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'!$A$1:$BO$110</definedName>
    <definedName name="_xlnm.Print_Area" localSheetId="21">'ÜLKE VE İLE GÖRE YABANCI SERM.'!$A$1:$IM$108</definedName>
    <definedName name="_xlnm.Print_Area" localSheetId="16">'YABANCI SERMAYE GENEL GÖRÜNÜM'!$A$1:$G$25</definedName>
    <definedName name="_xlnm.Print_Area" localSheetId="19">'YABANCI SERMAYE ve FAALİYETLER'!$A$1:$F$68</definedName>
    <definedName name="_xlnm.Print_Area" localSheetId="18">'YABANCI SERMAYE ve ÜLKELER'!$A$1:$G$136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İLLER'!$36:$38</definedName>
  </definedNames>
  <calcPr fullCalcOnLoad="1"/>
</workbook>
</file>

<file path=xl/sharedStrings.xml><?xml version="1.0" encoding="utf-8"?>
<sst xmlns="http://schemas.openxmlformats.org/spreadsheetml/2006/main" count="3072" uniqueCount="782">
  <si>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</si>
  <si>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</si>
  <si>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</si>
  <si>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</si>
  <si>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</si>
  <si>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</si>
  <si>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</si>
  <si>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</si>
  <si>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</si>
  <si>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</si>
  <si>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</si>
  <si>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</si>
  <si>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</si>
  <si>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</si>
  <si>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</si>
  <si>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</si>
  <si>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</si>
  <si>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</si>
  <si>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</si>
  <si>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</si>
  <si>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</si>
  <si>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</si>
  <si>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</si>
  <si>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</si>
  <si>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</si>
  <si>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</si>
  <si>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</si>
  <si>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</si>
  <si>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</si>
  <si>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</si>
  <si>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</si>
  <si>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</si>
  <si>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</si>
  <si>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</si>
  <si>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</si>
  <si>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</si>
  <si>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</si>
  <si>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</si>
  <si>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</si>
  <si>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</si>
  <si>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</si>
  <si>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</si>
  <si>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</si>
  <si>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</si>
  <si>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</si>
  <si>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</si>
  <si>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</si>
  <si>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</si>
  <si>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</si>
  <si>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</si>
  <si>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</si>
  <si>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</si>
  <si>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</si>
  <si>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</si>
  <si>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</si>
  <si>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</si>
  <si>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</si>
  <si>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</si>
  <si>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</si>
  <si>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</si>
  <si>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</si>
  <si>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</si>
  <si>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</si>
  <si>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</si>
  <si>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</si>
  <si>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</si>
  <si>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</si>
  <si>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</si>
  <si>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</si>
  <si>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</si>
  <si>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</si>
  <si>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</si>
  <si>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</si>
  <si>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</si>
  <si>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</si>
  <si>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</si>
  <si>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</si>
  <si>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</si>
  <si>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</si>
  <si>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</si>
  <si>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</si>
  <si>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</si>
  <si>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</si>
  <si>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</si>
  <si>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</si>
  <si>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</si>
  <si>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</si>
  <si>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</si>
  <si>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</si>
  <si>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</si>
  <si>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</si>
  <si>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</si>
  <si>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</si>
  <si>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</si>
  <si>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</si>
  <si>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</si>
  <si>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</si>
  <si>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</si>
  <si>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</si>
  <si>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</si>
  <si>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</si>
  <si>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</si>
  <si>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</si>
  <si>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</si>
  <si>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</si>
  <si>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</si>
  <si>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</si>
  <si>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</si>
  <si>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</si>
  <si>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</si>
  <si>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</si>
  <si>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</si>
  <si>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</si>
  <si>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</si>
  <si>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</si>
  <si>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</si>
  <si>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</si>
  <si>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</si>
  <si>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</si>
  <si>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</si>
  <si>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</si>
  <si>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</si>
  <si>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</si>
  <si>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</si>
  <si>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</si>
  <si>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</si>
  <si>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</si>
  <si>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</si>
  <si>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</si>
  <si>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</si>
  <si>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</si>
  <si>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</si>
  <si>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</si>
  <si>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</si>
  <si>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</si>
  <si>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</si>
  <si>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</si>
  <si>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</si>
  <si>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</si>
  <si>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</si>
  <si>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</si>
  <si>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</si>
  <si>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</si>
  <si>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</si>
  <si>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</si>
  <si>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</si>
  <si>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</si>
  <si>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</si>
  <si>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</si>
  <si>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</si>
  <si>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</si>
  <si>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</si>
  <si>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</si>
  <si>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</si>
  <si>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</si>
  <si>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</si>
  <si>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</si>
  <si>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</si>
  <si>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</si>
  <si>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</si>
  <si>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</si>
  <si>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</si>
  <si>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</si>
  <si>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</si>
  <si>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</si>
  <si>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</si>
  <si>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</si>
  <si>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</si>
  <si>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</si>
  <si>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</si>
  <si>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</si>
  <si>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</si>
  <si>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</si>
  <si>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</si>
  <si>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</si>
  <si>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</si>
  <si>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</si>
  <si>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</si>
  <si>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</si>
  <si>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</si>
  <si>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</si>
  <si>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</si>
  <si>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</si>
  <si>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</si>
  <si>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</si>
  <si>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</si>
  <si>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</si>
  <si>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</si>
  <si>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</si>
  <si>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</si>
  <si>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</si>
  <si>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</si>
  <si>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</si>
  <si>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</si>
  <si>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</si>
  <si>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</si>
  <si>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</si>
  <si>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</si>
  <si>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</si>
  <si>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</si>
  <si>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</si>
  <si>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</si>
  <si>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</si>
  <si>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</si>
  <si>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</si>
  <si>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</si>
  <si>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</si>
  <si>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</si>
  <si>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</si>
  <si>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</si>
  <si>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</si>
  <si>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</si>
  <si>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</si>
  <si>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</si>
  <si>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</si>
  <si>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</si>
  <si>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</si>
  <si>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</si>
  <si>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</si>
  <si>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</si>
  <si>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</si>
  <si>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</si>
  <si>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</si>
  <si>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</si>
  <si>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</si>
  <si>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</si>
  <si>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</si>
  <si>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</si>
  <si>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</si>
  <si>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</si>
  <si>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</si>
  <si>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</si>
  <si>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</si>
  <si>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</si>
  <si>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</si>
  <si>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</si>
  <si>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</si>
  <si>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</si>
  <si>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</si>
  <si>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</si>
  <si>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</si>
  <si>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</si>
  <si>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</si>
  <si>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</si>
  <si>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</si>
  <si>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</si>
  <si>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</si>
  <si>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</si>
  <si>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</si>
  <si>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</si>
  <si>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</si>
  <si>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</si>
  <si>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</si>
  <si>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</si>
  <si>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</si>
  <si>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</si>
  <si>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</si>
  <si>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</si>
  <si>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</si>
  <si>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</si>
  <si>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</si>
  <si>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</si>
  <si>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</si>
  <si>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</si>
  <si>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</si>
  <si>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</si>
  <si>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</si>
  <si>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</si>
  <si>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</si>
  <si>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</si>
  <si>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</si>
  <si>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</si>
  <si>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</si>
  <si>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</si>
  <si>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</si>
  <si>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</si>
  <si>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</si>
  <si>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</si>
  <si>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</si>
  <si>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</si>
  <si>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</si>
  <si>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</si>
  <si>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</si>
  <si>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</si>
  <si>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</si>
  <si>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</si>
  <si>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</si>
  <si>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</si>
  <si>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</si>
  <si>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</si>
  <si>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</si>
  <si>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</si>
  <si>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</si>
  <si>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</si>
  <si>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</si>
  <si>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</si>
  <si>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</si>
  <si>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</si>
  <si>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</si>
  <si>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</si>
  <si>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</si>
  <si>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</si>
  <si>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</si>
  <si>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</si>
  <si>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</si>
  <si>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</si>
  <si>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</si>
  <si>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</si>
  <si>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</si>
  <si>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</si>
  <si>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</si>
  <si>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</si>
  <si>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</si>
  <si>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</si>
  <si>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</si>
  <si>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</si>
  <si>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</si>
  <si>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</si>
  <si>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</si>
  <si>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</si>
  <si>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</si>
  <si>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</si>
  <si>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</si>
  <si>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</si>
  <si>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</si>
  <si>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</si>
  <si>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</si>
  <si>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</si>
  <si>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</si>
  <si>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</si>
  <si>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</si>
  <si>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</si>
  <si>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</si>
  <si>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</si>
  <si>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</si>
  <si>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</si>
  <si>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</si>
  <si>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</si>
  <si>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</si>
  <si>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</si>
  <si>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</si>
  <si>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</si>
  <si>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</si>
  <si>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</si>
  <si>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</si>
  <si>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</si>
  <si>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</si>
  <si>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</si>
  <si>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</si>
  <si>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</si>
  <si>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</si>
  <si>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</si>
  <si>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</si>
  <si>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</si>
  <si>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</si>
  <si>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</si>
  <si>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</si>
  <si>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</si>
  <si>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</si>
  <si>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</si>
  <si>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</si>
  <si>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</si>
  <si>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</si>
  <si>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</si>
  <si>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</si>
  <si>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</si>
  <si>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</si>
  <si>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</si>
  <si>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</si>
  <si>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</si>
  <si>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</si>
  <si>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</si>
  <si>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</si>
  <si>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</si>
  <si>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</si>
  <si>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</si>
  <si>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</si>
  <si>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</si>
  <si>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</si>
  <si>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</si>
  <si>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</si>
  <si>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</si>
  <si>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</si>
  <si>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</si>
  <si>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</si>
  <si>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</si>
  <si>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</si>
  <si>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</si>
  <si>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</si>
  <si>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</si>
  <si>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</si>
  <si>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</si>
  <si>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</si>
  <si>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</si>
  <si>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</si>
  <si>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</si>
  <si>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</si>
  <si>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</si>
  <si>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</si>
  <si>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</si>
  <si>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</si>
  <si>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</si>
  <si>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</si>
  <si>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</si>
  <si>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</si>
  <si>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</si>
  <si>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</si>
  <si>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</si>
  <si>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</si>
  <si>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</si>
  <si>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</si>
  <si>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</si>
  <si>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</si>
  <si>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</si>
  <si>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</si>
  <si>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</si>
  <si>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</si>
  <si>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</si>
  <si>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</si>
  <si>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</si>
  <si>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</si>
  <si>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</si>
  <si>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</si>
  <si>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</si>
  <si>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</si>
  <si>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</si>
  <si>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</si>
  <si>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</si>
  <si>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</si>
  <si>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</si>
  <si>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</si>
  <si>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</si>
  <si>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</si>
  <si>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</si>
  <si>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</si>
  <si>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</si>
  <si>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</si>
  <si>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</si>
  <si>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</si>
  <si>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</si>
  <si>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</si>
  <si>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</si>
  <si>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</si>
  <si>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</si>
  <si>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</si>
  <si>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</si>
  <si>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</si>
  <si>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</si>
  <si>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</si>
  <si>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</si>
  <si>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</si>
  <si>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</si>
  <si>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</si>
  <si>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</si>
  <si>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</si>
  <si>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</si>
  <si>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</si>
  <si>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</si>
  <si>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</si>
  <si>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</si>
  <si>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</si>
  <si>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</si>
  <si>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</si>
  <si>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</si>
  <si>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</si>
  <si>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</si>
  <si>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</si>
  <si>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</si>
  <si>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</si>
  <si>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</si>
  <si>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</si>
  <si>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</si>
  <si>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</si>
  <si>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</si>
  <si>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</si>
  <si>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</si>
  <si>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</si>
  <si>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</si>
  <si>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</si>
  <si>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</si>
  <si>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</si>
  <si>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</si>
  <si>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</si>
  <si>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</si>
  <si>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</si>
  <si>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</si>
  <si>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</si>
  <si>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</si>
  <si>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</si>
  <si>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</si>
  <si>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</si>
  <si>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</si>
  <si>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</si>
  <si>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</si>
  <si>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</si>
  <si>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</si>
  <si>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</si>
  <si>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</si>
  <si>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</si>
  <si>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</si>
  <si>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</si>
  <si>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</si>
  <si>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</si>
  <si>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</si>
  <si>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</si>
  <si>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</si>
  <si>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</si>
  <si>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</si>
  <si>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</si>
  <si>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</si>
  <si>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</si>
  <si>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</si>
  <si>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</si>
  <si>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</si>
  <si>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</si>
  <si>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</si>
  <si>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</si>
  <si>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</si>
  <si>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</si>
  <si>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</si>
  <si>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</si>
  <si>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</si>
  <si>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</si>
  <si>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</si>
  <si>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</si>
  <si>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</si>
  <si>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</si>
  <si>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</si>
  <si>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</si>
  <si>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</si>
  <si>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</si>
  <si>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</si>
  <si>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</si>
  <si>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</si>
  <si>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</si>
  <si>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</si>
  <si>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</si>
  <si>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</si>
  <si>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</si>
  <si>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</si>
  <si>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</si>
  <si>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</si>
  <si>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</si>
  <si>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</si>
  <si>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</si>
  <si>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</si>
  <si>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</si>
  <si>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</si>
  <si>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</si>
  <si>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</si>
  <si>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</si>
  <si>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</si>
  <si>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</si>
  <si>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</si>
  <si>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</si>
  <si>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</si>
  <si>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</si>
  <si>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</si>
  <si>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</si>
  <si>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</si>
  <si>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</si>
  <si>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</si>
  <si>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</si>
  <si>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</si>
  <si>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</si>
  <si>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</si>
  <si>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</si>
  <si>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</si>
  <si>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</si>
  <si>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</si>
  <si>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</si>
  <si>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</si>
  <si>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</si>
  <si>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</si>
  <si>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</si>
  <si>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</si>
  <si>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</si>
  <si>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</si>
  <si>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</si>
  <si>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</si>
  <si>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</si>
  <si>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</si>
  <si>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</si>
  <si>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</si>
  <si>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</si>
  <si>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</si>
  <si>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</si>
  <si>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</si>
  <si>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</si>
  <si>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</si>
  <si>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</si>
  <si>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</si>
  <si>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</si>
  <si>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</si>
  <si>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</si>
  <si>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</si>
  <si>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</si>
  <si>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</si>
  <si>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</si>
  <si>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</si>
  <si>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</si>
  <si>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</si>
  <si>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</si>
  <si>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</si>
  <si>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</si>
  <si>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</si>
  <si>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</si>
  <si>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</si>
  <si>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</si>
  <si>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</si>
  <si>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</si>
  <si>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</si>
  <si>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</si>
  <si>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</si>
  <si>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</si>
  <si>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</si>
  <si>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</si>
  <si>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</si>
  <si>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</si>
  <si>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</si>
  <si>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</si>
  <si>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</si>
  <si>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</si>
  <si>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</si>
  <si>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</si>
  <si>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</si>
  <si>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</si>
  <si>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</si>
  <si>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</si>
  <si>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</si>
  <si>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</si>
  <si>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</si>
  <si>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</si>
  <si>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</si>
  <si>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</si>
  <si>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</si>
  <si>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</si>
  <si>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</si>
  <si>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</si>
  <si>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</si>
  <si>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</si>
  <si>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</si>
  <si>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</si>
  <si>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46.42</t>
  </si>
  <si>
    <t>Giysi ve ayakkabı toptan ticareti</t>
  </si>
  <si>
    <t>62.02 -Bilgisayar danışmanlık faaliyetleri</t>
  </si>
  <si>
    <t>45.11 -Otomobillerin ve hafif motorlu kara taşıtlarının ticareti</t>
  </si>
  <si>
    <t>69.20</t>
  </si>
  <si>
    <t>Muhasebe, defter tutma ve denetim faaliyetleri; vergi müşavirliği</t>
  </si>
  <si>
    <t>2021 Yılı Genel Görünümü</t>
  </si>
  <si>
    <t>13-14</t>
  </si>
  <si>
    <t>15-16</t>
  </si>
  <si>
    <t>17-18</t>
  </si>
  <si>
    <t>19-20</t>
  </si>
  <si>
    <t>21-22</t>
  </si>
  <si>
    <t>25-26</t>
  </si>
  <si>
    <t>27-39</t>
  </si>
  <si>
    <t>30-31</t>
  </si>
  <si>
    <t>32-37</t>
  </si>
  <si>
    <t>38-44</t>
  </si>
  <si>
    <t>45</t>
  </si>
  <si>
    <t>46-50</t>
  </si>
  <si>
    <t>51-56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</si>
  <si>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</si>
  <si>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</si>
  <si>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</si>
  <si>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</si>
  <si>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</si>
  <si>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</si>
  <si>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</si>
  <si>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</si>
  <si>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</si>
  <si>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</si>
  <si>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</si>
  <si>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</si>
  <si>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</si>
  <si>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</si>
  <si>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</si>
  <si>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</si>
  <si>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</si>
  <si>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</si>
  <si>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28.12 -Akışkan gücü ile çalışan ekipmanların imalatı</t>
  </si>
  <si>
    <t>42.22 -Elektrik ve telekomünikasyon için hizmet projelerinin inşaatı</t>
  </si>
  <si>
    <t>46.31 -Meyve ve sebzelerin toptan ticareti</t>
  </si>
  <si>
    <t>52.29 -Taşımacılığı destekleyici diğer faaliyetler</t>
  </si>
  <si>
    <t>72.11 -Biyoteknolojiyle ilgili araştırma ve deneysel geliştirme faaliyetleri</t>
  </si>
  <si>
    <t>46.52 -Elektronik ve telekomünikasyon ekipmanlarının ve parçalarının toptan ticareti</t>
  </si>
  <si>
    <t>ANGOLA</t>
  </si>
  <si>
    <t>HAİTİ</t>
  </si>
  <si>
    <t>MOĞOLİSTAN</t>
  </si>
  <si>
    <t>ŞUBAT 2021</t>
  </si>
  <si>
    <t xml:space="preserve"> 19 MART 2021</t>
  </si>
  <si>
    <t xml:space="preserve">  2021 ŞUBAT  AYINA AİT KURULAN ve KAPANAN ŞİRKET İSTATİSTİKLERİ</t>
  </si>
  <si>
    <t xml:space="preserve"> 2021 ŞUBAT AYINA  AİT KURULAN ve KAPANAN ŞİRKET İSTATİSTİKLERİ</t>
  </si>
  <si>
    <t xml:space="preserve">           2021 ŞUBAT AYINA AİT KURULAN ve KAPANAN ŞİRKET İSTATİSTİKLERİ</t>
  </si>
  <si>
    <t>2021 ŞUBAT AYINA AİT KURULAN ve KAPANAN ŞİRKET İSTATİSTİKLERİ</t>
  </si>
  <si>
    <t xml:space="preserve"> 2021 ŞUBAT AYINA AİT KURULAN ve KAPANAN ŞİRKET İSTATİSTİKLERİ</t>
  </si>
  <si>
    <t>2021 ŞUBAT (BİR AYLIK)</t>
  </si>
  <si>
    <t>2020 ŞUBAT (BİR AYLIK)</t>
  </si>
  <si>
    <t>Şubat Ayı Genel Görünüm</t>
  </si>
  <si>
    <t>OCAK-ŞUBAT 2021</t>
  </si>
  <si>
    <t>2021 Ocak-Şubat Ayları Arası  Kurulan Şirketlerin Sermaye Dağılımları</t>
  </si>
  <si>
    <t>2021 Yılı Ocak-Şubat Arası En Çok Şirket Kuruluşu Olan İlk 10 Faaliyet</t>
  </si>
  <si>
    <t>2021 OCAK-ŞUBAT (İKİ AYLIK)</t>
  </si>
  <si>
    <t>2020 OCAK-ŞUBAT (İKİ AYLIK)</t>
  </si>
  <si>
    <t>Sulama Kooperatifi</t>
  </si>
  <si>
    <t>Hizmet Kooperatifi</t>
  </si>
  <si>
    <t>Birlikler</t>
  </si>
  <si>
    <t xml:space="preserve"> 2021 Ocak-Şubat Döneminde   Kurulan Kooperatiflerin Genel Görünümü </t>
  </si>
  <si>
    <t>Yabancı Sermaye Oranı (%)</t>
  </si>
  <si>
    <t>2021 Ocak-Şubat Döneminde  Kurulan Yabancı Sermayeli Şirketlerin                                                                  Genel Görünümü</t>
  </si>
  <si>
    <t xml:space="preserve">       Şubat Ayında Kurulan Yabancı Sermayeli Şirketlerin Ülkelere Göre Dağılımı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</si>
  <si>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</si>
  <si>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</si>
  <si>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</si>
  <si>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</si>
  <si>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</si>
  <si>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</si>
  <si>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</si>
  <si>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</si>
  <si>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</si>
  <si>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</si>
  <si>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</si>
  <si>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</si>
  <si>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</si>
  <si>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</si>
  <si>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</si>
  <si>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</si>
  <si>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</si>
  <si>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</si>
  <si>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</si>
  <si>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</si>
  <si>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</si>
  <si>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</si>
  <si>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 xml:space="preserve">        2021 Ocak-Şubat Döneminde Kurulan Yabancı Sermayeli Şirketlerin Ülkelere Göre Dağılımı</t>
  </si>
  <si>
    <t>2021 Ocak-Şubat Döneminde Yabancı Sermayeli Şirket Kuruluşlarının Uyruğa  ve Faaliyetine Göre Dağılımı</t>
  </si>
  <si>
    <t>2021 Ocak-Şubat Döneminde Yabancı Sermayeli Şirket Kuruluşlarının İllere ve Uyruğuna Göre Dağılımı</t>
  </si>
  <si>
    <t>2021 ŞUBAT AYINA GÖRE TÜR DEĞİŞİKLİĞİ GENEL GÖRÜNÜMÜ</t>
  </si>
  <si>
    <t>2021 YILINDA TÜR DEĞİŞİKLİĞİ GENEL GÖRÜNÜMÜ</t>
  </si>
  <si>
    <t>Şubat'ta En Çok Şirket Kuruluşu Olan İlk 10 Faaliyet</t>
  </si>
  <si>
    <t xml:space="preserve">Şubat Ayında Kurulan Kooperatiflerin Genel Görünümü </t>
  </si>
  <si>
    <t>Şubat Ayında Kurulan Yabancı Sermayeli Şirketlerin Genel Görünümü</t>
  </si>
  <si>
    <t>2021 ŞUBAT</t>
  </si>
  <si>
    <t>86.22</t>
  </si>
  <si>
    <t>Uzman hekimlik ile ilgili uygulama faaliyetleri</t>
  </si>
  <si>
    <t>Ocak-Şubat Döneminde En Çok Şirket Kapanışı Olan İlk 10 Faaliyet</t>
  </si>
  <si>
    <t>2021 Ocak-Şubat Döneminde Kurulan Yabancı Sermayeli Şirketlerin                                                                  İllere Göre Dağılımı</t>
  </si>
  <si>
    <t>Ruanda</t>
  </si>
  <si>
    <t>Benin</t>
  </si>
  <si>
    <t>Liberya</t>
  </si>
  <si>
    <t>Komor Adaları</t>
  </si>
  <si>
    <t>46.41 -Tekstil ürünlerinin toptan ticareti</t>
  </si>
  <si>
    <t>49.41 -Karayolu ile yük taşımacılığı</t>
  </si>
  <si>
    <t>46.73 -Ağaç, inşaat malzemesi ve sıhhi teçhizat toptan ticareti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</si>
  <si>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</si>
  <si>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</si>
  <si>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</si>
  <si>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</si>
  <si>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</si>
  <si>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</si>
  <si>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</si>
  <si>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</si>
  <si>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</si>
  <si>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</si>
  <si>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</si>
  <si>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</si>
  <si>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</si>
  <si>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</si>
  <si>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</si>
  <si>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</si>
  <si>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</si>
  <si>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</si>
  <si>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</si>
  <si>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</si>
  <si>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</si>
  <si>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</si>
  <si>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</si>
  <si>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</si>
  <si>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</si>
  <si>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</si>
  <si>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2021 OCAK-ŞUBAT</t>
  </si>
  <si>
    <t>2021 Ocak-Şubat Döneminde En Çok Yabancı Sermayeli Şirket Kuruluşu Olan  İlk 20 Faaliyet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</si>
</sst>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2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56" fillId="0" borderId="0" xfId="0" applyFont="1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7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0" xfId="0" applyNumberFormat="1" applyFont="1" applyBorder="1" applyAlignment="1">
      <alignment/>
    </xf>
    <xf numFmtId="3" fontId="102" fillId="37" borderId="101" xfId="0" applyNumberFormat="1" applyFont="1" applyFill="1" applyBorder="1" applyAlignment="1">
      <alignment wrapText="1"/>
    </xf>
    <xf numFmtId="3" fontId="102" fillId="37" borderId="102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0" fillId="34" borderId="106" xfId="0" applyNumberFormat="1" applyFont="1" applyFill="1" applyBorder="1" applyAlignment="1">
      <alignment horizontal="center"/>
    </xf>
    <xf numFmtId="3" fontId="102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04" xfId="0" applyFont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49" fontId="107" fillId="34" borderId="102" xfId="0" applyNumberFormat="1" applyFont="1" applyFill="1" applyBorder="1" applyAlignment="1">
      <alignment horizontal="center"/>
    </xf>
    <xf numFmtId="0" fontId="107" fillId="34" borderId="103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4" xfId="0" applyFont="1" applyFill="1" applyBorder="1" applyAlignment="1">
      <alignment horizontal="center" vertical="center"/>
    </xf>
    <xf numFmtId="0" fontId="95" fillId="35" borderId="106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76" fillId="36" borderId="110" xfId="0" applyFont="1" applyFill="1" applyBorder="1" applyAlignment="1">
      <alignment horizontal="center" vertical="center" textRotation="90" wrapText="1"/>
    </xf>
    <xf numFmtId="0" fontId="98" fillId="36" borderId="111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76" fillId="36" borderId="114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15" xfId="0" applyFont="1" applyFill="1" applyBorder="1" applyAlignment="1">
      <alignment horizontal="center" vertical="center" textRotation="90"/>
    </xf>
    <xf numFmtId="0" fontId="76" fillId="36" borderId="116" xfId="0" applyFont="1" applyFill="1" applyBorder="1" applyAlignment="1">
      <alignment horizontal="center" vertical="center" textRotation="90"/>
    </xf>
    <xf numFmtId="0" fontId="76" fillId="36" borderId="117" xfId="0" applyFont="1" applyFill="1" applyBorder="1" applyAlignment="1">
      <alignment horizontal="center" vertical="center" textRotation="90"/>
    </xf>
    <xf numFmtId="0" fontId="76" fillId="36" borderId="118" xfId="0" applyFont="1" applyFill="1" applyBorder="1" applyAlignment="1">
      <alignment horizontal="center" vertical="center" textRotation="90"/>
    </xf>
    <xf numFmtId="0" fontId="76" fillId="36" borderId="69" xfId="0" applyFont="1" applyFill="1" applyBorder="1" applyAlignment="1">
      <alignment horizontal="center" vertical="center" textRotation="90" wrapText="1"/>
    </xf>
    <xf numFmtId="0" fontId="98" fillId="36" borderId="119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/>
    </xf>
    <xf numFmtId="0" fontId="76" fillId="36" borderId="110" xfId="0" applyFont="1" applyFill="1" applyBorder="1" applyAlignment="1">
      <alignment horizontal="center" vertical="center" textRotation="90"/>
    </xf>
    <xf numFmtId="0" fontId="76" fillId="36" borderId="97" xfId="0" applyFont="1" applyFill="1" applyBorder="1" applyAlignment="1">
      <alignment horizontal="center" vertical="center" textRotation="90"/>
    </xf>
    <xf numFmtId="0" fontId="76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6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8" fillId="36" borderId="105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3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1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2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3" fontId="117" fillId="44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17" fillId="46" borderId="10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vertical="center" wrapText="1"/>
    </xf>
    <xf numFmtId="0" fontId="107" fillId="45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85"/>
      <c r="B1" s="485"/>
      <c r="C1" s="485"/>
      <c r="D1" s="485"/>
      <c r="E1" s="485"/>
      <c r="F1" s="485"/>
      <c r="G1" s="485"/>
      <c r="H1" s="485"/>
      <c r="I1" s="485"/>
    </row>
    <row r="4" spans="1:9" ht="22.5" customHeight="1">
      <c r="A4" s="521" t="s">
        <v>235</v>
      </c>
      <c r="B4" s="521"/>
      <c r="C4" s="521"/>
      <c r="D4" s="521"/>
      <c r="E4" s="521"/>
      <c r="F4" s="521"/>
      <c r="G4" s="521"/>
      <c r="H4" s="521"/>
      <c r="I4" s="521"/>
    </row>
    <row r="14" ht="15">
      <c r="G14" t="s">
        <v>446</v>
      </c>
    </row>
    <row r="18" spans="1:9" ht="20.25">
      <c r="A18" s="522" t="s">
        <v>236</v>
      </c>
      <c r="B18" s="522"/>
      <c r="C18" s="522"/>
      <c r="D18" s="522"/>
      <c r="E18" s="522"/>
      <c r="F18" s="522"/>
      <c r="G18" s="522"/>
      <c r="H18" s="522"/>
      <c r="I18" s="522"/>
    </row>
    <row r="19" spans="1:9" ht="20.2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20.25">
      <c r="A20" s="523" t="s">
        <v>690</v>
      </c>
      <c r="B20" s="523"/>
      <c r="C20" s="523"/>
      <c r="D20" s="523"/>
      <c r="E20" s="523"/>
      <c r="F20" s="523"/>
      <c r="G20" s="523"/>
      <c r="H20" s="523"/>
      <c r="I20" s="52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298</v>
      </c>
      <c r="C22" s="525"/>
      <c r="D22" s="525"/>
      <c r="E22" s="525"/>
      <c r="F22" s="525"/>
      <c r="G22" s="525"/>
      <c r="H22" s="525"/>
      <c r="I22" s="525"/>
    </row>
    <row r="23" spans="1:9" ht="15.7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4"/>
      <c r="D27" s="524"/>
      <c r="E27" s="52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604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9" t="s">
        <v>237</v>
      </c>
      <c r="B36" s="519"/>
      <c r="C36" s="519"/>
      <c r="D36" s="519"/>
      <c r="E36" s="519"/>
      <c r="F36" s="519"/>
      <c r="G36" s="519"/>
      <c r="H36" s="519"/>
      <c r="I36" s="519"/>
    </row>
    <row r="37" spans="1:9" ht="15.75">
      <c r="A37" s="519" t="s">
        <v>238</v>
      </c>
      <c r="B37" s="519"/>
      <c r="C37" s="519"/>
      <c r="D37" s="519"/>
      <c r="E37" s="519"/>
      <c r="F37" s="519"/>
      <c r="G37" s="519"/>
      <c r="H37" s="519"/>
      <c r="I37" s="51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0" t="s">
        <v>691</v>
      </c>
      <c r="B40" s="520"/>
      <c r="C40" s="520"/>
      <c r="D40" s="520"/>
      <c r="E40" s="520"/>
      <c r="F40" s="520"/>
      <c r="G40" s="520"/>
      <c r="H40" s="520"/>
      <c r="I40" s="52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10" ht="16.5" thickBot="1">
      <c r="A1" s="600" t="s">
        <v>695</v>
      </c>
      <c r="B1" s="600"/>
      <c r="C1" s="600"/>
      <c r="D1" s="600"/>
      <c r="E1" s="600"/>
      <c r="F1" s="600"/>
      <c r="G1" s="600"/>
      <c r="H1" s="600"/>
      <c r="I1" s="600"/>
      <c r="J1" s="600"/>
    </row>
    <row r="4" spans="1:10" ht="18.75" customHeight="1">
      <c r="A4" s="555" t="s">
        <v>106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4" t="s">
        <v>107</v>
      </c>
      <c r="D8" s="615"/>
      <c r="E8" s="614" t="s">
        <v>108</v>
      </c>
      <c r="F8" s="615"/>
      <c r="G8" s="614" t="s">
        <v>109</v>
      </c>
      <c r="H8" s="615"/>
      <c r="I8" s="614" t="s">
        <v>110</v>
      </c>
      <c r="J8" s="616"/>
    </row>
    <row r="9" spans="2:10" ht="24.75" customHeight="1">
      <c r="B9" s="160" t="s">
        <v>111</v>
      </c>
      <c r="C9" s="605">
        <v>1990</v>
      </c>
      <c r="D9" s="606"/>
      <c r="E9" s="605">
        <v>1135</v>
      </c>
      <c r="F9" s="606"/>
      <c r="G9" s="611">
        <v>13</v>
      </c>
      <c r="H9" s="613"/>
      <c r="I9" s="611">
        <v>13</v>
      </c>
      <c r="J9" s="612"/>
    </row>
    <row r="10" spans="2:10" ht="24.75" customHeight="1">
      <c r="B10" s="161" t="s">
        <v>112</v>
      </c>
      <c r="C10" s="605">
        <v>1932</v>
      </c>
      <c r="D10" s="606"/>
      <c r="E10" s="605">
        <v>914</v>
      </c>
      <c r="F10" s="606"/>
      <c r="G10" s="611">
        <v>8</v>
      </c>
      <c r="H10" s="613"/>
      <c r="I10" s="611">
        <v>7</v>
      </c>
      <c r="J10" s="612"/>
    </row>
    <row r="11" spans="2:10" ht="24.75" customHeight="1">
      <c r="B11" s="160" t="s">
        <v>113</v>
      </c>
      <c r="C11" s="605"/>
      <c r="D11" s="606"/>
      <c r="E11" s="605"/>
      <c r="F11" s="606"/>
      <c r="G11" s="605"/>
      <c r="H11" s="606"/>
      <c r="I11" s="605"/>
      <c r="J11" s="607"/>
    </row>
    <row r="12" spans="2:10" ht="24.75" customHeight="1">
      <c r="B12" s="161" t="s">
        <v>114</v>
      </c>
      <c r="C12" s="605"/>
      <c r="D12" s="606"/>
      <c r="E12" s="605"/>
      <c r="F12" s="606"/>
      <c r="G12" s="605"/>
      <c r="H12" s="606"/>
      <c r="I12" s="605"/>
      <c r="J12" s="607"/>
    </row>
    <row r="13" spans="2:10" ht="24.75" customHeight="1">
      <c r="B13" s="162" t="s">
        <v>115</v>
      </c>
      <c r="C13" s="605"/>
      <c r="D13" s="606"/>
      <c r="E13" s="605"/>
      <c r="F13" s="606"/>
      <c r="G13" s="605"/>
      <c r="H13" s="606"/>
      <c r="I13" s="605"/>
      <c r="J13" s="607"/>
    </row>
    <row r="14" spans="2:10" ht="24.75" customHeight="1">
      <c r="B14" s="163" t="s">
        <v>116</v>
      </c>
      <c r="C14" s="605"/>
      <c r="D14" s="606"/>
      <c r="E14" s="605"/>
      <c r="F14" s="606"/>
      <c r="G14" s="605"/>
      <c r="H14" s="606"/>
      <c r="I14" s="605"/>
      <c r="J14" s="607"/>
    </row>
    <row r="15" spans="2:10" ht="24.75" customHeight="1">
      <c r="B15" s="162" t="s">
        <v>117</v>
      </c>
      <c r="C15" s="605"/>
      <c r="D15" s="606"/>
      <c r="E15" s="605"/>
      <c r="F15" s="606"/>
      <c r="G15" s="605"/>
      <c r="H15" s="606"/>
      <c r="I15" s="605"/>
      <c r="J15" s="607"/>
    </row>
    <row r="16" spans="2:10" ht="24.75" customHeight="1">
      <c r="B16" s="163" t="s">
        <v>515</v>
      </c>
      <c r="C16" s="605"/>
      <c r="D16" s="606"/>
      <c r="E16" s="605"/>
      <c r="F16" s="606"/>
      <c r="G16" s="605"/>
      <c r="H16" s="606"/>
      <c r="I16" s="605"/>
      <c r="J16" s="607"/>
    </row>
    <row r="17" spans="2:10" ht="24.75" customHeight="1">
      <c r="B17" s="162" t="s">
        <v>254</v>
      </c>
      <c r="C17" s="605"/>
      <c r="D17" s="606"/>
      <c r="E17" s="605"/>
      <c r="F17" s="606"/>
      <c r="G17" s="605"/>
      <c r="H17" s="606"/>
      <c r="I17" s="605"/>
      <c r="J17" s="607"/>
    </row>
    <row r="18" spans="2:10" ht="24.75" customHeight="1">
      <c r="B18" s="163" t="s">
        <v>256</v>
      </c>
      <c r="C18" s="605"/>
      <c r="D18" s="606"/>
      <c r="E18" s="605"/>
      <c r="F18" s="606"/>
      <c r="G18" s="605"/>
      <c r="H18" s="606"/>
      <c r="I18" s="605"/>
      <c r="J18" s="607"/>
    </row>
    <row r="19" spans="2:10" ht="24.75" customHeight="1">
      <c r="B19" s="162" t="s">
        <v>257</v>
      </c>
      <c r="C19" s="605"/>
      <c r="D19" s="606"/>
      <c r="E19" s="605"/>
      <c r="F19" s="606"/>
      <c r="G19" s="605"/>
      <c r="H19" s="606"/>
      <c r="I19" s="605"/>
      <c r="J19" s="607"/>
    </row>
    <row r="20" spans="2:10" ht="24.75" customHeight="1">
      <c r="B20" s="163" t="s">
        <v>258</v>
      </c>
      <c r="C20" s="605"/>
      <c r="D20" s="606"/>
      <c r="E20" s="605"/>
      <c r="F20" s="606"/>
      <c r="G20" s="605"/>
      <c r="H20" s="606"/>
      <c r="I20" s="605"/>
      <c r="J20" s="607"/>
    </row>
    <row r="21" spans="2:10" ht="24.75" customHeight="1" thickBot="1">
      <c r="B21" s="164" t="s">
        <v>25</v>
      </c>
      <c r="C21" s="608">
        <f>SUM(C9:D20)</f>
        <v>3922</v>
      </c>
      <c r="D21" s="609"/>
      <c r="E21" s="608">
        <f>SUM(E9:F20)</f>
        <v>2049</v>
      </c>
      <c r="F21" s="609"/>
      <c r="G21" s="608">
        <f>SUM(G9:H20)</f>
        <v>21</v>
      </c>
      <c r="H21" s="609"/>
      <c r="I21" s="608">
        <f>SUM(I9:J20)</f>
        <v>20</v>
      </c>
      <c r="J21" s="610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&amp;L19.03.2021&amp;CTÜRKİYE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0" t="s">
        <v>692</v>
      </c>
      <c r="B1" s="600"/>
      <c r="C1" s="600"/>
      <c r="D1" s="600"/>
      <c r="E1" s="600"/>
      <c r="F1" s="239"/>
    </row>
    <row r="2" spans="1:5" ht="15.75">
      <c r="A2" s="555" t="s">
        <v>739</v>
      </c>
      <c r="B2" s="555"/>
      <c r="C2" s="555"/>
      <c r="D2" s="555"/>
      <c r="E2" s="555"/>
    </row>
    <row r="4" spans="1:5" ht="15">
      <c r="A4" s="599" t="s">
        <v>118</v>
      </c>
      <c r="B4" s="599"/>
      <c r="C4" s="599"/>
      <c r="D4" s="599"/>
      <c r="E4" s="599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100</v>
      </c>
      <c r="E7" s="109">
        <f>D7/1329*100</f>
        <v>7.524454477050415</v>
      </c>
    </row>
    <row r="8" spans="1:5" ht="15">
      <c r="A8" s="65">
        <v>2</v>
      </c>
      <c r="B8" s="471" t="s">
        <v>412</v>
      </c>
      <c r="C8" s="296" t="s">
        <v>413</v>
      </c>
      <c r="D8" s="64">
        <v>96</v>
      </c>
      <c r="E8" s="109">
        <f aca="true" t="shared" si="0" ref="E8:E16">D8/1329*100</f>
        <v>7.223476297968396</v>
      </c>
    </row>
    <row r="9" spans="1:5" ht="30">
      <c r="A9" s="65">
        <v>3</v>
      </c>
      <c r="B9" s="285" t="s">
        <v>511</v>
      </c>
      <c r="C9" s="296" t="s">
        <v>512</v>
      </c>
      <c r="D9" s="64">
        <v>46</v>
      </c>
      <c r="E9" s="109">
        <f t="shared" si="0"/>
        <v>3.4612490594431904</v>
      </c>
    </row>
    <row r="10" spans="1:5" ht="30">
      <c r="A10" s="63">
        <v>4</v>
      </c>
      <c r="B10" s="285" t="s">
        <v>305</v>
      </c>
      <c r="C10" s="296" t="s">
        <v>276</v>
      </c>
      <c r="D10" s="64">
        <v>41</v>
      </c>
      <c r="E10" s="109">
        <f t="shared" si="0"/>
        <v>3.0850263355906695</v>
      </c>
    </row>
    <row r="11" spans="1:5" ht="30">
      <c r="A11" s="65">
        <v>5</v>
      </c>
      <c r="B11" s="285" t="s">
        <v>307</v>
      </c>
      <c r="C11" s="296" t="s">
        <v>281</v>
      </c>
      <c r="D11" s="64">
        <v>36</v>
      </c>
      <c r="E11" s="109">
        <f t="shared" si="0"/>
        <v>2.708803611738149</v>
      </c>
    </row>
    <row r="12" spans="1:5" ht="15">
      <c r="A12" s="63">
        <v>6</v>
      </c>
      <c r="B12" s="285" t="s">
        <v>304</v>
      </c>
      <c r="C12" s="296" t="s">
        <v>124</v>
      </c>
      <c r="D12" s="64">
        <v>34</v>
      </c>
      <c r="E12" s="109">
        <f t="shared" si="0"/>
        <v>2.558314522197141</v>
      </c>
    </row>
    <row r="13" spans="1:5" ht="30">
      <c r="A13" s="65">
        <v>7</v>
      </c>
      <c r="B13" s="285" t="s">
        <v>306</v>
      </c>
      <c r="C13" s="296" t="s">
        <v>277</v>
      </c>
      <c r="D13" s="64">
        <v>31</v>
      </c>
      <c r="E13" s="109">
        <f t="shared" si="0"/>
        <v>2.3325808878856282</v>
      </c>
    </row>
    <row r="14" spans="1:5" ht="30">
      <c r="A14" s="63">
        <v>8</v>
      </c>
      <c r="B14" s="285" t="s">
        <v>308</v>
      </c>
      <c r="C14" s="296" t="s">
        <v>125</v>
      </c>
      <c r="D14" s="64">
        <v>29</v>
      </c>
      <c r="E14" s="109">
        <f t="shared" si="0"/>
        <v>2.18209179834462</v>
      </c>
    </row>
    <row r="15" spans="1:5" ht="15">
      <c r="A15" s="65">
        <v>9</v>
      </c>
      <c r="B15" s="285" t="s">
        <v>414</v>
      </c>
      <c r="C15" s="296" t="s">
        <v>415</v>
      </c>
      <c r="D15" s="64">
        <v>22</v>
      </c>
      <c r="E15" s="109">
        <f t="shared" si="0"/>
        <v>1.655379984951091</v>
      </c>
    </row>
    <row r="16" spans="1:5" ht="15">
      <c r="A16" s="63">
        <v>10</v>
      </c>
      <c r="B16" s="288" t="s">
        <v>597</v>
      </c>
      <c r="C16" s="296" t="s">
        <v>598</v>
      </c>
      <c r="D16" s="64">
        <v>20</v>
      </c>
      <c r="E16" s="109">
        <f t="shared" si="0"/>
        <v>1.5048908954100828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599" t="s">
        <v>126</v>
      </c>
      <c r="B19" s="599"/>
      <c r="C19" s="599"/>
      <c r="D19" s="599"/>
      <c r="E19" s="599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722</v>
      </c>
      <c r="E22" s="109">
        <f>D22/8525*100</f>
        <v>8.469208211143695</v>
      </c>
    </row>
    <row r="23" spans="1:5" ht="30">
      <c r="A23" s="65">
        <v>2</v>
      </c>
      <c r="B23" s="285" t="s">
        <v>307</v>
      </c>
      <c r="C23" s="286" t="s">
        <v>281</v>
      </c>
      <c r="D23" s="258">
        <v>313</v>
      </c>
      <c r="E23" s="109">
        <f aca="true" t="shared" si="1" ref="E23:E31">D23/8525*100</f>
        <v>3.6715542521994133</v>
      </c>
    </row>
    <row r="24" spans="1:5" ht="30">
      <c r="A24" s="63">
        <v>3</v>
      </c>
      <c r="B24" s="285" t="s">
        <v>511</v>
      </c>
      <c r="C24" s="286" t="s">
        <v>512</v>
      </c>
      <c r="D24" s="258">
        <v>251</v>
      </c>
      <c r="E24" s="109">
        <f t="shared" si="1"/>
        <v>2.9442815249266863</v>
      </c>
    </row>
    <row r="25" spans="1:5" ht="30">
      <c r="A25" s="65">
        <v>4</v>
      </c>
      <c r="B25" s="285" t="s">
        <v>306</v>
      </c>
      <c r="C25" s="286" t="s">
        <v>277</v>
      </c>
      <c r="D25" s="258">
        <v>242</v>
      </c>
      <c r="E25" s="109">
        <f t="shared" si="1"/>
        <v>2.838709677419355</v>
      </c>
    </row>
    <row r="26" spans="1:5" ht="30">
      <c r="A26" s="63">
        <v>5</v>
      </c>
      <c r="B26" s="285" t="s">
        <v>308</v>
      </c>
      <c r="C26" s="286" t="s">
        <v>125</v>
      </c>
      <c r="D26" s="258">
        <v>222</v>
      </c>
      <c r="E26" s="109">
        <f t="shared" si="1"/>
        <v>2.6041055718475077</v>
      </c>
    </row>
    <row r="27" spans="1:5" ht="15">
      <c r="A27" s="65">
        <v>6</v>
      </c>
      <c r="B27" s="285" t="s">
        <v>414</v>
      </c>
      <c r="C27" s="286" t="s">
        <v>415</v>
      </c>
      <c r="D27" s="258">
        <v>186</v>
      </c>
      <c r="E27" s="109">
        <f t="shared" si="1"/>
        <v>2.181818181818182</v>
      </c>
    </row>
    <row r="28" spans="1:5" ht="15">
      <c r="A28" s="63">
        <v>7</v>
      </c>
      <c r="B28" s="285" t="s">
        <v>412</v>
      </c>
      <c r="C28" s="286" t="s">
        <v>413</v>
      </c>
      <c r="D28" s="258">
        <v>178</v>
      </c>
      <c r="E28" s="109">
        <f t="shared" si="1"/>
        <v>2.087976539589443</v>
      </c>
    </row>
    <row r="29" spans="1:5" ht="30">
      <c r="A29" s="65">
        <v>8</v>
      </c>
      <c r="B29" s="285" t="s">
        <v>305</v>
      </c>
      <c r="C29" s="286" t="s">
        <v>276</v>
      </c>
      <c r="D29" s="258">
        <v>169</v>
      </c>
      <c r="E29" s="109">
        <f t="shared" si="1"/>
        <v>1.9824046920821115</v>
      </c>
    </row>
    <row r="30" spans="1:5" ht="15">
      <c r="A30" s="63">
        <v>9</v>
      </c>
      <c r="B30" s="285" t="s">
        <v>309</v>
      </c>
      <c r="C30" s="286" t="s">
        <v>129</v>
      </c>
      <c r="D30" s="258">
        <v>169</v>
      </c>
      <c r="E30" s="109">
        <f t="shared" si="1"/>
        <v>1.9824046920821115</v>
      </c>
    </row>
    <row r="31" spans="1:5" ht="30">
      <c r="A31" s="65">
        <v>10</v>
      </c>
      <c r="B31" s="288" t="s">
        <v>310</v>
      </c>
      <c r="C31" s="284" t="s">
        <v>130</v>
      </c>
      <c r="D31" s="258">
        <v>150</v>
      </c>
      <c r="E31" s="109">
        <f t="shared" si="1"/>
        <v>1.7595307917888565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599" t="s">
        <v>131</v>
      </c>
      <c r="B39" s="599"/>
      <c r="C39" s="599"/>
      <c r="D39" s="599"/>
      <c r="E39" s="599"/>
    </row>
    <row r="40" s="196" customFormat="1" ht="15">
      <c r="A40" s="40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673</v>
      </c>
      <c r="E42" s="109">
        <f>D42/2636*100</f>
        <v>25.531107738998482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352</v>
      </c>
      <c r="E43" s="109">
        <f aca="true" t="shared" si="2" ref="E43:E51">D43/2636*100</f>
        <v>13.353566009104703</v>
      </c>
    </row>
    <row r="44" spans="1:5" ht="15">
      <c r="A44" s="63">
        <v>3</v>
      </c>
      <c r="B44" s="285" t="s">
        <v>414</v>
      </c>
      <c r="C44" s="284" t="s">
        <v>415</v>
      </c>
      <c r="D44" s="261">
        <v>192</v>
      </c>
      <c r="E44" s="109">
        <f t="shared" si="2"/>
        <v>7.283763277693475</v>
      </c>
    </row>
    <row r="45" spans="1:5" ht="30">
      <c r="A45" s="65">
        <v>4</v>
      </c>
      <c r="B45" s="285" t="s">
        <v>607</v>
      </c>
      <c r="C45" s="284" t="s">
        <v>608</v>
      </c>
      <c r="D45" s="261">
        <v>73</v>
      </c>
      <c r="E45" s="109">
        <f t="shared" si="2"/>
        <v>2.7693474962063735</v>
      </c>
    </row>
    <row r="46" spans="1:5" ht="30">
      <c r="A46" s="63">
        <v>5</v>
      </c>
      <c r="B46" s="285" t="s">
        <v>613</v>
      </c>
      <c r="C46" s="284" t="s">
        <v>614</v>
      </c>
      <c r="D46" s="261">
        <v>59</v>
      </c>
      <c r="E46" s="109">
        <f t="shared" si="2"/>
        <v>2.2382397572078907</v>
      </c>
    </row>
    <row r="47" spans="1:5" ht="30">
      <c r="A47" s="65">
        <v>6</v>
      </c>
      <c r="B47" s="285" t="s">
        <v>306</v>
      </c>
      <c r="C47" s="284" t="s">
        <v>277</v>
      </c>
      <c r="D47" s="261">
        <v>54</v>
      </c>
      <c r="E47" s="109">
        <f t="shared" si="2"/>
        <v>2.04855842185129</v>
      </c>
    </row>
    <row r="48" spans="1:5" ht="30">
      <c r="A48" s="63">
        <v>7</v>
      </c>
      <c r="B48" s="285" t="s">
        <v>307</v>
      </c>
      <c r="C48" s="284" t="s">
        <v>281</v>
      </c>
      <c r="D48" s="261">
        <v>48</v>
      </c>
      <c r="E48" s="109">
        <f t="shared" si="2"/>
        <v>1.8209408194233687</v>
      </c>
    </row>
    <row r="49" spans="1:5" ht="45">
      <c r="A49" s="65">
        <v>8</v>
      </c>
      <c r="B49" s="285" t="s">
        <v>127</v>
      </c>
      <c r="C49" s="284" t="s">
        <v>128</v>
      </c>
      <c r="D49" s="261">
        <v>33</v>
      </c>
      <c r="E49" s="109">
        <f t="shared" si="2"/>
        <v>1.251896813353566</v>
      </c>
    </row>
    <row r="50" spans="1:5" ht="15">
      <c r="A50" s="63">
        <v>9</v>
      </c>
      <c r="B50" s="285" t="s">
        <v>643</v>
      </c>
      <c r="C50" s="284" t="s">
        <v>644</v>
      </c>
      <c r="D50" s="261">
        <v>31</v>
      </c>
      <c r="E50" s="109">
        <f t="shared" si="2"/>
        <v>1.1760242792109257</v>
      </c>
    </row>
    <row r="51" spans="1:5" ht="30">
      <c r="A51" s="65">
        <v>10</v>
      </c>
      <c r="B51" s="283" t="s">
        <v>308</v>
      </c>
      <c r="C51" s="284" t="s">
        <v>125</v>
      </c>
      <c r="D51" s="261">
        <v>26</v>
      </c>
      <c r="E51" s="109">
        <f t="shared" si="2"/>
        <v>0.9863429438543246</v>
      </c>
    </row>
    <row r="52" ht="15">
      <c r="A52" s="3" t="s">
        <v>15</v>
      </c>
    </row>
    <row r="54" spans="1:5" s="495" customFormat="1" ht="15.75">
      <c r="A54" s="555" t="s">
        <v>702</v>
      </c>
      <c r="B54" s="555"/>
      <c r="C54" s="555"/>
      <c r="D54" s="555"/>
      <c r="E54" s="555"/>
    </row>
    <row r="55" s="495" customFormat="1" ht="15"/>
    <row r="56" spans="1:5" s="495" customFormat="1" ht="15">
      <c r="A56" s="599" t="s">
        <v>118</v>
      </c>
      <c r="B56" s="599"/>
      <c r="C56" s="599"/>
      <c r="D56" s="599"/>
      <c r="E56" s="599"/>
    </row>
    <row r="57" s="495" customFormat="1" ht="15">
      <c r="C57" s="496"/>
    </row>
    <row r="58" spans="1:5" s="495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95" customFormat="1" ht="30">
      <c r="A59" s="63">
        <v>1</v>
      </c>
      <c r="B59" s="285" t="s">
        <v>122</v>
      </c>
      <c r="C59" s="296" t="s">
        <v>123</v>
      </c>
      <c r="D59" s="64">
        <v>193</v>
      </c>
      <c r="E59" s="109">
        <f>D59/2701*100</f>
        <v>7.145501666049611</v>
      </c>
    </row>
    <row r="60" spans="1:5" s="495" customFormat="1" ht="15">
      <c r="A60" s="65">
        <v>2</v>
      </c>
      <c r="B60" s="471" t="s">
        <v>412</v>
      </c>
      <c r="C60" s="296" t="s">
        <v>413</v>
      </c>
      <c r="D60" s="64">
        <v>187</v>
      </c>
      <c r="E60" s="109">
        <f aca="true" t="shared" si="3" ref="E60:E68">D60/2701*100</f>
        <v>6.923361717882266</v>
      </c>
    </row>
    <row r="61" spans="1:5" s="495" customFormat="1" ht="30">
      <c r="A61" s="65">
        <v>3</v>
      </c>
      <c r="B61" s="285" t="s">
        <v>511</v>
      </c>
      <c r="C61" s="296" t="s">
        <v>512</v>
      </c>
      <c r="D61" s="64">
        <v>107</v>
      </c>
      <c r="E61" s="109">
        <f t="shared" si="3"/>
        <v>3.9614957423176604</v>
      </c>
    </row>
    <row r="62" spans="1:5" s="495" customFormat="1" ht="30">
      <c r="A62" s="63">
        <v>4</v>
      </c>
      <c r="B62" s="285" t="s">
        <v>305</v>
      </c>
      <c r="C62" s="296" t="s">
        <v>276</v>
      </c>
      <c r="D62" s="64">
        <v>91</v>
      </c>
      <c r="E62" s="109">
        <f t="shared" si="3"/>
        <v>3.3691225472047392</v>
      </c>
    </row>
    <row r="63" spans="1:5" s="495" customFormat="1" ht="15">
      <c r="A63" s="65">
        <v>5</v>
      </c>
      <c r="B63" s="285" t="s">
        <v>304</v>
      </c>
      <c r="C63" s="296" t="s">
        <v>124</v>
      </c>
      <c r="D63" s="64">
        <v>82</v>
      </c>
      <c r="E63" s="109">
        <f t="shared" si="3"/>
        <v>3.0359126249537205</v>
      </c>
    </row>
    <row r="64" spans="1:5" s="495" customFormat="1" ht="30">
      <c r="A64" s="63">
        <v>6</v>
      </c>
      <c r="B64" s="285" t="s">
        <v>306</v>
      </c>
      <c r="C64" s="296" t="s">
        <v>277</v>
      </c>
      <c r="D64" s="64">
        <v>58</v>
      </c>
      <c r="E64" s="109">
        <f t="shared" si="3"/>
        <v>2.1473528322843394</v>
      </c>
    </row>
    <row r="65" spans="1:5" s="495" customFormat="1" ht="30">
      <c r="A65" s="65">
        <v>7</v>
      </c>
      <c r="B65" s="285" t="s">
        <v>307</v>
      </c>
      <c r="C65" s="296" t="s">
        <v>281</v>
      </c>
      <c r="D65" s="64">
        <v>58</v>
      </c>
      <c r="E65" s="109">
        <f t="shared" si="3"/>
        <v>2.1473528322843394</v>
      </c>
    </row>
    <row r="66" spans="1:5" s="495" customFormat="1" ht="30">
      <c r="A66" s="63">
        <v>8</v>
      </c>
      <c r="B66" s="285" t="s">
        <v>308</v>
      </c>
      <c r="C66" s="296" t="s">
        <v>125</v>
      </c>
      <c r="D66" s="64">
        <v>53</v>
      </c>
      <c r="E66" s="109">
        <f t="shared" si="3"/>
        <v>1.9622362088115513</v>
      </c>
    </row>
    <row r="67" spans="1:5" s="495" customFormat="1" ht="15">
      <c r="A67" s="65">
        <v>9</v>
      </c>
      <c r="B67" s="285" t="s">
        <v>414</v>
      </c>
      <c r="C67" s="296" t="s">
        <v>415</v>
      </c>
      <c r="D67" s="64">
        <v>43</v>
      </c>
      <c r="E67" s="109">
        <f t="shared" si="3"/>
        <v>1.5920029618659755</v>
      </c>
    </row>
    <row r="68" spans="1:5" s="495" customFormat="1" ht="30">
      <c r="A68" s="63">
        <v>10</v>
      </c>
      <c r="B68" s="288" t="s">
        <v>647</v>
      </c>
      <c r="C68" s="296" t="s">
        <v>648</v>
      </c>
      <c r="D68" s="64">
        <v>40</v>
      </c>
      <c r="E68" s="109">
        <f t="shared" si="3"/>
        <v>1.480932987782303</v>
      </c>
    </row>
    <row r="69" spans="1:2" s="495" customFormat="1" ht="15">
      <c r="A69" s="3" t="s">
        <v>15</v>
      </c>
      <c r="B69" s="3"/>
    </row>
    <row r="70" spans="1:2" s="495" customFormat="1" ht="15">
      <c r="A70" s="3"/>
      <c r="B70" s="3"/>
    </row>
    <row r="71" spans="1:2" s="495" customFormat="1" ht="15">
      <c r="A71" s="3"/>
      <c r="B71" s="3"/>
    </row>
    <row r="72" spans="1:2" s="495" customFormat="1" ht="15">
      <c r="A72" s="3"/>
      <c r="B72" s="3"/>
    </row>
    <row r="73" spans="1:2" s="495" customFormat="1" ht="15">
      <c r="A73" s="3"/>
      <c r="B73" s="3"/>
    </row>
    <row r="74" spans="1:2" s="495" customFormat="1" ht="15">
      <c r="A74" s="3"/>
      <c r="B74" s="3"/>
    </row>
    <row r="75" s="495" customFormat="1" ht="15"/>
    <row r="76" spans="1:5" s="495" customFormat="1" ht="15">
      <c r="A76" s="599" t="s">
        <v>126</v>
      </c>
      <c r="B76" s="599"/>
      <c r="C76" s="599"/>
      <c r="D76" s="599"/>
      <c r="E76" s="599"/>
    </row>
    <row r="77" s="495" customFormat="1" ht="15"/>
    <row r="78" spans="1:5" s="495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95" customFormat="1" ht="30">
      <c r="A79" s="63">
        <v>1</v>
      </c>
      <c r="B79" s="285" t="s">
        <v>122</v>
      </c>
      <c r="C79" s="286" t="s">
        <v>123</v>
      </c>
      <c r="D79" s="258">
        <v>1503</v>
      </c>
      <c r="E79" s="109">
        <f>D79/18479*100</f>
        <v>8.13355701066075</v>
      </c>
    </row>
    <row r="80" spans="1:5" s="495" customFormat="1" ht="30">
      <c r="A80" s="65">
        <v>2</v>
      </c>
      <c r="B80" s="285" t="s">
        <v>307</v>
      </c>
      <c r="C80" s="286" t="s">
        <v>281</v>
      </c>
      <c r="D80" s="258">
        <v>620</v>
      </c>
      <c r="E80" s="109">
        <f aca="true" t="shared" si="4" ref="E80:E88">D80/18479*100</f>
        <v>3.3551599112506088</v>
      </c>
    </row>
    <row r="81" spans="1:5" s="495" customFormat="1" ht="30">
      <c r="A81" s="63">
        <v>3</v>
      </c>
      <c r="B81" s="285" t="s">
        <v>511</v>
      </c>
      <c r="C81" s="286" t="s">
        <v>512</v>
      </c>
      <c r="D81" s="258">
        <v>566</v>
      </c>
      <c r="E81" s="109">
        <f t="shared" si="4"/>
        <v>3.0629363060771686</v>
      </c>
    </row>
    <row r="82" spans="1:5" s="495" customFormat="1" ht="30">
      <c r="A82" s="65">
        <v>4</v>
      </c>
      <c r="B82" s="285" t="s">
        <v>306</v>
      </c>
      <c r="C82" s="286" t="s">
        <v>277</v>
      </c>
      <c r="D82" s="258">
        <v>546</v>
      </c>
      <c r="E82" s="109">
        <f t="shared" si="4"/>
        <v>2.954705341198117</v>
      </c>
    </row>
    <row r="83" spans="1:5" s="495" customFormat="1" ht="30">
      <c r="A83" s="63">
        <v>5</v>
      </c>
      <c r="B83" s="285" t="s">
        <v>308</v>
      </c>
      <c r="C83" s="286" t="s">
        <v>125</v>
      </c>
      <c r="D83" s="258">
        <v>486</v>
      </c>
      <c r="E83" s="109">
        <f t="shared" si="4"/>
        <v>2.630012446560961</v>
      </c>
    </row>
    <row r="84" spans="1:5" s="495" customFormat="1" ht="15">
      <c r="A84" s="65">
        <v>6</v>
      </c>
      <c r="B84" s="285" t="s">
        <v>414</v>
      </c>
      <c r="C84" s="286" t="s">
        <v>415</v>
      </c>
      <c r="D84" s="258">
        <v>364</v>
      </c>
      <c r="E84" s="109">
        <f t="shared" si="4"/>
        <v>1.9698035607987445</v>
      </c>
    </row>
    <row r="85" spans="1:5" s="495" customFormat="1" ht="30">
      <c r="A85" s="63">
        <v>7</v>
      </c>
      <c r="B85" s="285" t="s">
        <v>305</v>
      </c>
      <c r="C85" s="286" t="s">
        <v>276</v>
      </c>
      <c r="D85" s="258">
        <v>353</v>
      </c>
      <c r="E85" s="109">
        <f t="shared" si="4"/>
        <v>1.910276530115266</v>
      </c>
    </row>
    <row r="86" spans="1:5" s="495" customFormat="1" ht="15">
      <c r="A86" s="65">
        <v>8</v>
      </c>
      <c r="B86" s="285" t="s">
        <v>309</v>
      </c>
      <c r="C86" s="286" t="s">
        <v>129</v>
      </c>
      <c r="D86" s="258">
        <v>353</v>
      </c>
      <c r="E86" s="109">
        <f t="shared" si="4"/>
        <v>1.910276530115266</v>
      </c>
    </row>
    <row r="87" spans="1:5" s="495" customFormat="1" ht="15">
      <c r="A87" s="63">
        <v>9</v>
      </c>
      <c r="B87" s="285" t="s">
        <v>412</v>
      </c>
      <c r="C87" s="286" t="s">
        <v>413</v>
      </c>
      <c r="D87" s="258">
        <v>352</v>
      </c>
      <c r="E87" s="109">
        <f t="shared" si="4"/>
        <v>1.9048649818713133</v>
      </c>
    </row>
    <row r="88" spans="1:5" s="495" customFormat="1" ht="30">
      <c r="A88" s="65">
        <v>10</v>
      </c>
      <c r="B88" s="288" t="s">
        <v>310</v>
      </c>
      <c r="C88" s="284" t="s">
        <v>130</v>
      </c>
      <c r="D88" s="258">
        <v>339</v>
      </c>
      <c r="E88" s="109">
        <f t="shared" si="4"/>
        <v>1.8345148546999295</v>
      </c>
    </row>
    <row r="89" spans="1:2" s="495" customFormat="1" ht="15">
      <c r="A89" s="3" t="s">
        <v>15</v>
      </c>
      <c r="B89" s="3"/>
    </row>
    <row r="90" spans="1:2" s="495" customFormat="1" ht="15">
      <c r="A90" s="3"/>
      <c r="B90" s="3"/>
    </row>
    <row r="91" s="495" customFormat="1" ht="15">
      <c r="C91" s="496"/>
    </row>
    <row r="92" spans="1:5" s="495" customFormat="1" ht="15">
      <c r="A92" s="599" t="s">
        <v>131</v>
      </c>
      <c r="B92" s="599"/>
      <c r="C92" s="599"/>
      <c r="D92" s="599"/>
      <c r="E92" s="599"/>
    </row>
    <row r="93" s="495" customFormat="1" ht="15">
      <c r="A93" s="406"/>
    </row>
    <row r="94" spans="1:5" s="495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95" customFormat="1" ht="30">
      <c r="A95" s="63">
        <v>1</v>
      </c>
      <c r="B95" s="285" t="s">
        <v>122</v>
      </c>
      <c r="C95" s="284" t="s">
        <v>123</v>
      </c>
      <c r="D95" s="260">
        <v>1251</v>
      </c>
      <c r="E95" s="109">
        <f>D95/5229*100</f>
        <v>23.924268502581754</v>
      </c>
    </row>
    <row r="96" spans="1:5" s="495" customFormat="1" ht="30">
      <c r="A96" s="65">
        <v>2</v>
      </c>
      <c r="B96" s="285" t="s">
        <v>511</v>
      </c>
      <c r="C96" s="284" t="s">
        <v>512</v>
      </c>
      <c r="D96" s="261">
        <v>680</v>
      </c>
      <c r="E96" s="109">
        <f aca="true" t="shared" si="5" ref="E96:E104">D96/5229*100</f>
        <v>13.004398546567222</v>
      </c>
    </row>
    <row r="97" spans="1:5" s="495" customFormat="1" ht="15">
      <c r="A97" s="63">
        <v>3</v>
      </c>
      <c r="B97" s="285" t="s">
        <v>414</v>
      </c>
      <c r="C97" s="284" t="s">
        <v>415</v>
      </c>
      <c r="D97" s="261">
        <v>267</v>
      </c>
      <c r="E97" s="109">
        <f t="shared" si="5"/>
        <v>5.1061388410786</v>
      </c>
    </row>
    <row r="98" spans="1:5" s="495" customFormat="1" ht="30">
      <c r="A98" s="65">
        <v>4</v>
      </c>
      <c r="B98" s="285" t="s">
        <v>607</v>
      </c>
      <c r="C98" s="284" t="s">
        <v>608</v>
      </c>
      <c r="D98" s="261">
        <v>191</v>
      </c>
      <c r="E98" s="109">
        <f t="shared" si="5"/>
        <v>3.6527060623446164</v>
      </c>
    </row>
    <row r="99" spans="1:5" s="495" customFormat="1" ht="30">
      <c r="A99" s="63">
        <v>5</v>
      </c>
      <c r="B99" s="285" t="s">
        <v>613</v>
      </c>
      <c r="C99" s="284" t="s">
        <v>614</v>
      </c>
      <c r="D99" s="261">
        <v>139</v>
      </c>
      <c r="E99" s="109">
        <f t="shared" si="5"/>
        <v>2.6582520558424174</v>
      </c>
    </row>
    <row r="100" spans="1:5" s="495" customFormat="1" ht="30">
      <c r="A100" s="65">
        <v>6</v>
      </c>
      <c r="B100" s="285" t="s">
        <v>306</v>
      </c>
      <c r="C100" s="284" t="s">
        <v>277</v>
      </c>
      <c r="D100" s="261">
        <v>117</v>
      </c>
      <c r="E100" s="109">
        <f t="shared" si="5"/>
        <v>2.2375215146299485</v>
      </c>
    </row>
    <row r="101" spans="1:5" s="495" customFormat="1" ht="30">
      <c r="A101" s="63">
        <v>7</v>
      </c>
      <c r="B101" s="285" t="s">
        <v>307</v>
      </c>
      <c r="C101" s="284" t="s">
        <v>281</v>
      </c>
      <c r="D101" s="261">
        <v>95</v>
      </c>
      <c r="E101" s="109">
        <f t="shared" si="5"/>
        <v>1.8167909734174794</v>
      </c>
    </row>
    <row r="102" spans="1:5" s="495" customFormat="1" ht="45">
      <c r="A102" s="65">
        <v>8</v>
      </c>
      <c r="B102" s="285" t="s">
        <v>127</v>
      </c>
      <c r="C102" s="284" t="s">
        <v>128</v>
      </c>
      <c r="D102" s="261">
        <v>82</v>
      </c>
      <c r="E102" s="109">
        <f t="shared" si="5"/>
        <v>1.5681774717919297</v>
      </c>
    </row>
    <row r="103" spans="1:5" s="495" customFormat="1" ht="30">
      <c r="A103" s="63">
        <v>9</v>
      </c>
      <c r="B103" s="285" t="s">
        <v>308</v>
      </c>
      <c r="C103" s="284" t="s">
        <v>125</v>
      </c>
      <c r="D103" s="261">
        <v>65</v>
      </c>
      <c r="E103" s="109">
        <f t="shared" si="5"/>
        <v>1.2430675081277491</v>
      </c>
    </row>
    <row r="104" spans="1:5" s="495" customFormat="1" ht="15">
      <c r="A104" s="65">
        <v>10</v>
      </c>
      <c r="B104" s="283" t="s">
        <v>412</v>
      </c>
      <c r="C104" s="284" t="s">
        <v>413</v>
      </c>
      <c r="D104" s="261">
        <v>53</v>
      </c>
      <c r="E104" s="109">
        <f t="shared" si="5"/>
        <v>1.013578122011857</v>
      </c>
    </row>
    <row r="105" s="495" customFormat="1" ht="15"/>
    <row r="106" s="495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692</v>
      </c>
      <c r="B1" s="277"/>
      <c r="C1" s="277"/>
      <c r="D1" s="277"/>
      <c r="E1" s="277"/>
      <c r="F1" s="277"/>
      <c r="G1" s="318"/>
    </row>
    <row r="2" spans="1:6" ht="15.75">
      <c r="A2" s="90" t="s">
        <v>745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22.5">
      <c r="A6" s="63">
        <v>1</v>
      </c>
      <c r="B6" s="259" t="s">
        <v>122</v>
      </c>
      <c r="C6" s="265" t="s">
        <v>123</v>
      </c>
      <c r="D6" s="273">
        <v>25</v>
      </c>
      <c r="E6" s="481">
        <f>D6/290*100</f>
        <v>8.620689655172415</v>
      </c>
    </row>
    <row r="7" spans="1:5" ht="15">
      <c r="A7" s="65">
        <v>2</v>
      </c>
      <c r="B7" s="259" t="s">
        <v>304</v>
      </c>
      <c r="C7" s="265" t="s">
        <v>124</v>
      </c>
      <c r="D7" s="273">
        <v>18</v>
      </c>
      <c r="E7" s="481">
        <f aca="true" t="shared" si="0" ref="E7:E15">D7/290*100</f>
        <v>6.206896551724138</v>
      </c>
    </row>
    <row r="8" spans="1:5" ht="22.5">
      <c r="A8" s="63">
        <v>3</v>
      </c>
      <c r="B8" s="259" t="s">
        <v>305</v>
      </c>
      <c r="C8" s="265" t="s">
        <v>276</v>
      </c>
      <c r="D8" s="273">
        <v>8</v>
      </c>
      <c r="E8" s="481">
        <f t="shared" si="0"/>
        <v>2.7586206896551726</v>
      </c>
    </row>
    <row r="9" spans="1:5" ht="22.5">
      <c r="A9" s="65">
        <v>4</v>
      </c>
      <c r="B9" s="259" t="s">
        <v>308</v>
      </c>
      <c r="C9" s="265" t="s">
        <v>125</v>
      </c>
      <c r="D9" s="273">
        <v>8</v>
      </c>
      <c r="E9" s="481">
        <f t="shared" si="0"/>
        <v>2.7586206896551726</v>
      </c>
    </row>
    <row r="10" spans="1:5" ht="22.5">
      <c r="A10" s="63">
        <v>5</v>
      </c>
      <c r="B10" s="259" t="s">
        <v>307</v>
      </c>
      <c r="C10" s="265" t="s">
        <v>281</v>
      </c>
      <c r="D10" s="273">
        <v>7</v>
      </c>
      <c r="E10" s="481">
        <f t="shared" si="0"/>
        <v>2.413793103448276</v>
      </c>
    </row>
    <row r="11" spans="1:5" ht="22.5">
      <c r="A11" s="65">
        <v>6</v>
      </c>
      <c r="B11" s="259" t="s">
        <v>306</v>
      </c>
      <c r="C11" s="265" t="s">
        <v>277</v>
      </c>
      <c r="D11" s="273">
        <v>6</v>
      </c>
      <c r="E11" s="481">
        <f t="shared" si="0"/>
        <v>2.0689655172413794</v>
      </c>
    </row>
    <row r="12" spans="1:5" ht="22.5">
      <c r="A12" s="63">
        <v>7</v>
      </c>
      <c r="B12" s="259" t="s">
        <v>310</v>
      </c>
      <c r="C12" s="265" t="s">
        <v>130</v>
      </c>
      <c r="D12" s="273">
        <v>6</v>
      </c>
      <c r="E12" s="481">
        <f t="shared" si="0"/>
        <v>2.0689655172413794</v>
      </c>
    </row>
    <row r="13" spans="1:5" ht="15">
      <c r="A13" s="65">
        <v>8</v>
      </c>
      <c r="B13" s="259" t="s">
        <v>597</v>
      </c>
      <c r="C13" s="265" t="s">
        <v>598</v>
      </c>
      <c r="D13" s="273">
        <v>6</v>
      </c>
      <c r="E13" s="481">
        <f t="shared" si="0"/>
        <v>2.0689655172413794</v>
      </c>
    </row>
    <row r="14" spans="1:5" ht="15">
      <c r="A14" s="63">
        <v>9</v>
      </c>
      <c r="B14" s="259" t="s">
        <v>412</v>
      </c>
      <c r="C14" s="265" t="s">
        <v>413</v>
      </c>
      <c r="D14" s="273">
        <v>6</v>
      </c>
      <c r="E14" s="481">
        <f t="shared" si="0"/>
        <v>2.0689655172413794</v>
      </c>
    </row>
    <row r="15" spans="1:5" ht="22.5">
      <c r="A15" s="65">
        <v>10</v>
      </c>
      <c r="B15" s="259" t="s">
        <v>511</v>
      </c>
      <c r="C15" s="265" t="s">
        <v>512</v>
      </c>
      <c r="D15" s="273">
        <v>5</v>
      </c>
      <c r="E15" s="481">
        <f t="shared" si="0"/>
        <v>1.7241379310344827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140</v>
      </c>
      <c r="E20" s="266">
        <f>D20/1423*100</f>
        <v>9.838369641602249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68</v>
      </c>
      <c r="E21" s="266">
        <f aca="true" t="shared" si="1" ref="E21:E29">D21/1423*100</f>
        <v>4.778636683063949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46</v>
      </c>
      <c r="E22" s="266">
        <f t="shared" si="1"/>
        <v>3.232607167955025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33</v>
      </c>
      <c r="E23" s="266">
        <f t="shared" si="1"/>
        <v>2.3190442726633873</v>
      </c>
    </row>
    <row r="24" spans="1:5" ht="15">
      <c r="A24" s="63">
        <v>5</v>
      </c>
      <c r="B24" s="268" t="s">
        <v>309</v>
      </c>
      <c r="C24" s="269" t="s">
        <v>129</v>
      </c>
      <c r="D24" s="270">
        <v>26</v>
      </c>
      <c r="E24" s="266">
        <f t="shared" si="1"/>
        <v>1.8271257905832747</v>
      </c>
    </row>
    <row r="25" spans="1:5" ht="15">
      <c r="A25" s="65">
        <v>6</v>
      </c>
      <c r="B25" s="268" t="s">
        <v>412</v>
      </c>
      <c r="C25" s="269" t="s">
        <v>413</v>
      </c>
      <c r="D25" s="270">
        <v>24</v>
      </c>
      <c r="E25" s="266">
        <f t="shared" si="1"/>
        <v>1.6865776528460996</v>
      </c>
    </row>
    <row r="26" spans="1:5" ht="15">
      <c r="A26" s="63">
        <v>7</v>
      </c>
      <c r="B26" s="268" t="s">
        <v>414</v>
      </c>
      <c r="C26" s="269" t="s">
        <v>415</v>
      </c>
      <c r="D26" s="270">
        <v>23</v>
      </c>
      <c r="E26" s="266">
        <f t="shared" si="1"/>
        <v>1.6163035839775124</v>
      </c>
    </row>
    <row r="27" spans="1:5" ht="15">
      <c r="A27" s="65">
        <v>8</v>
      </c>
      <c r="B27" s="268" t="s">
        <v>643</v>
      </c>
      <c r="C27" s="269" t="s">
        <v>644</v>
      </c>
      <c r="D27" s="270">
        <v>22</v>
      </c>
      <c r="E27" s="266">
        <f t="shared" si="1"/>
        <v>1.5460295151089247</v>
      </c>
    </row>
    <row r="28" spans="1:5" ht="22.5">
      <c r="A28" s="63">
        <v>9</v>
      </c>
      <c r="B28" s="268" t="s">
        <v>743</v>
      </c>
      <c r="C28" s="269" t="s">
        <v>744</v>
      </c>
      <c r="D28" s="270">
        <v>20</v>
      </c>
      <c r="E28" s="266">
        <f t="shared" si="1"/>
        <v>1.4054813773717498</v>
      </c>
    </row>
    <row r="29" spans="1:5" ht="22.5">
      <c r="A29" s="65">
        <v>10</v>
      </c>
      <c r="B29" s="268" t="s">
        <v>305</v>
      </c>
      <c r="C29" s="269" t="s">
        <v>276</v>
      </c>
      <c r="D29" s="270">
        <v>20</v>
      </c>
      <c r="E29" s="266">
        <f t="shared" si="1"/>
        <v>1.4054813773717498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4" customFormat="1" ht="15">
      <c r="A40" s="3"/>
      <c r="B40" s="3"/>
      <c r="E40" s="264"/>
    </row>
    <row r="41" spans="1:5" ht="15">
      <c r="A41" s="406"/>
      <c r="C41" s="255" t="s">
        <v>302</v>
      </c>
      <c r="E41" s="264"/>
    </row>
    <row r="42" spans="1:5" ht="27">
      <c r="A42" s="256" t="s">
        <v>119</v>
      </c>
      <c r="B42" s="275" t="s">
        <v>408</v>
      </c>
      <c r="C42" s="256" t="s">
        <v>120</v>
      </c>
      <c r="D42" s="256" t="s">
        <v>9</v>
      </c>
      <c r="E42" s="287" t="s">
        <v>410</v>
      </c>
    </row>
    <row r="43" spans="1:5" ht="33.75">
      <c r="A43" s="63">
        <v>1</v>
      </c>
      <c r="B43" s="271" t="s">
        <v>127</v>
      </c>
      <c r="C43" s="265" t="s">
        <v>128</v>
      </c>
      <c r="D43" s="272">
        <v>797</v>
      </c>
      <c r="E43" s="266">
        <f>D43/5595*100</f>
        <v>14.24486148346738</v>
      </c>
    </row>
    <row r="44" spans="1:5" ht="22.5">
      <c r="A44" s="65">
        <v>2</v>
      </c>
      <c r="B44" s="271" t="s">
        <v>122</v>
      </c>
      <c r="C44" s="265" t="s">
        <v>123</v>
      </c>
      <c r="D44" s="272">
        <v>785</v>
      </c>
      <c r="E44" s="266">
        <f aca="true" t="shared" si="2" ref="E44:E52">D44/5595*100</f>
        <v>14.030384271671133</v>
      </c>
    </row>
    <row r="45" spans="1:5" ht="22.5">
      <c r="A45" s="63">
        <v>3</v>
      </c>
      <c r="B45" s="271" t="s">
        <v>308</v>
      </c>
      <c r="C45" s="265" t="s">
        <v>125</v>
      </c>
      <c r="D45" s="273">
        <v>193</v>
      </c>
      <c r="E45" s="266">
        <f t="shared" si="2"/>
        <v>3.449508489722967</v>
      </c>
    </row>
    <row r="46" spans="1:5" ht="33.75">
      <c r="A46" s="65">
        <v>4</v>
      </c>
      <c r="B46" s="271" t="s">
        <v>311</v>
      </c>
      <c r="C46" s="265" t="s">
        <v>255</v>
      </c>
      <c r="D46" s="273">
        <v>190</v>
      </c>
      <c r="E46" s="266">
        <f t="shared" si="2"/>
        <v>3.395889186773905</v>
      </c>
    </row>
    <row r="47" spans="1:5" ht="33.75">
      <c r="A47" s="63">
        <v>5</v>
      </c>
      <c r="B47" s="271" t="s">
        <v>312</v>
      </c>
      <c r="C47" s="265" t="s">
        <v>132</v>
      </c>
      <c r="D47" s="273">
        <v>109</v>
      </c>
      <c r="E47" s="266">
        <f t="shared" si="2"/>
        <v>1.9481680071492404</v>
      </c>
    </row>
    <row r="48" spans="1:5" ht="22.5">
      <c r="A48" s="65">
        <v>6</v>
      </c>
      <c r="B48" s="271" t="s">
        <v>306</v>
      </c>
      <c r="C48" s="265" t="s">
        <v>277</v>
      </c>
      <c r="D48" s="273">
        <v>102</v>
      </c>
      <c r="E48" s="266">
        <f t="shared" si="2"/>
        <v>1.8230563002680964</v>
      </c>
    </row>
    <row r="49" spans="1:5" ht="15">
      <c r="A49" s="63">
        <v>7</v>
      </c>
      <c r="B49" s="271" t="s">
        <v>414</v>
      </c>
      <c r="C49" s="265" t="s">
        <v>415</v>
      </c>
      <c r="D49" s="273">
        <v>99</v>
      </c>
      <c r="E49" s="266">
        <f t="shared" si="2"/>
        <v>1.769436997319035</v>
      </c>
    </row>
    <row r="50" spans="1:5" ht="22.5">
      <c r="A50" s="65">
        <v>8</v>
      </c>
      <c r="B50" s="271" t="s">
        <v>511</v>
      </c>
      <c r="C50" s="265" t="s">
        <v>512</v>
      </c>
      <c r="D50" s="273">
        <v>88</v>
      </c>
      <c r="E50" s="266">
        <f t="shared" si="2"/>
        <v>1.5728328865058088</v>
      </c>
    </row>
    <row r="51" spans="1:5" ht="33.75">
      <c r="A51" s="63">
        <v>9</v>
      </c>
      <c r="B51" s="262" t="s">
        <v>313</v>
      </c>
      <c r="C51" s="265" t="s">
        <v>303</v>
      </c>
      <c r="D51" s="273">
        <v>86</v>
      </c>
      <c r="E51" s="266">
        <f t="shared" si="2"/>
        <v>1.5370866845397675</v>
      </c>
    </row>
    <row r="52" spans="1:5" ht="15">
      <c r="A52" s="65">
        <v>10</v>
      </c>
      <c r="B52" s="274" t="s">
        <v>309</v>
      </c>
      <c r="C52" s="265" t="s">
        <v>129</v>
      </c>
      <c r="D52" s="273">
        <v>84</v>
      </c>
      <c r="E52" s="266">
        <f t="shared" si="2"/>
        <v>1.5013404825737267</v>
      </c>
    </row>
    <row r="53" spans="1:5" ht="15">
      <c r="A53" s="196" t="s">
        <v>411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696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1" t="s">
        <v>133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ht="15.75" thickBot="1">
      <c r="K4" s="66"/>
    </row>
    <row r="5" spans="1:18" s="68" customFormat="1" ht="17.25" customHeight="1" thickBot="1" thickTop="1">
      <c r="A5" s="204"/>
      <c r="B5" s="638" t="s">
        <v>134</v>
      </c>
      <c r="C5" s="642" t="s">
        <v>697</v>
      </c>
      <c r="D5" s="643"/>
      <c r="E5" s="643"/>
      <c r="F5" s="643"/>
      <c r="G5" s="643"/>
      <c r="H5" s="643"/>
      <c r="I5" s="643"/>
      <c r="J5" s="644"/>
      <c r="K5" s="642" t="s">
        <v>698</v>
      </c>
      <c r="L5" s="643"/>
      <c r="M5" s="643"/>
      <c r="N5" s="643"/>
      <c r="O5" s="643"/>
      <c r="P5" s="643"/>
      <c r="Q5" s="643"/>
      <c r="R5" s="644"/>
    </row>
    <row r="6" spans="1:18" ht="15.75" customHeight="1" thickTop="1">
      <c r="A6" s="205" t="s">
        <v>404</v>
      </c>
      <c r="B6" s="639"/>
      <c r="C6" s="645" t="s">
        <v>135</v>
      </c>
      <c r="D6" s="646"/>
      <c r="E6" s="622"/>
      <c r="F6" s="621" t="s">
        <v>136</v>
      </c>
      <c r="G6" s="647"/>
      <c r="H6" s="646" t="s">
        <v>137</v>
      </c>
      <c r="I6" s="646"/>
      <c r="J6" s="647"/>
      <c r="K6" s="646" t="s">
        <v>135</v>
      </c>
      <c r="L6" s="646"/>
      <c r="M6" s="646"/>
      <c r="N6" s="621" t="s">
        <v>136</v>
      </c>
      <c r="O6" s="622"/>
      <c r="P6" s="621" t="s">
        <v>137</v>
      </c>
      <c r="Q6" s="648"/>
      <c r="R6" s="647"/>
    </row>
    <row r="7" spans="1:18" ht="15" customHeight="1">
      <c r="A7" s="205" t="s">
        <v>403</v>
      </c>
      <c r="B7" s="639"/>
      <c r="C7" s="620" t="s">
        <v>138</v>
      </c>
      <c r="D7" s="626" t="s">
        <v>139</v>
      </c>
      <c r="E7" s="632" t="s">
        <v>140</v>
      </c>
      <c r="F7" s="619" t="s">
        <v>138</v>
      </c>
      <c r="G7" s="634" t="s">
        <v>139</v>
      </c>
      <c r="H7" s="636" t="s">
        <v>138</v>
      </c>
      <c r="I7" s="626" t="s">
        <v>139</v>
      </c>
      <c r="J7" s="617" t="s">
        <v>140</v>
      </c>
      <c r="K7" s="619" t="s">
        <v>138</v>
      </c>
      <c r="L7" s="625" t="s">
        <v>139</v>
      </c>
      <c r="M7" s="623" t="s">
        <v>140</v>
      </c>
      <c r="N7" s="627" t="s">
        <v>138</v>
      </c>
      <c r="O7" s="629" t="s">
        <v>139</v>
      </c>
      <c r="P7" s="619" t="s">
        <v>138</v>
      </c>
      <c r="Q7" s="625" t="s">
        <v>139</v>
      </c>
      <c r="R7" s="623" t="s">
        <v>140</v>
      </c>
    </row>
    <row r="8" spans="1:18" ht="24.75" customHeight="1" thickBot="1">
      <c r="A8" s="206"/>
      <c r="B8" s="640"/>
      <c r="C8" s="649"/>
      <c r="D8" s="631"/>
      <c r="E8" s="633"/>
      <c r="F8" s="620"/>
      <c r="G8" s="635"/>
      <c r="H8" s="637"/>
      <c r="I8" s="631"/>
      <c r="J8" s="618"/>
      <c r="K8" s="620"/>
      <c r="L8" s="626"/>
      <c r="M8" s="624"/>
      <c r="N8" s="628"/>
      <c r="O8" s="630"/>
      <c r="P8" s="620"/>
      <c r="Q8" s="626"/>
      <c r="R8" s="624"/>
    </row>
    <row r="9" spans="1:18" ht="15.75" thickTop="1">
      <c r="A9" s="207" t="s">
        <v>322</v>
      </c>
      <c r="B9" s="208" t="s">
        <v>141</v>
      </c>
      <c r="C9" s="414">
        <v>196</v>
      </c>
      <c r="D9" s="415">
        <v>6</v>
      </c>
      <c r="E9" s="416">
        <v>35</v>
      </c>
      <c r="F9" s="414">
        <v>22</v>
      </c>
      <c r="G9" s="416">
        <v>0</v>
      </c>
      <c r="H9" s="414">
        <v>16</v>
      </c>
      <c r="I9" s="415">
        <v>0</v>
      </c>
      <c r="J9" s="416">
        <v>43</v>
      </c>
      <c r="K9" s="414">
        <v>149</v>
      </c>
      <c r="L9" s="415">
        <v>3</v>
      </c>
      <c r="M9" s="416">
        <v>32</v>
      </c>
      <c r="N9" s="414">
        <v>22</v>
      </c>
      <c r="O9" s="416">
        <v>2</v>
      </c>
      <c r="P9" s="414">
        <v>10</v>
      </c>
      <c r="Q9" s="415">
        <v>0</v>
      </c>
      <c r="R9" s="416">
        <v>42</v>
      </c>
    </row>
    <row r="10" spans="1:18" ht="15">
      <c r="A10" s="209" t="s">
        <v>323</v>
      </c>
      <c r="B10" s="209" t="s">
        <v>142</v>
      </c>
      <c r="C10" s="417">
        <v>33</v>
      </c>
      <c r="D10" s="418">
        <v>0</v>
      </c>
      <c r="E10" s="419">
        <v>7</v>
      </c>
      <c r="F10" s="417">
        <v>0</v>
      </c>
      <c r="G10" s="419">
        <v>0</v>
      </c>
      <c r="H10" s="417">
        <v>2</v>
      </c>
      <c r="I10" s="418">
        <v>0</v>
      </c>
      <c r="J10" s="419">
        <v>113</v>
      </c>
      <c r="K10" s="417">
        <v>25</v>
      </c>
      <c r="L10" s="418">
        <v>0</v>
      </c>
      <c r="M10" s="419">
        <v>3</v>
      </c>
      <c r="N10" s="417">
        <v>2</v>
      </c>
      <c r="O10" s="419">
        <v>1</v>
      </c>
      <c r="P10" s="417">
        <v>0</v>
      </c>
      <c r="Q10" s="418">
        <v>1</v>
      </c>
      <c r="R10" s="419">
        <v>3</v>
      </c>
    </row>
    <row r="11" spans="1:18" ht="15">
      <c r="A11" s="207" t="s">
        <v>324</v>
      </c>
      <c r="B11" s="207" t="s">
        <v>143</v>
      </c>
      <c r="C11" s="417">
        <v>40</v>
      </c>
      <c r="D11" s="418">
        <v>8</v>
      </c>
      <c r="E11" s="419">
        <v>23</v>
      </c>
      <c r="F11" s="417">
        <v>2</v>
      </c>
      <c r="G11" s="419">
        <v>0</v>
      </c>
      <c r="H11" s="417">
        <v>2</v>
      </c>
      <c r="I11" s="418">
        <v>0</v>
      </c>
      <c r="J11" s="419">
        <v>27</v>
      </c>
      <c r="K11" s="417">
        <v>15</v>
      </c>
      <c r="L11" s="418">
        <v>0</v>
      </c>
      <c r="M11" s="419">
        <v>19</v>
      </c>
      <c r="N11" s="417">
        <v>1</v>
      </c>
      <c r="O11" s="419">
        <v>0</v>
      </c>
      <c r="P11" s="417">
        <v>3</v>
      </c>
      <c r="Q11" s="418">
        <v>0</v>
      </c>
      <c r="R11" s="419">
        <v>13</v>
      </c>
    </row>
    <row r="12" spans="1:18" ht="15">
      <c r="A12" s="209" t="s">
        <v>325</v>
      </c>
      <c r="B12" s="209" t="s">
        <v>144</v>
      </c>
      <c r="C12" s="417">
        <v>15</v>
      </c>
      <c r="D12" s="418">
        <v>0</v>
      </c>
      <c r="E12" s="419">
        <v>9</v>
      </c>
      <c r="F12" s="417">
        <v>0</v>
      </c>
      <c r="G12" s="419">
        <v>0</v>
      </c>
      <c r="H12" s="417">
        <v>0</v>
      </c>
      <c r="I12" s="418">
        <v>0</v>
      </c>
      <c r="J12" s="419">
        <v>3</v>
      </c>
      <c r="K12" s="417">
        <v>11</v>
      </c>
      <c r="L12" s="418">
        <v>0</v>
      </c>
      <c r="M12" s="419">
        <v>6</v>
      </c>
      <c r="N12" s="417">
        <v>4</v>
      </c>
      <c r="O12" s="419">
        <v>0</v>
      </c>
      <c r="P12" s="417">
        <v>0</v>
      </c>
      <c r="Q12" s="418">
        <v>0</v>
      </c>
      <c r="R12" s="419">
        <v>1</v>
      </c>
    </row>
    <row r="13" spans="1:18" ht="15">
      <c r="A13" s="207" t="s">
        <v>326</v>
      </c>
      <c r="B13" s="207" t="s">
        <v>145</v>
      </c>
      <c r="C13" s="417">
        <v>8</v>
      </c>
      <c r="D13" s="418">
        <v>5</v>
      </c>
      <c r="E13" s="419">
        <v>3</v>
      </c>
      <c r="F13" s="417">
        <v>5</v>
      </c>
      <c r="G13" s="419">
        <v>0</v>
      </c>
      <c r="H13" s="417">
        <v>1</v>
      </c>
      <c r="I13" s="418">
        <v>0</v>
      </c>
      <c r="J13" s="419">
        <v>4</v>
      </c>
      <c r="K13" s="417">
        <v>12</v>
      </c>
      <c r="L13" s="418">
        <v>0</v>
      </c>
      <c r="M13" s="419">
        <v>3</v>
      </c>
      <c r="N13" s="417">
        <v>1</v>
      </c>
      <c r="O13" s="419">
        <v>0</v>
      </c>
      <c r="P13" s="417">
        <v>0</v>
      </c>
      <c r="Q13" s="418">
        <v>0</v>
      </c>
      <c r="R13" s="419">
        <v>5</v>
      </c>
    </row>
    <row r="14" spans="1:18" ht="15">
      <c r="A14" s="209" t="s">
        <v>327</v>
      </c>
      <c r="B14" s="209" t="s">
        <v>146</v>
      </c>
      <c r="C14" s="417">
        <v>925</v>
      </c>
      <c r="D14" s="418">
        <v>13</v>
      </c>
      <c r="E14" s="419">
        <v>99</v>
      </c>
      <c r="F14" s="417">
        <v>123</v>
      </c>
      <c r="G14" s="419">
        <v>1</v>
      </c>
      <c r="H14" s="417">
        <v>52</v>
      </c>
      <c r="I14" s="418">
        <v>0</v>
      </c>
      <c r="J14" s="419">
        <v>125</v>
      </c>
      <c r="K14" s="417">
        <v>904</v>
      </c>
      <c r="L14" s="418">
        <v>22</v>
      </c>
      <c r="M14" s="419">
        <v>120</v>
      </c>
      <c r="N14" s="417">
        <v>108</v>
      </c>
      <c r="O14" s="419">
        <v>4</v>
      </c>
      <c r="P14" s="417">
        <v>65</v>
      </c>
      <c r="Q14" s="418">
        <v>6</v>
      </c>
      <c r="R14" s="419">
        <v>195</v>
      </c>
    </row>
    <row r="15" spans="1:18" ht="15">
      <c r="A15" s="207" t="s">
        <v>328</v>
      </c>
      <c r="B15" s="207" t="s">
        <v>147</v>
      </c>
      <c r="C15" s="417">
        <v>395</v>
      </c>
      <c r="D15" s="418">
        <v>4</v>
      </c>
      <c r="E15" s="419">
        <v>66</v>
      </c>
      <c r="F15" s="417">
        <v>30</v>
      </c>
      <c r="G15" s="419">
        <v>0</v>
      </c>
      <c r="H15" s="417">
        <v>20</v>
      </c>
      <c r="I15" s="418">
        <v>0</v>
      </c>
      <c r="J15" s="419">
        <v>73</v>
      </c>
      <c r="K15" s="417">
        <v>425</v>
      </c>
      <c r="L15" s="418">
        <v>1</v>
      </c>
      <c r="M15" s="419">
        <v>73</v>
      </c>
      <c r="N15" s="417">
        <v>36</v>
      </c>
      <c r="O15" s="419">
        <v>4</v>
      </c>
      <c r="P15" s="417">
        <v>27</v>
      </c>
      <c r="Q15" s="418">
        <v>2</v>
      </c>
      <c r="R15" s="419">
        <v>51</v>
      </c>
    </row>
    <row r="16" spans="1:18" ht="15">
      <c r="A16" s="209" t="s">
        <v>329</v>
      </c>
      <c r="B16" s="209" t="s">
        <v>148</v>
      </c>
      <c r="C16" s="417">
        <v>9</v>
      </c>
      <c r="D16" s="418">
        <v>2</v>
      </c>
      <c r="E16" s="419">
        <v>1</v>
      </c>
      <c r="F16" s="417">
        <v>1</v>
      </c>
      <c r="G16" s="419">
        <v>0</v>
      </c>
      <c r="H16" s="417">
        <v>0</v>
      </c>
      <c r="I16" s="418">
        <v>0</v>
      </c>
      <c r="J16" s="419">
        <v>0</v>
      </c>
      <c r="K16" s="417">
        <v>0</v>
      </c>
      <c r="L16" s="418">
        <v>0</v>
      </c>
      <c r="M16" s="419">
        <v>4</v>
      </c>
      <c r="N16" s="417">
        <v>0</v>
      </c>
      <c r="O16" s="419">
        <v>0</v>
      </c>
      <c r="P16" s="417">
        <v>0</v>
      </c>
      <c r="Q16" s="418">
        <v>0</v>
      </c>
      <c r="R16" s="419">
        <v>1</v>
      </c>
    </row>
    <row r="17" spans="1:18" ht="15">
      <c r="A17" s="207" t="s">
        <v>330</v>
      </c>
      <c r="B17" s="207" t="s">
        <v>149</v>
      </c>
      <c r="C17" s="417">
        <v>80</v>
      </c>
      <c r="D17" s="418">
        <v>1</v>
      </c>
      <c r="E17" s="419">
        <v>43</v>
      </c>
      <c r="F17" s="417">
        <v>12</v>
      </c>
      <c r="G17" s="419">
        <v>0</v>
      </c>
      <c r="H17" s="417">
        <v>4</v>
      </c>
      <c r="I17" s="418">
        <v>0</v>
      </c>
      <c r="J17" s="419">
        <v>96</v>
      </c>
      <c r="K17" s="417">
        <v>61</v>
      </c>
      <c r="L17" s="418">
        <v>3</v>
      </c>
      <c r="M17" s="419">
        <v>49</v>
      </c>
      <c r="N17" s="417">
        <v>4</v>
      </c>
      <c r="O17" s="419">
        <v>1</v>
      </c>
      <c r="P17" s="417">
        <v>5</v>
      </c>
      <c r="Q17" s="418">
        <v>2</v>
      </c>
      <c r="R17" s="419">
        <v>43</v>
      </c>
    </row>
    <row r="18" spans="1:18" ht="15">
      <c r="A18" s="209" t="s">
        <v>331</v>
      </c>
      <c r="B18" s="209" t="s">
        <v>150</v>
      </c>
      <c r="C18" s="417">
        <v>54</v>
      </c>
      <c r="D18" s="418">
        <v>1</v>
      </c>
      <c r="E18" s="419">
        <v>24</v>
      </c>
      <c r="F18" s="417">
        <v>5</v>
      </c>
      <c r="G18" s="419">
        <v>1</v>
      </c>
      <c r="H18" s="417">
        <v>3</v>
      </c>
      <c r="I18" s="418">
        <v>0</v>
      </c>
      <c r="J18" s="419">
        <v>69</v>
      </c>
      <c r="K18" s="417">
        <v>52</v>
      </c>
      <c r="L18" s="418">
        <v>3</v>
      </c>
      <c r="M18" s="419">
        <v>30</v>
      </c>
      <c r="N18" s="417">
        <v>7</v>
      </c>
      <c r="O18" s="419">
        <v>0</v>
      </c>
      <c r="P18" s="417">
        <v>3</v>
      </c>
      <c r="Q18" s="418">
        <v>1</v>
      </c>
      <c r="R18" s="419">
        <v>43</v>
      </c>
    </row>
    <row r="19" spans="1:18" ht="15">
      <c r="A19" s="207" t="s">
        <v>332</v>
      </c>
      <c r="B19" s="207" t="s">
        <v>151</v>
      </c>
      <c r="C19" s="417">
        <v>13</v>
      </c>
      <c r="D19" s="418">
        <v>0</v>
      </c>
      <c r="E19" s="419">
        <v>2</v>
      </c>
      <c r="F19" s="417">
        <v>1</v>
      </c>
      <c r="G19" s="419">
        <v>0</v>
      </c>
      <c r="H19" s="417">
        <v>0</v>
      </c>
      <c r="I19" s="418">
        <v>0</v>
      </c>
      <c r="J19" s="419">
        <v>9</v>
      </c>
      <c r="K19" s="417">
        <v>13</v>
      </c>
      <c r="L19" s="418">
        <v>0</v>
      </c>
      <c r="M19" s="419">
        <v>2</v>
      </c>
      <c r="N19" s="417">
        <v>3</v>
      </c>
      <c r="O19" s="419">
        <v>0</v>
      </c>
      <c r="P19" s="417">
        <v>1</v>
      </c>
      <c r="Q19" s="418">
        <v>0</v>
      </c>
      <c r="R19" s="419">
        <v>12</v>
      </c>
    </row>
    <row r="20" spans="1:18" ht="15">
      <c r="A20" s="209" t="s">
        <v>333</v>
      </c>
      <c r="B20" s="209" t="s">
        <v>152</v>
      </c>
      <c r="C20" s="417">
        <v>12</v>
      </c>
      <c r="D20" s="418">
        <v>1</v>
      </c>
      <c r="E20" s="419">
        <v>7</v>
      </c>
      <c r="F20" s="417">
        <v>3</v>
      </c>
      <c r="G20" s="419">
        <v>0</v>
      </c>
      <c r="H20" s="417">
        <v>1</v>
      </c>
      <c r="I20" s="418">
        <v>0</v>
      </c>
      <c r="J20" s="419">
        <v>11</v>
      </c>
      <c r="K20" s="417">
        <v>13</v>
      </c>
      <c r="L20" s="418">
        <v>0</v>
      </c>
      <c r="M20" s="419">
        <v>3</v>
      </c>
      <c r="N20" s="417">
        <v>0</v>
      </c>
      <c r="O20" s="419">
        <v>0</v>
      </c>
      <c r="P20" s="417">
        <v>1</v>
      </c>
      <c r="Q20" s="418">
        <v>0</v>
      </c>
      <c r="R20" s="419">
        <v>0</v>
      </c>
    </row>
    <row r="21" spans="1:18" ht="15">
      <c r="A21" s="207" t="s">
        <v>334</v>
      </c>
      <c r="B21" s="207" t="s">
        <v>153</v>
      </c>
      <c r="C21" s="417">
        <v>12</v>
      </c>
      <c r="D21" s="418">
        <v>0</v>
      </c>
      <c r="E21" s="419">
        <v>12</v>
      </c>
      <c r="F21" s="417">
        <v>1</v>
      </c>
      <c r="G21" s="419">
        <v>0</v>
      </c>
      <c r="H21" s="417">
        <v>0</v>
      </c>
      <c r="I21" s="418">
        <v>0</v>
      </c>
      <c r="J21" s="419">
        <v>9</v>
      </c>
      <c r="K21" s="417">
        <v>6</v>
      </c>
      <c r="L21" s="418">
        <v>0</v>
      </c>
      <c r="M21" s="419">
        <v>6</v>
      </c>
      <c r="N21" s="417">
        <v>1</v>
      </c>
      <c r="O21" s="419">
        <v>0</v>
      </c>
      <c r="P21" s="417">
        <v>1</v>
      </c>
      <c r="Q21" s="418">
        <v>0</v>
      </c>
      <c r="R21" s="419">
        <v>1</v>
      </c>
    </row>
    <row r="22" spans="1:18" ht="15">
      <c r="A22" s="209" t="s">
        <v>335</v>
      </c>
      <c r="B22" s="209" t="s">
        <v>154</v>
      </c>
      <c r="C22" s="417">
        <v>13</v>
      </c>
      <c r="D22" s="418">
        <v>2</v>
      </c>
      <c r="E22" s="419">
        <v>2</v>
      </c>
      <c r="F22" s="417">
        <v>0</v>
      </c>
      <c r="G22" s="419">
        <v>0</v>
      </c>
      <c r="H22" s="417">
        <v>3</v>
      </c>
      <c r="I22" s="418">
        <v>0</v>
      </c>
      <c r="J22" s="419">
        <v>14</v>
      </c>
      <c r="K22" s="417">
        <v>19</v>
      </c>
      <c r="L22" s="418">
        <v>2</v>
      </c>
      <c r="M22" s="419">
        <v>4</v>
      </c>
      <c r="N22" s="417">
        <v>1</v>
      </c>
      <c r="O22" s="419">
        <v>0</v>
      </c>
      <c r="P22" s="417">
        <v>1</v>
      </c>
      <c r="Q22" s="418">
        <v>0</v>
      </c>
      <c r="R22" s="419">
        <v>7</v>
      </c>
    </row>
    <row r="23" spans="1:18" ht="15">
      <c r="A23" s="207" t="s">
        <v>336</v>
      </c>
      <c r="B23" s="207" t="s">
        <v>155</v>
      </c>
      <c r="C23" s="417">
        <v>13</v>
      </c>
      <c r="D23" s="418">
        <v>3</v>
      </c>
      <c r="E23" s="419">
        <v>1</v>
      </c>
      <c r="F23" s="417">
        <v>0</v>
      </c>
      <c r="G23" s="419">
        <v>0</v>
      </c>
      <c r="H23" s="417">
        <v>0</v>
      </c>
      <c r="I23" s="418">
        <v>0</v>
      </c>
      <c r="J23" s="419">
        <v>5</v>
      </c>
      <c r="K23" s="417">
        <v>18</v>
      </c>
      <c r="L23" s="418">
        <v>0</v>
      </c>
      <c r="M23" s="419">
        <v>7</v>
      </c>
      <c r="N23" s="417">
        <v>0</v>
      </c>
      <c r="O23" s="419">
        <v>0</v>
      </c>
      <c r="P23" s="417">
        <v>0</v>
      </c>
      <c r="Q23" s="418">
        <v>0</v>
      </c>
      <c r="R23" s="419">
        <v>5</v>
      </c>
    </row>
    <row r="24" spans="1:18" ht="15">
      <c r="A24" s="209" t="s">
        <v>337</v>
      </c>
      <c r="B24" s="209" t="s">
        <v>156</v>
      </c>
      <c r="C24" s="417">
        <v>341</v>
      </c>
      <c r="D24" s="418">
        <v>6</v>
      </c>
      <c r="E24" s="419">
        <v>57</v>
      </c>
      <c r="F24" s="417">
        <v>39</v>
      </c>
      <c r="G24" s="419">
        <v>0</v>
      </c>
      <c r="H24" s="417">
        <v>23</v>
      </c>
      <c r="I24" s="418">
        <v>1</v>
      </c>
      <c r="J24" s="419">
        <v>61</v>
      </c>
      <c r="K24" s="417">
        <v>317</v>
      </c>
      <c r="L24" s="418">
        <v>2</v>
      </c>
      <c r="M24" s="419">
        <v>52</v>
      </c>
      <c r="N24" s="417">
        <v>39</v>
      </c>
      <c r="O24" s="419">
        <v>2</v>
      </c>
      <c r="P24" s="417">
        <v>17</v>
      </c>
      <c r="Q24" s="418">
        <v>1</v>
      </c>
      <c r="R24" s="419">
        <v>44</v>
      </c>
    </row>
    <row r="25" spans="1:18" ht="15">
      <c r="A25" s="207" t="s">
        <v>338</v>
      </c>
      <c r="B25" s="207" t="s">
        <v>157</v>
      </c>
      <c r="C25" s="417">
        <v>32</v>
      </c>
      <c r="D25" s="418">
        <v>2</v>
      </c>
      <c r="E25" s="419">
        <v>12</v>
      </c>
      <c r="F25" s="417">
        <v>2</v>
      </c>
      <c r="G25" s="419">
        <v>0</v>
      </c>
      <c r="H25" s="417">
        <v>2</v>
      </c>
      <c r="I25" s="418">
        <v>0</v>
      </c>
      <c r="J25" s="419">
        <v>13</v>
      </c>
      <c r="K25" s="417">
        <v>21</v>
      </c>
      <c r="L25" s="418">
        <v>3</v>
      </c>
      <c r="M25" s="419">
        <v>4</v>
      </c>
      <c r="N25" s="417">
        <v>4</v>
      </c>
      <c r="O25" s="419">
        <v>1</v>
      </c>
      <c r="P25" s="417">
        <v>1</v>
      </c>
      <c r="Q25" s="418">
        <v>1</v>
      </c>
      <c r="R25" s="419">
        <v>13</v>
      </c>
    </row>
    <row r="26" spans="1:18" ht="15">
      <c r="A26" s="209" t="s">
        <v>339</v>
      </c>
      <c r="B26" s="209" t="s">
        <v>158</v>
      </c>
      <c r="C26" s="417">
        <v>8</v>
      </c>
      <c r="D26" s="418">
        <v>1</v>
      </c>
      <c r="E26" s="419">
        <v>0</v>
      </c>
      <c r="F26" s="417">
        <v>0</v>
      </c>
      <c r="G26" s="419">
        <v>0</v>
      </c>
      <c r="H26" s="417">
        <v>0</v>
      </c>
      <c r="I26" s="418">
        <v>0</v>
      </c>
      <c r="J26" s="419">
        <v>2</v>
      </c>
      <c r="K26" s="417">
        <v>5</v>
      </c>
      <c r="L26" s="418">
        <v>0</v>
      </c>
      <c r="M26" s="419">
        <v>1</v>
      </c>
      <c r="N26" s="417">
        <v>0</v>
      </c>
      <c r="O26" s="419">
        <v>2</v>
      </c>
      <c r="P26" s="417">
        <v>0</v>
      </c>
      <c r="Q26" s="418">
        <v>0</v>
      </c>
      <c r="R26" s="419">
        <v>2</v>
      </c>
    </row>
    <row r="27" spans="1:18" ht="15">
      <c r="A27" s="207" t="s">
        <v>340</v>
      </c>
      <c r="B27" s="207" t="s">
        <v>159</v>
      </c>
      <c r="C27" s="417">
        <v>37</v>
      </c>
      <c r="D27" s="418">
        <v>2</v>
      </c>
      <c r="E27" s="419">
        <v>13</v>
      </c>
      <c r="F27" s="417">
        <v>5</v>
      </c>
      <c r="G27" s="419">
        <v>0</v>
      </c>
      <c r="H27" s="417">
        <v>0</v>
      </c>
      <c r="I27" s="418">
        <v>0</v>
      </c>
      <c r="J27" s="419">
        <v>10</v>
      </c>
      <c r="K27" s="417">
        <v>25</v>
      </c>
      <c r="L27" s="418">
        <v>2</v>
      </c>
      <c r="M27" s="419">
        <v>9</v>
      </c>
      <c r="N27" s="417">
        <v>1</v>
      </c>
      <c r="O27" s="419">
        <v>0</v>
      </c>
      <c r="P27" s="417">
        <v>1</v>
      </c>
      <c r="Q27" s="418">
        <v>0</v>
      </c>
      <c r="R27" s="419">
        <v>10</v>
      </c>
    </row>
    <row r="28" spans="1:18" ht="15">
      <c r="A28" s="209" t="s">
        <v>341</v>
      </c>
      <c r="B28" s="209" t="s">
        <v>160</v>
      </c>
      <c r="C28" s="417">
        <v>79</v>
      </c>
      <c r="D28" s="418">
        <v>1</v>
      </c>
      <c r="E28" s="419">
        <v>45</v>
      </c>
      <c r="F28" s="417">
        <v>8</v>
      </c>
      <c r="G28" s="419">
        <v>0</v>
      </c>
      <c r="H28" s="417">
        <v>5</v>
      </c>
      <c r="I28" s="418">
        <v>1</v>
      </c>
      <c r="J28" s="419">
        <v>84</v>
      </c>
      <c r="K28" s="417">
        <v>71</v>
      </c>
      <c r="L28" s="418">
        <v>3</v>
      </c>
      <c r="M28" s="419">
        <v>37</v>
      </c>
      <c r="N28" s="417">
        <v>14</v>
      </c>
      <c r="O28" s="419">
        <v>3</v>
      </c>
      <c r="P28" s="417">
        <v>3</v>
      </c>
      <c r="Q28" s="418">
        <v>0</v>
      </c>
      <c r="R28" s="419">
        <v>24</v>
      </c>
    </row>
    <row r="29" spans="1:18" ht="15">
      <c r="A29" s="207" t="s">
        <v>342</v>
      </c>
      <c r="B29" s="207" t="s">
        <v>161</v>
      </c>
      <c r="C29" s="417">
        <v>152</v>
      </c>
      <c r="D29" s="418">
        <v>0</v>
      </c>
      <c r="E29" s="419">
        <v>29</v>
      </c>
      <c r="F29" s="417">
        <v>7</v>
      </c>
      <c r="G29" s="419">
        <v>0</v>
      </c>
      <c r="H29" s="417">
        <v>5</v>
      </c>
      <c r="I29" s="418">
        <v>0</v>
      </c>
      <c r="J29" s="419">
        <v>10</v>
      </c>
      <c r="K29" s="417">
        <v>114</v>
      </c>
      <c r="L29" s="418">
        <v>2</v>
      </c>
      <c r="M29" s="419">
        <v>20</v>
      </c>
      <c r="N29" s="417">
        <v>7</v>
      </c>
      <c r="O29" s="419">
        <v>0</v>
      </c>
      <c r="P29" s="417">
        <v>5</v>
      </c>
      <c r="Q29" s="418">
        <v>1</v>
      </c>
      <c r="R29" s="419">
        <v>4</v>
      </c>
    </row>
    <row r="30" spans="1:18" ht="15">
      <c r="A30" s="209" t="s">
        <v>343</v>
      </c>
      <c r="B30" s="209" t="s">
        <v>162</v>
      </c>
      <c r="C30" s="417">
        <v>12</v>
      </c>
      <c r="D30" s="418">
        <v>1</v>
      </c>
      <c r="E30" s="419">
        <v>4</v>
      </c>
      <c r="F30" s="417">
        <v>2</v>
      </c>
      <c r="G30" s="419">
        <v>0</v>
      </c>
      <c r="H30" s="417">
        <v>1</v>
      </c>
      <c r="I30" s="418">
        <v>0</v>
      </c>
      <c r="J30" s="419">
        <v>14</v>
      </c>
      <c r="K30" s="417">
        <v>16</v>
      </c>
      <c r="L30" s="418">
        <v>1</v>
      </c>
      <c r="M30" s="419">
        <v>5</v>
      </c>
      <c r="N30" s="417">
        <v>3</v>
      </c>
      <c r="O30" s="419">
        <v>1</v>
      </c>
      <c r="P30" s="417">
        <v>1</v>
      </c>
      <c r="Q30" s="418">
        <v>0</v>
      </c>
      <c r="R30" s="419">
        <v>17</v>
      </c>
    </row>
    <row r="31" spans="1:18" ht="15">
      <c r="A31" s="207" t="s">
        <v>344</v>
      </c>
      <c r="B31" s="207" t="s">
        <v>163</v>
      </c>
      <c r="C31" s="417">
        <v>25</v>
      </c>
      <c r="D31" s="418">
        <v>1</v>
      </c>
      <c r="E31" s="419">
        <v>22</v>
      </c>
      <c r="F31" s="417">
        <v>2</v>
      </c>
      <c r="G31" s="419">
        <v>0</v>
      </c>
      <c r="H31" s="417">
        <v>0</v>
      </c>
      <c r="I31" s="418">
        <v>0</v>
      </c>
      <c r="J31" s="419">
        <v>8</v>
      </c>
      <c r="K31" s="417">
        <v>16</v>
      </c>
      <c r="L31" s="418">
        <v>0</v>
      </c>
      <c r="M31" s="419">
        <v>13</v>
      </c>
      <c r="N31" s="417">
        <v>3</v>
      </c>
      <c r="O31" s="419">
        <v>0</v>
      </c>
      <c r="P31" s="417">
        <v>2</v>
      </c>
      <c r="Q31" s="418">
        <v>1</v>
      </c>
      <c r="R31" s="419">
        <v>6</v>
      </c>
    </row>
    <row r="32" spans="1:18" ht="15">
      <c r="A32" s="209" t="s">
        <v>345</v>
      </c>
      <c r="B32" s="209" t="s">
        <v>164</v>
      </c>
      <c r="C32" s="417">
        <v>14</v>
      </c>
      <c r="D32" s="418">
        <v>0</v>
      </c>
      <c r="E32" s="419">
        <v>11</v>
      </c>
      <c r="F32" s="417">
        <v>1</v>
      </c>
      <c r="G32" s="419">
        <v>2</v>
      </c>
      <c r="H32" s="417">
        <v>1</v>
      </c>
      <c r="I32" s="418">
        <v>0</v>
      </c>
      <c r="J32" s="419">
        <v>5</v>
      </c>
      <c r="K32" s="417">
        <v>10</v>
      </c>
      <c r="L32" s="418">
        <v>1</v>
      </c>
      <c r="M32" s="419">
        <v>10</v>
      </c>
      <c r="N32" s="417">
        <v>1</v>
      </c>
      <c r="O32" s="419">
        <v>0</v>
      </c>
      <c r="P32" s="417">
        <v>0</v>
      </c>
      <c r="Q32" s="418">
        <v>0</v>
      </c>
      <c r="R32" s="419">
        <v>25</v>
      </c>
    </row>
    <row r="33" spans="1:18" ht="15">
      <c r="A33" s="207" t="s">
        <v>346</v>
      </c>
      <c r="B33" s="207" t="s">
        <v>165</v>
      </c>
      <c r="C33" s="417">
        <v>30</v>
      </c>
      <c r="D33" s="418">
        <v>1</v>
      </c>
      <c r="E33" s="419">
        <v>9</v>
      </c>
      <c r="F33" s="417">
        <v>4</v>
      </c>
      <c r="G33" s="419">
        <v>0</v>
      </c>
      <c r="H33" s="417">
        <v>2</v>
      </c>
      <c r="I33" s="418">
        <v>0</v>
      </c>
      <c r="J33" s="419">
        <v>4</v>
      </c>
      <c r="K33" s="417">
        <v>18</v>
      </c>
      <c r="L33" s="418">
        <v>2</v>
      </c>
      <c r="M33" s="419">
        <v>4</v>
      </c>
      <c r="N33" s="417">
        <v>6</v>
      </c>
      <c r="O33" s="419">
        <v>0</v>
      </c>
      <c r="P33" s="417">
        <v>0</v>
      </c>
      <c r="Q33" s="418">
        <v>2</v>
      </c>
      <c r="R33" s="419">
        <v>6</v>
      </c>
    </row>
    <row r="34" spans="1:18" ht="15">
      <c r="A34" s="209" t="s">
        <v>347</v>
      </c>
      <c r="B34" s="209" t="s">
        <v>166</v>
      </c>
      <c r="C34" s="417">
        <v>58</v>
      </c>
      <c r="D34" s="418">
        <v>1</v>
      </c>
      <c r="E34" s="419">
        <v>32</v>
      </c>
      <c r="F34" s="417">
        <v>4</v>
      </c>
      <c r="G34" s="419">
        <v>0</v>
      </c>
      <c r="H34" s="417">
        <v>8</v>
      </c>
      <c r="I34" s="418">
        <v>0</v>
      </c>
      <c r="J34" s="419">
        <v>40</v>
      </c>
      <c r="K34" s="417">
        <v>43</v>
      </c>
      <c r="L34" s="418">
        <v>0</v>
      </c>
      <c r="M34" s="419">
        <v>40</v>
      </c>
      <c r="N34" s="417">
        <v>10</v>
      </c>
      <c r="O34" s="419">
        <v>0</v>
      </c>
      <c r="P34" s="417">
        <v>1</v>
      </c>
      <c r="Q34" s="418">
        <v>0</v>
      </c>
      <c r="R34" s="419">
        <v>73</v>
      </c>
    </row>
    <row r="35" spans="1:18" ht="15">
      <c r="A35" s="207" t="s">
        <v>348</v>
      </c>
      <c r="B35" s="207" t="s">
        <v>167</v>
      </c>
      <c r="C35" s="417">
        <v>274</v>
      </c>
      <c r="D35" s="418">
        <v>4</v>
      </c>
      <c r="E35" s="419">
        <v>46</v>
      </c>
      <c r="F35" s="417">
        <v>20</v>
      </c>
      <c r="G35" s="419">
        <v>0</v>
      </c>
      <c r="H35" s="417">
        <v>9</v>
      </c>
      <c r="I35" s="418">
        <v>0</v>
      </c>
      <c r="J35" s="419">
        <v>45</v>
      </c>
      <c r="K35" s="417">
        <v>177</v>
      </c>
      <c r="L35" s="418">
        <v>3</v>
      </c>
      <c r="M35" s="419">
        <v>39</v>
      </c>
      <c r="N35" s="417">
        <v>17</v>
      </c>
      <c r="O35" s="419">
        <v>0</v>
      </c>
      <c r="P35" s="417">
        <v>115</v>
      </c>
      <c r="Q35" s="418">
        <v>1</v>
      </c>
      <c r="R35" s="419">
        <v>49</v>
      </c>
    </row>
    <row r="36" spans="1:18" ht="15">
      <c r="A36" s="209" t="s">
        <v>349</v>
      </c>
      <c r="B36" s="209" t="s">
        <v>168</v>
      </c>
      <c r="C36" s="417">
        <v>13</v>
      </c>
      <c r="D36" s="418">
        <v>0</v>
      </c>
      <c r="E36" s="419">
        <v>8</v>
      </c>
      <c r="F36" s="417">
        <v>8</v>
      </c>
      <c r="G36" s="419">
        <v>0</v>
      </c>
      <c r="H36" s="417">
        <v>3</v>
      </c>
      <c r="I36" s="418">
        <v>0</v>
      </c>
      <c r="J36" s="419">
        <v>8</v>
      </c>
      <c r="K36" s="417">
        <v>18</v>
      </c>
      <c r="L36" s="418">
        <v>1</v>
      </c>
      <c r="M36" s="419">
        <v>4</v>
      </c>
      <c r="N36" s="417">
        <v>3</v>
      </c>
      <c r="O36" s="419">
        <v>1</v>
      </c>
      <c r="P36" s="417">
        <v>3</v>
      </c>
      <c r="Q36" s="418">
        <v>0</v>
      </c>
      <c r="R36" s="419">
        <v>5</v>
      </c>
    </row>
    <row r="37" spans="1:18" ht="15">
      <c r="A37" s="207" t="s">
        <v>350</v>
      </c>
      <c r="B37" s="207" t="s">
        <v>169</v>
      </c>
      <c r="C37" s="417">
        <v>5</v>
      </c>
      <c r="D37" s="418">
        <v>0</v>
      </c>
      <c r="E37" s="419">
        <v>2</v>
      </c>
      <c r="F37" s="417">
        <v>0</v>
      </c>
      <c r="G37" s="419">
        <v>0</v>
      </c>
      <c r="H37" s="417">
        <v>0</v>
      </c>
      <c r="I37" s="418">
        <v>1</v>
      </c>
      <c r="J37" s="419">
        <v>21</v>
      </c>
      <c r="K37" s="417">
        <v>4</v>
      </c>
      <c r="L37" s="418">
        <v>2</v>
      </c>
      <c r="M37" s="419">
        <v>4</v>
      </c>
      <c r="N37" s="417">
        <v>0</v>
      </c>
      <c r="O37" s="419">
        <v>2</v>
      </c>
      <c r="P37" s="417">
        <v>2</v>
      </c>
      <c r="Q37" s="418">
        <v>0</v>
      </c>
      <c r="R37" s="419">
        <v>1</v>
      </c>
    </row>
    <row r="38" spans="1:18" ht="15">
      <c r="A38" s="209" t="s">
        <v>351</v>
      </c>
      <c r="B38" s="209" t="s">
        <v>170</v>
      </c>
      <c r="C38" s="417">
        <v>10</v>
      </c>
      <c r="D38" s="418">
        <v>0</v>
      </c>
      <c r="E38" s="419">
        <v>2</v>
      </c>
      <c r="F38" s="417">
        <v>0</v>
      </c>
      <c r="G38" s="419">
        <v>0</v>
      </c>
      <c r="H38" s="417">
        <v>0</v>
      </c>
      <c r="I38" s="418">
        <v>1</v>
      </c>
      <c r="J38" s="419">
        <v>4</v>
      </c>
      <c r="K38" s="417">
        <v>5</v>
      </c>
      <c r="L38" s="418">
        <v>0</v>
      </c>
      <c r="M38" s="419">
        <v>2</v>
      </c>
      <c r="N38" s="417">
        <v>0</v>
      </c>
      <c r="O38" s="419">
        <v>0</v>
      </c>
      <c r="P38" s="417">
        <v>0</v>
      </c>
      <c r="Q38" s="418">
        <v>0</v>
      </c>
      <c r="R38" s="419">
        <v>1</v>
      </c>
    </row>
    <row r="39" spans="1:18" ht="15">
      <c r="A39" s="207" t="s">
        <v>352</v>
      </c>
      <c r="B39" s="207" t="s">
        <v>171</v>
      </c>
      <c r="C39" s="417">
        <v>83</v>
      </c>
      <c r="D39" s="418">
        <v>2</v>
      </c>
      <c r="E39" s="419">
        <v>18</v>
      </c>
      <c r="F39" s="417">
        <v>13</v>
      </c>
      <c r="G39" s="419">
        <v>0</v>
      </c>
      <c r="H39" s="417">
        <v>11</v>
      </c>
      <c r="I39" s="418">
        <v>0</v>
      </c>
      <c r="J39" s="419">
        <v>20</v>
      </c>
      <c r="K39" s="417">
        <v>92</v>
      </c>
      <c r="L39" s="418">
        <v>4</v>
      </c>
      <c r="M39" s="419">
        <v>36</v>
      </c>
      <c r="N39" s="417">
        <v>15</v>
      </c>
      <c r="O39" s="419">
        <v>0</v>
      </c>
      <c r="P39" s="417">
        <v>13</v>
      </c>
      <c r="Q39" s="418">
        <v>1</v>
      </c>
      <c r="R39" s="419">
        <v>10</v>
      </c>
    </row>
    <row r="40" spans="1:18" ht="15">
      <c r="A40" s="408" t="s">
        <v>581</v>
      </c>
      <c r="B40" s="209" t="s">
        <v>172</v>
      </c>
      <c r="C40" s="417">
        <v>31</v>
      </c>
      <c r="D40" s="418">
        <v>2</v>
      </c>
      <c r="E40" s="419">
        <v>8</v>
      </c>
      <c r="F40" s="417">
        <v>2</v>
      </c>
      <c r="G40" s="419">
        <v>0</v>
      </c>
      <c r="H40" s="417">
        <v>1</v>
      </c>
      <c r="I40" s="418">
        <v>0</v>
      </c>
      <c r="J40" s="419">
        <v>5</v>
      </c>
      <c r="K40" s="417">
        <v>14</v>
      </c>
      <c r="L40" s="418">
        <v>5</v>
      </c>
      <c r="M40" s="419">
        <v>9</v>
      </c>
      <c r="N40" s="417">
        <v>5</v>
      </c>
      <c r="O40" s="419">
        <v>0</v>
      </c>
      <c r="P40" s="417">
        <v>1</v>
      </c>
      <c r="Q40" s="418">
        <v>0</v>
      </c>
      <c r="R40" s="419">
        <v>21</v>
      </c>
    </row>
    <row r="41" spans="1:18" ht="15">
      <c r="A41" s="207" t="s">
        <v>354</v>
      </c>
      <c r="B41" s="207" t="s">
        <v>282</v>
      </c>
      <c r="C41" s="417">
        <v>257</v>
      </c>
      <c r="D41" s="418">
        <v>2</v>
      </c>
      <c r="E41" s="419">
        <v>50</v>
      </c>
      <c r="F41" s="417">
        <v>30</v>
      </c>
      <c r="G41" s="419">
        <v>0</v>
      </c>
      <c r="H41" s="417">
        <v>11</v>
      </c>
      <c r="I41" s="418">
        <v>0</v>
      </c>
      <c r="J41" s="419">
        <v>37</v>
      </c>
      <c r="K41" s="417">
        <v>168</v>
      </c>
      <c r="L41" s="418">
        <v>6</v>
      </c>
      <c r="M41" s="419">
        <v>49</v>
      </c>
      <c r="N41" s="417">
        <v>27</v>
      </c>
      <c r="O41" s="419">
        <v>0</v>
      </c>
      <c r="P41" s="417">
        <v>11</v>
      </c>
      <c r="Q41" s="418">
        <v>0</v>
      </c>
      <c r="R41" s="419">
        <v>23</v>
      </c>
    </row>
    <row r="42" spans="1:18" ht="15">
      <c r="A42" s="209" t="s">
        <v>355</v>
      </c>
      <c r="B42" s="209" t="s">
        <v>173</v>
      </c>
      <c r="C42" s="417">
        <v>4060</v>
      </c>
      <c r="D42" s="418">
        <v>5</v>
      </c>
      <c r="E42" s="419">
        <v>1213</v>
      </c>
      <c r="F42" s="417">
        <v>696</v>
      </c>
      <c r="G42" s="419">
        <v>1</v>
      </c>
      <c r="H42" s="417">
        <v>420</v>
      </c>
      <c r="I42" s="418">
        <v>1</v>
      </c>
      <c r="J42" s="419">
        <v>781</v>
      </c>
      <c r="K42" s="417">
        <v>4174</v>
      </c>
      <c r="L42" s="418">
        <v>8</v>
      </c>
      <c r="M42" s="419">
        <v>1242</v>
      </c>
      <c r="N42" s="417">
        <v>641</v>
      </c>
      <c r="O42" s="419">
        <v>3</v>
      </c>
      <c r="P42" s="417">
        <v>358</v>
      </c>
      <c r="Q42" s="418">
        <v>3</v>
      </c>
      <c r="R42" s="419">
        <v>910</v>
      </c>
    </row>
    <row r="43" spans="1:18" ht="15">
      <c r="A43" s="207" t="s">
        <v>356</v>
      </c>
      <c r="B43" s="207" t="s">
        <v>174</v>
      </c>
      <c r="C43" s="417">
        <v>554</v>
      </c>
      <c r="D43" s="418">
        <v>4</v>
      </c>
      <c r="E43" s="419">
        <v>112</v>
      </c>
      <c r="F43" s="417">
        <v>63</v>
      </c>
      <c r="G43" s="419">
        <v>1</v>
      </c>
      <c r="H43" s="417">
        <v>52</v>
      </c>
      <c r="I43" s="418">
        <v>0</v>
      </c>
      <c r="J43" s="419">
        <v>168</v>
      </c>
      <c r="K43" s="417">
        <v>545</v>
      </c>
      <c r="L43" s="418">
        <v>8</v>
      </c>
      <c r="M43" s="419">
        <v>92</v>
      </c>
      <c r="N43" s="417">
        <v>8</v>
      </c>
      <c r="O43" s="419">
        <v>1</v>
      </c>
      <c r="P43" s="417">
        <v>44</v>
      </c>
      <c r="Q43" s="418">
        <v>2</v>
      </c>
      <c r="R43" s="419">
        <v>100</v>
      </c>
    </row>
    <row r="44" spans="1:18" ht="15">
      <c r="A44" s="209" t="s">
        <v>357</v>
      </c>
      <c r="B44" s="209" t="s">
        <v>175</v>
      </c>
      <c r="C44" s="417">
        <v>5</v>
      </c>
      <c r="D44" s="418">
        <v>1</v>
      </c>
      <c r="E44" s="419">
        <v>7</v>
      </c>
      <c r="F44" s="417">
        <v>0</v>
      </c>
      <c r="G44" s="419">
        <v>1</v>
      </c>
      <c r="H44" s="417">
        <v>0</v>
      </c>
      <c r="I44" s="418">
        <v>0</v>
      </c>
      <c r="J44" s="419">
        <v>9</v>
      </c>
      <c r="K44" s="417">
        <v>7</v>
      </c>
      <c r="L44" s="418">
        <v>0</v>
      </c>
      <c r="M44" s="419">
        <v>0</v>
      </c>
      <c r="N44" s="417">
        <v>0</v>
      </c>
      <c r="O44" s="419">
        <v>1</v>
      </c>
      <c r="P44" s="417">
        <v>0</v>
      </c>
      <c r="Q44" s="418">
        <v>0</v>
      </c>
      <c r="R44" s="419">
        <v>2</v>
      </c>
    </row>
    <row r="45" spans="1:18" ht="15">
      <c r="A45" s="207" t="s">
        <v>358</v>
      </c>
      <c r="B45" s="207" t="s">
        <v>176</v>
      </c>
      <c r="C45" s="417">
        <v>13</v>
      </c>
      <c r="D45" s="418">
        <v>1</v>
      </c>
      <c r="E45" s="419">
        <v>6</v>
      </c>
      <c r="F45" s="417">
        <v>4</v>
      </c>
      <c r="G45" s="419">
        <v>0</v>
      </c>
      <c r="H45" s="417">
        <v>0</v>
      </c>
      <c r="I45" s="418">
        <v>0</v>
      </c>
      <c r="J45" s="419">
        <v>26</v>
      </c>
      <c r="K45" s="417">
        <v>14</v>
      </c>
      <c r="L45" s="418">
        <v>1</v>
      </c>
      <c r="M45" s="419">
        <v>3</v>
      </c>
      <c r="N45" s="417">
        <v>5</v>
      </c>
      <c r="O45" s="419">
        <v>1</v>
      </c>
      <c r="P45" s="417">
        <v>0</v>
      </c>
      <c r="Q45" s="418">
        <v>0</v>
      </c>
      <c r="R45" s="419">
        <v>6</v>
      </c>
    </row>
    <row r="46" spans="1:18" ht="15">
      <c r="A46" s="209" t="s">
        <v>359</v>
      </c>
      <c r="B46" s="209" t="s">
        <v>177</v>
      </c>
      <c r="C46" s="417">
        <v>128</v>
      </c>
      <c r="D46" s="418">
        <v>2</v>
      </c>
      <c r="E46" s="419">
        <v>25</v>
      </c>
      <c r="F46" s="417">
        <v>21</v>
      </c>
      <c r="G46" s="419">
        <v>0</v>
      </c>
      <c r="H46" s="417">
        <v>12</v>
      </c>
      <c r="I46" s="418">
        <v>0</v>
      </c>
      <c r="J46" s="419">
        <v>26</v>
      </c>
      <c r="K46" s="417">
        <v>106</v>
      </c>
      <c r="L46" s="418">
        <v>1</v>
      </c>
      <c r="M46" s="419">
        <v>26</v>
      </c>
      <c r="N46" s="417">
        <v>18</v>
      </c>
      <c r="O46" s="419">
        <v>0</v>
      </c>
      <c r="P46" s="417">
        <v>17</v>
      </c>
      <c r="Q46" s="418">
        <v>2</v>
      </c>
      <c r="R46" s="419">
        <v>26</v>
      </c>
    </row>
    <row r="47" spans="1:18" ht="15">
      <c r="A47" s="207" t="s">
        <v>360</v>
      </c>
      <c r="B47" s="207" t="s">
        <v>178</v>
      </c>
      <c r="C47" s="417">
        <v>21</v>
      </c>
      <c r="D47" s="418">
        <v>1</v>
      </c>
      <c r="E47" s="419">
        <v>9</v>
      </c>
      <c r="F47" s="417">
        <v>2</v>
      </c>
      <c r="G47" s="419">
        <v>0</v>
      </c>
      <c r="H47" s="417">
        <v>1</v>
      </c>
      <c r="I47" s="418">
        <v>0</v>
      </c>
      <c r="J47" s="419">
        <v>18</v>
      </c>
      <c r="K47" s="417">
        <v>15</v>
      </c>
      <c r="L47" s="418">
        <v>1</v>
      </c>
      <c r="M47" s="419">
        <v>8</v>
      </c>
      <c r="N47" s="417">
        <v>1</v>
      </c>
      <c r="O47" s="419">
        <v>1</v>
      </c>
      <c r="P47" s="417">
        <v>0</v>
      </c>
      <c r="Q47" s="418">
        <v>0</v>
      </c>
      <c r="R47" s="419">
        <v>8</v>
      </c>
    </row>
    <row r="48" spans="1:18" ht="15">
      <c r="A48" s="209" t="s">
        <v>361</v>
      </c>
      <c r="B48" s="209" t="s">
        <v>179</v>
      </c>
      <c r="C48" s="417">
        <v>7</v>
      </c>
      <c r="D48" s="418">
        <v>2</v>
      </c>
      <c r="E48" s="419">
        <v>5</v>
      </c>
      <c r="F48" s="417">
        <v>1</v>
      </c>
      <c r="G48" s="419">
        <v>0</v>
      </c>
      <c r="H48" s="417">
        <v>0</v>
      </c>
      <c r="I48" s="418">
        <v>0</v>
      </c>
      <c r="J48" s="419">
        <v>6</v>
      </c>
      <c r="K48" s="417">
        <v>10</v>
      </c>
      <c r="L48" s="418">
        <v>0</v>
      </c>
      <c r="M48" s="419">
        <v>7</v>
      </c>
      <c r="N48" s="417">
        <v>2</v>
      </c>
      <c r="O48" s="419">
        <v>1</v>
      </c>
      <c r="P48" s="417">
        <v>2</v>
      </c>
      <c r="Q48" s="418">
        <v>0</v>
      </c>
      <c r="R48" s="419">
        <v>5</v>
      </c>
    </row>
    <row r="49" spans="1:18" ht="15">
      <c r="A49" s="207" t="s">
        <v>362</v>
      </c>
      <c r="B49" s="207" t="s">
        <v>180</v>
      </c>
      <c r="C49" s="417">
        <v>195</v>
      </c>
      <c r="D49" s="418">
        <v>0</v>
      </c>
      <c r="E49" s="419">
        <v>45</v>
      </c>
      <c r="F49" s="417">
        <v>30</v>
      </c>
      <c r="G49" s="419">
        <v>0</v>
      </c>
      <c r="H49" s="417">
        <v>14</v>
      </c>
      <c r="I49" s="418">
        <v>0</v>
      </c>
      <c r="J49" s="419">
        <v>41</v>
      </c>
      <c r="K49" s="417">
        <v>191</v>
      </c>
      <c r="L49" s="418">
        <v>0</v>
      </c>
      <c r="M49" s="419">
        <v>60</v>
      </c>
      <c r="N49" s="417">
        <v>31</v>
      </c>
      <c r="O49" s="419">
        <v>0</v>
      </c>
      <c r="P49" s="417">
        <v>14</v>
      </c>
      <c r="Q49" s="418">
        <v>1</v>
      </c>
      <c r="R49" s="419">
        <v>36</v>
      </c>
    </row>
    <row r="50" spans="1:18" ht="15">
      <c r="A50" s="209" t="s">
        <v>363</v>
      </c>
      <c r="B50" s="209" t="s">
        <v>181</v>
      </c>
      <c r="C50" s="417">
        <v>231</v>
      </c>
      <c r="D50" s="418">
        <v>8</v>
      </c>
      <c r="E50" s="419">
        <v>75</v>
      </c>
      <c r="F50" s="417">
        <v>24</v>
      </c>
      <c r="G50" s="419">
        <v>0</v>
      </c>
      <c r="H50" s="417">
        <v>6</v>
      </c>
      <c r="I50" s="418">
        <v>0</v>
      </c>
      <c r="J50" s="419">
        <v>74</v>
      </c>
      <c r="K50" s="417">
        <v>184</v>
      </c>
      <c r="L50" s="418">
        <v>7</v>
      </c>
      <c r="M50" s="419">
        <v>46</v>
      </c>
      <c r="N50" s="417">
        <v>17</v>
      </c>
      <c r="O50" s="419">
        <v>4</v>
      </c>
      <c r="P50" s="417">
        <v>10</v>
      </c>
      <c r="Q50" s="418">
        <v>1</v>
      </c>
      <c r="R50" s="419">
        <v>44</v>
      </c>
    </row>
    <row r="51" spans="1:18" ht="15">
      <c r="A51" s="207" t="s">
        <v>364</v>
      </c>
      <c r="B51" s="207" t="s">
        <v>182</v>
      </c>
      <c r="C51" s="417">
        <v>17</v>
      </c>
      <c r="D51" s="418">
        <v>3</v>
      </c>
      <c r="E51" s="419">
        <v>10</v>
      </c>
      <c r="F51" s="417">
        <v>1</v>
      </c>
      <c r="G51" s="419">
        <v>0</v>
      </c>
      <c r="H51" s="417">
        <v>0</v>
      </c>
      <c r="I51" s="418">
        <v>0</v>
      </c>
      <c r="J51" s="419">
        <v>18</v>
      </c>
      <c r="K51" s="417">
        <v>6</v>
      </c>
      <c r="L51" s="418">
        <v>1</v>
      </c>
      <c r="M51" s="419">
        <v>5</v>
      </c>
      <c r="N51" s="417">
        <v>0</v>
      </c>
      <c r="O51" s="419">
        <v>0</v>
      </c>
      <c r="P51" s="417">
        <v>3</v>
      </c>
      <c r="Q51" s="418">
        <v>0</v>
      </c>
      <c r="R51" s="419">
        <v>10</v>
      </c>
    </row>
    <row r="52" spans="1:18" ht="15">
      <c r="A52" s="209" t="s">
        <v>365</v>
      </c>
      <c r="B52" s="209" t="s">
        <v>183</v>
      </c>
      <c r="C52" s="417">
        <v>54</v>
      </c>
      <c r="D52" s="418">
        <v>3</v>
      </c>
      <c r="E52" s="419">
        <v>14</v>
      </c>
      <c r="F52" s="417">
        <v>9</v>
      </c>
      <c r="G52" s="419">
        <v>0</v>
      </c>
      <c r="H52" s="417">
        <v>2</v>
      </c>
      <c r="I52" s="418">
        <v>0</v>
      </c>
      <c r="J52" s="419">
        <v>16</v>
      </c>
      <c r="K52" s="417">
        <v>36</v>
      </c>
      <c r="L52" s="418">
        <v>1</v>
      </c>
      <c r="M52" s="419">
        <v>13</v>
      </c>
      <c r="N52" s="417">
        <v>3</v>
      </c>
      <c r="O52" s="419">
        <v>0</v>
      </c>
      <c r="P52" s="417">
        <v>7</v>
      </c>
      <c r="Q52" s="418">
        <v>0</v>
      </c>
      <c r="R52" s="419">
        <v>13</v>
      </c>
    </row>
    <row r="53" spans="1:18" ht="15">
      <c r="A53" s="207" t="s">
        <v>366</v>
      </c>
      <c r="B53" s="207" t="s">
        <v>184</v>
      </c>
      <c r="C53" s="417">
        <v>83</v>
      </c>
      <c r="D53" s="418">
        <v>0</v>
      </c>
      <c r="E53" s="419">
        <v>25</v>
      </c>
      <c r="F53" s="417">
        <v>5</v>
      </c>
      <c r="G53" s="419">
        <v>1</v>
      </c>
      <c r="H53" s="417">
        <v>8</v>
      </c>
      <c r="I53" s="418">
        <v>0</v>
      </c>
      <c r="J53" s="419">
        <v>45</v>
      </c>
      <c r="K53" s="417">
        <v>68</v>
      </c>
      <c r="L53" s="418">
        <v>2</v>
      </c>
      <c r="M53" s="419">
        <v>33</v>
      </c>
      <c r="N53" s="417">
        <v>6</v>
      </c>
      <c r="O53" s="419">
        <v>0</v>
      </c>
      <c r="P53" s="417">
        <v>8</v>
      </c>
      <c r="Q53" s="418">
        <v>1</v>
      </c>
      <c r="R53" s="419">
        <v>28</v>
      </c>
    </row>
    <row r="54" spans="1:18" ht="15">
      <c r="A54" s="209" t="s">
        <v>367</v>
      </c>
      <c r="B54" s="209" t="s">
        <v>185</v>
      </c>
      <c r="C54" s="417">
        <v>54</v>
      </c>
      <c r="D54" s="418">
        <v>1</v>
      </c>
      <c r="E54" s="419">
        <v>9</v>
      </c>
      <c r="F54" s="417">
        <v>1</v>
      </c>
      <c r="G54" s="419">
        <v>0</v>
      </c>
      <c r="H54" s="417">
        <v>2</v>
      </c>
      <c r="I54" s="418">
        <v>0</v>
      </c>
      <c r="J54" s="419">
        <v>40</v>
      </c>
      <c r="K54" s="417">
        <v>53</v>
      </c>
      <c r="L54" s="418">
        <v>4</v>
      </c>
      <c r="M54" s="419">
        <v>15</v>
      </c>
      <c r="N54" s="417">
        <v>1</v>
      </c>
      <c r="O54" s="419">
        <v>0</v>
      </c>
      <c r="P54" s="417">
        <v>1</v>
      </c>
      <c r="Q54" s="418">
        <v>1</v>
      </c>
      <c r="R54" s="419">
        <v>4</v>
      </c>
    </row>
    <row r="55" spans="1:18" ht="15">
      <c r="A55" s="207" t="s">
        <v>368</v>
      </c>
      <c r="B55" s="207" t="s">
        <v>186</v>
      </c>
      <c r="C55" s="417">
        <v>81</v>
      </c>
      <c r="D55" s="418">
        <v>3</v>
      </c>
      <c r="E55" s="419">
        <v>5</v>
      </c>
      <c r="F55" s="417">
        <v>2</v>
      </c>
      <c r="G55" s="419">
        <v>0</v>
      </c>
      <c r="H55" s="417">
        <v>2</v>
      </c>
      <c r="I55" s="418">
        <v>0</v>
      </c>
      <c r="J55" s="419">
        <v>4</v>
      </c>
      <c r="K55" s="417">
        <v>60</v>
      </c>
      <c r="L55" s="418">
        <v>0</v>
      </c>
      <c r="M55" s="419">
        <v>11</v>
      </c>
      <c r="N55" s="417">
        <v>0</v>
      </c>
      <c r="O55" s="419">
        <v>0</v>
      </c>
      <c r="P55" s="417">
        <v>0</v>
      </c>
      <c r="Q55" s="418">
        <v>0</v>
      </c>
      <c r="R55" s="419">
        <v>3</v>
      </c>
    </row>
    <row r="56" spans="1:18" ht="15">
      <c r="A56" s="209" t="s">
        <v>369</v>
      </c>
      <c r="B56" s="209" t="s">
        <v>187</v>
      </c>
      <c r="C56" s="417">
        <v>141</v>
      </c>
      <c r="D56" s="418">
        <v>1</v>
      </c>
      <c r="E56" s="419">
        <v>41</v>
      </c>
      <c r="F56" s="417">
        <v>18</v>
      </c>
      <c r="G56" s="419">
        <v>0</v>
      </c>
      <c r="H56" s="417">
        <v>9</v>
      </c>
      <c r="I56" s="418">
        <v>1</v>
      </c>
      <c r="J56" s="419">
        <v>34</v>
      </c>
      <c r="K56" s="417">
        <v>112</v>
      </c>
      <c r="L56" s="418">
        <v>1</v>
      </c>
      <c r="M56" s="419">
        <v>50</v>
      </c>
      <c r="N56" s="417">
        <v>7</v>
      </c>
      <c r="O56" s="419">
        <v>0</v>
      </c>
      <c r="P56" s="417">
        <v>9</v>
      </c>
      <c r="Q56" s="418">
        <v>3</v>
      </c>
      <c r="R56" s="419">
        <v>36</v>
      </c>
    </row>
    <row r="57" spans="1:18" ht="15">
      <c r="A57" s="207" t="s">
        <v>370</v>
      </c>
      <c r="B57" s="207" t="s">
        <v>188</v>
      </c>
      <c r="C57" s="417">
        <v>12</v>
      </c>
      <c r="D57" s="418">
        <v>0</v>
      </c>
      <c r="E57" s="419">
        <v>4</v>
      </c>
      <c r="F57" s="417">
        <v>3</v>
      </c>
      <c r="G57" s="419">
        <v>0</v>
      </c>
      <c r="H57" s="417">
        <v>0</v>
      </c>
      <c r="I57" s="418">
        <v>0</v>
      </c>
      <c r="J57" s="419">
        <v>1</v>
      </c>
      <c r="K57" s="417">
        <v>6</v>
      </c>
      <c r="L57" s="418">
        <v>0</v>
      </c>
      <c r="M57" s="419">
        <v>5</v>
      </c>
      <c r="N57" s="417">
        <v>0</v>
      </c>
      <c r="O57" s="419">
        <v>1</v>
      </c>
      <c r="P57" s="417">
        <v>0</v>
      </c>
      <c r="Q57" s="418">
        <v>0</v>
      </c>
      <c r="R57" s="419">
        <v>1</v>
      </c>
    </row>
    <row r="58" spans="1:18" ht="15">
      <c r="A58" s="209" t="s">
        <v>371</v>
      </c>
      <c r="B58" s="209" t="s">
        <v>189</v>
      </c>
      <c r="C58" s="417">
        <v>26</v>
      </c>
      <c r="D58" s="418">
        <v>0</v>
      </c>
      <c r="E58" s="419">
        <v>8</v>
      </c>
      <c r="F58" s="417">
        <v>8</v>
      </c>
      <c r="G58" s="419">
        <v>0</v>
      </c>
      <c r="H58" s="417">
        <v>0</v>
      </c>
      <c r="I58" s="418">
        <v>0</v>
      </c>
      <c r="J58" s="419">
        <v>4</v>
      </c>
      <c r="K58" s="417">
        <v>24</v>
      </c>
      <c r="L58" s="418">
        <v>3</v>
      </c>
      <c r="M58" s="419">
        <v>1</v>
      </c>
      <c r="N58" s="417">
        <v>0</v>
      </c>
      <c r="O58" s="419">
        <v>1</v>
      </c>
      <c r="P58" s="417">
        <v>1</v>
      </c>
      <c r="Q58" s="418">
        <v>0</v>
      </c>
      <c r="R58" s="419">
        <v>5</v>
      </c>
    </row>
    <row r="59" spans="1:18" ht="15">
      <c r="A59" s="207" t="s">
        <v>372</v>
      </c>
      <c r="B59" s="207" t="s">
        <v>190</v>
      </c>
      <c r="C59" s="417">
        <v>28</v>
      </c>
      <c r="D59" s="418">
        <v>0</v>
      </c>
      <c r="E59" s="419">
        <v>1</v>
      </c>
      <c r="F59" s="417">
        <v>3</v>
      </c>
      <c r="G59" s="419">
        <v>0</v>
      </c>
      <c r="H59" s="417">
        <v>2</v>
      </c>
      <c r="I59" s="418">
        <v>0</v>
      </c>
      <c r="J59" s="419">
        <v>2</v>
      </c>
      <c r="K59" s="417">
        <v>17</v>
      </c>
      <c r="L59" s="418">
        <v>0</v>
      </c>
      <c r="M59" s="419">
        <v>10</v>
      </c>
      <c r="N59" s="417">
        <v>0</v>
      </c>
      <c r="O59" s="419">
        <v>0</v>
      </c>
      <c r="P59" s="417">
        <v>1</v>
      </c>
      <c r="Q59" s="418">
        <v>0</v>
      </c>
      <c r="R59" s="419">
        <v>2</v>
      </c>
    </row>
    <row r="60" spans="1:18" ht="15">
      <c r="A60" s="209" t="s">
        <v>373</v>
      </c>
      <c r="B60" s="209" t="s">
        <v>191</v>
      </c>
      <c r="C60" s="417">
        <v>22</v>
      </c>
      <c r="D60" s="418">
        <v>1</v>
      </c>
      <c r="E60" s="419">
        <v>11</v>
      </c>
      <c r="F60" s="417">
        <v>2</v>
      </c>
      <c r="G60" s="419">
        <v>0</v>
      </c>
      <c r="H60" s="417">
        <v>4</v>
      </c>
      <c r="I60" s="418">
        <v>0</v>
      </c>
      <c r="J60" s="419">
        <v>6</v>
      </c>
      <c r="K60" s="417">
        <v>28</v>
      </c>
      <c r="L60" s="418">
        <v>0</v>
      </c>
      <c r="M60" s="419">
        <v>12</v>
      </c>
      <c r="N60" s="417">
        <v>3</v>
      </c>
      <c r="O60" s="419">
        <v>0</v>
      </c>
      <c r="P60" s="417">
        <v>1</v>
      </c>
      <c r="Q60" s="418">
        <v>0</v>
      </c>
      <c r="R60" s="419">
        <v>6</v>
      </c>
    </row>
    <row r="61" spans="1:18" ht="15">
      <c r="A61" s="207" t="s">
        <v>374</v>
      </c>
      <c r="B61" s="207" t="s">
        <v>192</v>
      </c>
      <c r="C61" s="417">
        <v>12</v>
      </c>
      <c r="D61" s="418">
        <v>0</v>
      </c>
      <c r="E61" s="419">
        <v>9</v>
      </c>
      <c r="F61" s="417">
        <v>2</v>
      </c>
      <c r="G61" s="419">
        <v>0</v>
      </c>
      <c r="H61" s="417">
        <v>0</v>
      </c>
      <c r="I61" s="418">
        <v>0</v>
      </c>
      <c r="J61" s="419">
        <v>10</v>
      </c>
      <c r="K61" s="417">
        <v>10</v>
      </c>
      <c r="L61" s="418">
        <v>2</v>
      </c>
      <c r="M61" s="419">
        <v>6</v>
      </c>
      <c r="N61" s="417">
        <v>1</v>
      </c>
      <c r="O61" s="419">
        <v>0</v>
      </c>
      <c r="P61" s="417">
        <v>1</v>
      </c>
      <c r="Q61" s="418">
        <v>0</v>
      </c>
      <c r="R61" s="419">
        <v>12</v>
      </c>
    </row>
    <row r="62" spans="1:18" ht="15">
      <c r="A62" s="209" t="s">
        <v>375</v>
      </c>
      <c r="B62" s="209" t="s">
        <v>193</v>
      </c>
      <c r="C62" s="417">
        <v>63</v>
      </c>
      <c r="D62" s="418">
        <v>4</v>
      </c>
      <c r="E62" s="419">
        <v>15</v>
      </c>
      <c r="F62" s="417">
        <v>9</v>
      </c>
      <c r="G62" s="419">
        <v>0</v>
      </c>
      <c r="H62" s="417">
        <v>4</v>
      </c>
      <c r="I62" s="418">
        <v>0</v>
      </c>
      <c r="J62" s="419">
        <v>27</v>
      </c>
      <c r="K62" s="417">
        <v>59</v>
      </c>
      <c r="L62" s="418">
        <v>0</v>
      </c>
      <c r="M62" s="419">
        <v>20</v>
      </c>
      <c r="N62" s="417">
        <v>8</v>
      </c>
      <c r="O62" s="419">
        <v>0</v>
      </c>
      <c r="P62" s="417">
        <v>5</v>
      </c>
      <c r="Q62" s="418">
        <v>0</v>
      </c>
      <c r="R62" s="419">
        <v>17</v>
      </c>
    </row>
    <row r="63" spans="1:18" ht="15">
      <c r="A63" s="207" t="s">
        <v>376</v>
      </c>
      <c r="B63" s="207" t="s">
        <v>194</v>
      </c>
      <c r="C63" s="417">
        <v>62</v>
      </c>
      <c r="D63" s="418">
        <v>4</v>
      </c>
      <c r="E63" s="419">
        <v>36</v>
      </c>
      <c r="F63" s="417">
        <v>10</v>
      </c>
      <c r="G63" s="419">
        <v>0</v>
      </c>
      <c r="H63" s="417">
        <v>6</v>
      </c>
      <c r="I63" s="418">
        <v>0</v>
      </c>
      <c r="J63" s="419">
        <v>27</v>
      </c>
      <c r="K63" s="417">
        <v>61</v>
      </c>
      <c r="L63" s="418">
        <v>0</v>
      </c>
      <c r="M63" s="419">
        <v>22</v>
      </c>
      <c r="N63" s="417">
        <v>9</v>
      </c>
      <c r="O63" s="419">
        <v>0</v>
      </c>
      <c r="P63" s="417">
        <v>8</v>
      </c>
      <c r="Q63" s="418">
        <v>0</v>
      </c>
      <c r="R63" s="419">
        <v>20</v>
      </c>
    </row>
    <row r="64" spans="1:18" ht="15">
      <c r="A64" s="209" t="s">
        <v>377</v>
      </c>
      <c r="B64" s="209" t="s">
        <v>195</v>
      </c>
      <c r="C64" s="417">
        <v>17</v>
      </c>
      <c r="D64" s="418">
        <v>0</v>
      </c>
      <c r="E64" s="419">
        <v>1</v>
      </c>
      <c r="F64" s="417">
        <v>1</v>
      </c>
      <c r="G64" s="419">
        <v>0</v>
      </c>
      <c r="H64" s="417">
        <v>0</v>
      </c>
      <c r="I64" s="418">
        <v>0</v>
      </c>
      <c r="J64" s="419">
        <v>2</v>
      </c>
      <c r="K64" s="417">
        <v>13</v>
      </c>
      <c r="L64" s="418">
        <v>0</v>
      </c>
      <c r="M64" s="419">
        <v>2</v>
      </c>
      <c r="N64" s="417">
        <v>1</v>
      </c>
      <c r="O64" s="419">
        <v>0</v>
      </c>
      <c r="P64" s="417">
        <v>0</v>
      </c>
      <c r="Q64" s="418">
        <v>0</v>
      </c>
      <c r="R64" s="419">
        <v>0</v>
      </c>
    </row>
    <row r="65" spans="1:18" ht="15">
      <c r="A65" s="207" t="s">
        <v>378</v>
      </c>
      <c r="B65" s="207" t="s">
        <v>196</v>
      </c>
      <c r="C65" s="417">
        <v>3</v>
      </c>
      <c r="D65" s="418">
        <v>2</v>
      </c>
      <c r="E65" s="419">
        <v>1</v>
      </c>
      <c r="F65" s="417">
        <v>0</v>
      </c>
      <c r="G65" s="419">
        <v>0</v>
      </c>
      <c r="H65" s="417">
        <v>1</v>
      </c>
      <c r="I65" s="418">
        <v>0</v>
      </c>
      <c r="J65" s="419">
        <v>3</v>
      </c>
      <c r="K65" s="417">
        <v>5</v>
      </c>
      <c r="L65" s="418">
        <v>1</v>
      </c>
      <c r="M65" s="419">
        <v>3</v>
      </c>
      <c r="N65" s="417">
        <v>2</v>
      </c>
      <c r="O65" s="419">
        <v>0</v>
      </c>
      <c r="P65" s="417">
        <v>0</v>
      </c>
      <c r="Q65" s="418">
        <v>0</v>
      </c>
      <c r="R65" s="419">
        <v>4</v>
      </c>
    </row>
    <row r="66" spans="1:18" ht="15">
      <c r="A66" s="209" t="s">
        <v>379</v>
      </c>
      <c r="B66" s="209" t="s">
        <v>197</v>
      </c>
      <c r="C66" s="417">
        <v>40</v>
      </c>
      <c r="D66" s="418">
        <v>4</v>
      </c>
      <c r="E66" s="419">
        <v>7</v>
      </c>
      <c r="F66" s="417">
        <v>1</v>
      </c>
      <c r="G66" s="419">
        <v>0</v>
      </c>
      <c r="H66" s="417">
        <v>2</v>
      </c>
      <c r="I66" s="418">
        <v>0</v>
      </c>
      <c r="J66" s="419">
        <v>5</v>
      </c>
      <c r="K66" s="417">
        <v>21</v>
      </c>
      <c r="L66" s="418">
        <v>0</v>
      </c>
      <c r="M66" s="419">
        <v>11</v>
      </c>
      <c r="N66" s="417">
        <v>2</v>
      </c>
      <c r="O66" s="419">
        <v>0</v>
      </c>
      <c r="P66" s="417">
        <v>5</v>
      </c>
      <c r="Q66" s="418">
        <v>0</v>
      </c>
      <c r="R66" s="419">
        <v>6</v>
      </c>
    </row>
    <row r="67" spans="1:18" ht="15">
      <c r="A67" s="207" t="s">
        <v>380</v>
      </c>
      <c r="B67" s="207" t="s">
        <v>198</v>
      </c>
      <c r="C67" s="417">
        <v>65</v>
      </c>
      <c r="D67" s="418">
        <v>2</v>
      </c>
      <c r="E67" s="419">
        <v>28</v>
      </c>
      <c r="F67" s="417">
        <v>11</v>
      </c>
      <c r="G67" s="419">
        <v>0</v>
      </c>
      <c r="H67" s="417">
        <v>7</v>
      </c>
      <c r="I67" s="418">
        <v>0</v>
      </c>
      <c r="J67" s="419">
        <v>129</v>
      </c>
      <c r="K67" s="417">
        <v>59</v>
      </c>
      <c r="L67" s="418">
        <v>0</v>
      </c>
      <c r="M67" s="419">
        <v>37</v>
      </c>
      <c r="N67" s="417">
        <v>8</v>
      </c>
      <c r="O67" s="419">
        <v>0</v>
      </c>
      <c r="P67" s="417">
        <v>8</v>
      </c>
      <c r="Q67" s="418">
        <v>1</v>
      </c>
      <c r="R67" s="419">
        <v>52</v>
      </c>
    </row>
    <row r="68" spans="1:18" ht="15">
      <c r="A68" s="209" t="s">
        <v>381</v>
      </c>
      <c r="B68" s="209" t="s">
        <v>199</v>
      </c>
      <c r="C68" s="417">
        <v>11</v>
      </c>
      <c r="D68" s="418">
        <v>2</v>
      </c>
      <c r="E68" s="419">
        <v>10</v>
      </c>
      <c r="F68" s="417">
        <v>1</v>
      </c>
      <c r="G68" s="419">
        <v>0</v>
      </c>
      <c r="H68" s="417">
        <v>1</v>
      </c>
      <c r="I68" s="418">
        <v>0</v>
      </c>
      <c r="J68" s="419">
        <v>7</v>
      </c>
      <c r="K68" s="417">
        <v>13</v>
      </c>
      <c r="L68" s="418">
        <v>2</v>
      </c>
      <c r="M68" s="419">
        <v>10</v>
      </c>
      <c r="N68" s="417">
        <v>0</v>
      </c>
      <c r="O68" s="419">
        <v>0</v>
      </c>
      <c r="P68" s="417">
        <v>1</v>
      </c>
      <c r="Q68" s="418">
        <v>1</v>
      </c>
      <c r="R68" s="419">
        <v>8</v>
      </c>
    </row>
    <row r="69" spans="1:18" ht="15">
      <c r="A69" s="207" t="s">
        <v>382</v>
      </c>
      <c r="B69" s="207" t="s">
        <v>200</v>
      </c>
      <c r="C69" s="417">
        <v>34</v>
      </c>
      <c r="D69" s="418">
        <v>1</v>
      </c>
      <c r="E69" s="419">
        <v>12</v>
      </c>
      <c r="F69" s="417">
        <v>1</v>
      </c>
      <c r="G69" s="419">
        <v>0</v>
      </c>
      <c r="H69" s="417">
        <v>5</v>
      </c>
      <c r="I69" s="418">
        <v>0</v>
      </c>
      <c r="J69" s="419">
        <v>11</v>
      </c>
      <c r="K69" s="417">
        <v>41</v>
      </c>
      <c r="L69" s="418">
        <v>0</v>
      </c>
      <c r="M69" s="419">
        <v>8</v>
      </c>
      <c r="N69" s="417">
        <v>3</v>
      </c>
      <c r="O69" s="419">
        <v>0</v>
      </c>
      <c r="P69" s="417">
        <v>2</v>
      </c>
      <c r="Q69" s="418">
        <v>1</v>
      </c>
      <c r="R69" s="419">
        <v>6</v>
      </c>
    </row>
    <row r="70" spans="1:18" ht="15">
      <c r="A70" s="209" t="s">
        <v>383</v>
      </c>
      <c r="B70" s="209" t="s">
        <v>201</v>
      </c>
      <c r="C70" s="417">
        <v>4</v>
      </c>
      <c r="D70" s="418">
        <v>1</v>
      </c>
      <c r="E70" s="419">
        <v>3</v>
      </c>
      <c r="F70" s="417">
        <v>1</v>
      </c>
      <c r="G70" s="419">
        <v>0</v>
      </c>
      <c r="H70" s="417">
        <v>1</v>
      </c>
      <c r="I70" s="418">
        <v>0</v>
      </c>
      <c r="J70" s="419">
        <v>3</v>
      </c>
      <c r="K70" s="417">
        <v>4</v>
      </c>
      <c r="L70" s="418">
        <v>0</v>
      </c>
      <c r="M70" s="419">
        <v>0</v>
      </c>
      <c r="N70" s="417">
        <v>0</v>
      </c>
      <c r="O70" s="419">
        <v>0</v>
      </c>
      <c r="P70" s="417">
        <v>0</v>
      </c>
      <c r="Q70" s="418">
        <v>0</v>
      </c>
      <c r="R70" s="419">
        <v>0</v>
      </c>
    </row>
    <row r="71" spans="1:18" ht="15">
      <c r="A71" s="207" t="s">
        <v>384</v>
      </c>
      <c r="B71" s="207" t="s">
        <v>202</v>
      </c>
      <c r="C71" s="417">
        <v>183</v>
      </c>
      <c r="D71" s="418">
        <v>6</v>
      </c>
      <c r="E71" s="419">
        <v>40</v>
      </c>
      <c r="F71" s="417">
        <v>10</v>
      </c>
      <c r="G71" s="419">
        <v>0</v>
      </c>
      <c r="H71" s="417">
        <v>2</v>
      </c>
      <c r="I71" s="418">
        <v>0</v>
      </c>
      <c r="J71" s="419">
        <v>15</v>
      </c>
      <c r="K71" s="417">
        <v>68</v>
      </c>
      <c r="L71" s="418">
        <v>1</v>
      </c>
      <c r="M71" s="419">
        <v>26</v>
      </c>
      <c r="N71" s="417">
        <v>11</v>
      </c>
      <c r="O71" s="419">
        <v>0</v>
      </c>
      <c r="P71" s="417">
        <v>2</v>
      </c>
      <c r="Q71" s="418">
        <v>0</v>
      </c>
      <c r="R71" s="419">
        <v>16</v>
      </c>
    </row>
    <row r="72" spans="1:18" ht="15">
      <c r="A72" s="209" t="s">
        <v>385</v>
      </c>
      <c r="B72" s="209" t="s">
        <v>203</v>
      </c>
      <c r="C72" s="417">
        <v>29</v>
      </c>
      <c r="D72" s="418">
        <v>0</v>
      </c>
      <c r="E72" s="419">
        <v>9</v>
      </c>
      <c r="F72" s="417">
        <v>7</v>
      </c>
      <c r="G72" s="419">
        <v>0</v>
      </c>
      <c r="H72" s="417">
        <v>2</v>
      </c>
      <c r="I72" s="418">
        <v>0</v>
      </c>
      <c r="J72" s="419">
        <v>10</v>
      </c>
      <c r="K72" s="417">
        <v>28</v>
      </c>
      <c r="L72" s="418">
        <v>0</v>
      </c>
      <c r="M72" s="419">
        <v>10</v>
      </c>
      <c r="N72" s="417">
        <v>5</v>
      </c>
      <c r="O72" s="419">
        <v>1</v>
      </c>
      <c r="P72" s="417">
        <v>0</v>
      </c>
      <c r="Q72" s="418">
        <v>1</v>
      </c>
      <c r="R72" s="419">
        <v>5</v>
      </c>
    </row>
    <row r="73" spans="1:18" ht="15">
      <c r="A73" s="207" t="s">
        <v>386</v>
      </c>
      <c r="B73" s="207" t="s">
        <v>204</v>
      </c>
      <c r="C73" s="417">
        <v>51</v>
      </c>
      <c r="D73" s="418">
        <v>0</v>
      </c>
      <c r="E73" s="419">
        <v>26</v>
      </c>
      <c r="F73" s="417">
        <v>2</v>
      </c>
      <c r="G73" s="419">
        <v>0</v>
      </c>
      <c r="H73" s="417">
        <v>6</v>
      </c>
      <c r="I73" s="418">
        <v>0</v>
      </c>
      <c r="J73" s="419">
        <v>33</v>
      </c>
      <c r="K73" s="417">
        <v>35</v>
      </c>
      <c r="L73" s="418">
        <v>0</v>
      </c>
      <c r="M73" s="419">
        <v>18</v>
      </c>
      <c r="N73" s="417">
        <v>6</v>
      </c>
      <c r="O73" s="419">
        <v>1</v>
      </c>
      <c r="P73" s="417">
        <v>3</v>
      </c>
      <c r="Q73" s="418">
        <v>0</v>
      </c>
      <c r="R73" s="419">
        <v>8</v>
      </c>
    </row>
    <row r="74" spans="1:18" ht="15">
      <c r="A74" s="209" t="s">
        <v>387</v>
      </c>
      <c r="B74" s="209" t="s">
        <v>205</v>
      </c>
      <c r="C74" s="417">
        <v>12</v>
      </c>
      <c r="D74" s="418">
        <v>3</v>
      </c>
      <c r="E74" s="419">
        <v>7</v>
      </c>
      <c r="F74" s="417">
        <v>0</v>
      </c>
      <c r="G74" s="419">
        <v>0</v>
      </c>
      <c r="H74" s="417">
        <v>0</v>
      </c>
      <c r="I74" s="418">
        <v>0</v>
      </c>
      <c r="J74" s="419">
        <v>9</v>
      </c>
      <c r="K74" s="417">
        <v>9</v>
      </c>
      <c r="L74" s="418">
        <v>7</v>
      </c>
      <c r="M74" s="419">
        <v>5</v>
      </c>
      <c r="N74" s="417">
        <v>2</v>
      </c>
      <c r="O74" s="419">
        <v>1</v>
      </c>
      <c r="P74" s="417">
        <v>1</v>
      </c>
      <c r="Q74" s="418">
        <v>1</v>
      </c>
      <c r="R74" s="419">
        <v>3</v>
      </c>
    </row>
    <row r="75" spans="1:18" ht="15">
      <c r="A75" s="207" t="s">
        <v>388</v>
      </c>
      <c r="B75" s="207" t="s">
        <v>206</v>
      </c>
      <c r="C75" s="417">
        <v>21</v>
      </c>
      <c r="D75" s="418">
        <v>1</v>
      </c>
      <c r="E75" s="419">
        <v>3</v>
      </c>
      <c r="F75" s="417">
        <v>4</v>
      </c>
      <c r="G75" s="419">
        <v>0</v>
      </c>
      <c r="H75" s="417">
        <v>4</v>
      </c>
      <c r="I75" s="418">
        <v>0</v>
      </c>
      <c r="J75" s="419">
        <v>14</v>
      </c>
      <c r="K75" s="417">
        <v>12</v>
      </c>
      <c r="L75" s="418">
        <v>1</v>
      </c>
      <c r="M75" s="419">
        <v>8</v>
      </c>
      <c r="N75" s="417">
        <v>2</v>
      </c>
      <c r="O75" s="419">
        <v>0</v>
      </c>
      <c r="P75" s="417">
        <v>1</v>
      </c>
      <c r="Q75" s="418">
        <v>0</v>
      </c>
      <c r="R75" s="419">
        <v>14</v>
      </c>
    </row>
    <row r="76" spans="1:18" ht="15">
      <c r="A76" s="209" t="s">
        <v>389</v>
      </c>
      <c r="B76" s="209" t="s">
        <v>207</v>
      </c>
      <c r="C76" s="417">
        <v>31</v>
      </c>
      <c r="D76" s="418">
        <v>0</v>
      </c>
      <c r="E76" s="419">
        <v>11</v>
      </c>
      <c r="F76" s="417">
        <v>3</v>
      </c>
      <c r="G76" s="419">
        <v>0</v>
      </c>
      <c r="H76" s="417">
        <v>0</v>
      </c>
      <c r="I76" s="418">
        <v>0</v>
      </c>
      <c r="J76" s="419">
        <v>2</v>
      </c>
      <c r="K76" s="417">
        <v>22</v>
      </c>
      <c r="L76" s="418">
        <v>1</v>
      </c>
      <c r="M76" s="419">
        <v>9</v>
      </c>
      <c r="N76" s="417">
        <v>5</v>
      </c>
      <c r="O76" s="419">
        <v>0</v>
      </c>
      <c r="P76" s="417">
        <v>2</v>
      </c>
      <c r="Q76" s="418">
        <v>0</v>
      </c>
      <c r="R76" s="419">
        <v>4</v>
      </c>
    </row>
    <row r="77" spans="1:18" ht="15">
      <c r="A77" s="207" t="s">
        <v>390</v>
      </c>
      <c r="B77" s="207" t="s">
        <v>208</v>
      </c>
      <c r="C77" s="417">
        <v>5</v>
      </c>
      <c r="D77" s="418">
        <v>0</v>
      </c>
      <c r="E77" s="419">
        <v>4</v>
      </c>
      <c r="F77" s="417">
        <v>1</v>
      </c>
      <c r="G77" s="419">
        <v>0</v>
      </c>
      <c r="H77" s="417">
        <v>0</v>
      </c>
      <c r="I77" s="418">
        <v>0</v>
      </c>
      <c r="J77" s="419">
        <v>2</v>
      </c>
      <c r="K77" s="417">
        <v>4</v>
      </c>
      <c r="L77" s="418">
        <v>0</v>
      </c>
      <c r="M77" s="419">
        <v>1</v>
      </c>
      <c r="N77" s="417">
        <v>0</v>
      </c>
      <c r="O77" s="419">
        <v>0</v>
      </c>
      <c r="P77" s="417">
        <v>1</v>
      </c>
      <c r="Q77" s="418">
        <v>0</v>
      </c>
      <c r="R77" s="419">
        <v>1</v>
      </c>
    </row>
    <row r="78" spans="1:18" ht="15">
      <c r="A78" s="209" t="s">
        <v>391</v>
      </c>
      <c r="B78" s="209" t="s">
        <v>209</v>
      </c>
      <c r="C78" s="417">
        <v>10</v>
      </c>
      <c r="D78" s="418">
        <v>0</v>
      </c>
      <c r="E78" s="419">
        <v>11</v>
      </c>
      <c r="F78" s="417">
        <v>1</v>
      </c>
      <c r="G78" s="419">
        <v>0</v>
      </c>
      <c r="H78" s="417">
        <v>1</v>
      </c>
      <c r="I78" s="418">
        <v>0</v>
      </c>
      <c r="J78" s="419">
        <v>3</v>
      </c>
      <c r="K78" s="417">
        <v>9</v>
      </c>
      <c r="L78" s="418">
        <v>0</v>
      </c>
      <c r="M78" s="419">
        <v>6</v>
      </c>
      <c r="N78" s="417">
        <v>1</v>
      </c>
      <c r="O78" s="419">
        <v>1</v>
      </c>
      <c r="P78" s="417">
        <v>2</v>
      </c>
      <c r="Q78" s="418">
        <v>0</v>
      </c>
      <c r="R78" s="419">
        <v>7</v>
      </c>
    </row>
    <row r="79" spans="1:18" ht="15">
      <c r="A79" s="207" t="s">
        <v>392</v>
      </c>
      <c r="B79" s="207" t="s">
        <v>210</v>
      </c>
      <c r="C79" s="417">
        <v>8</v>
      </c>
      <c r="D79" s="418">
        <v>0</v>
      </c>
      <c r="E79" s="419">
        <v>6</v>
      </c>
      <c r="F79" s="417">
        <v>0</v>
      </c>
      <c r="G79" s="419">
        <v>0</v>
      </c>
      <c r="H79" s="417">
        <v>2</v>
      </c>
      <c r="I79" s="418">
        <v>0</v>
      </c>
      <c r="J79" s="419">
        <v>1</v>
      </c>
      <c r="K79" s="417">
        <v>14</v>
      </c>
      <c r="L79" s="418">
        <v>3</v>
      </c>
      <c r="M79" s="419">
        <v>3</v>
      </c>
      <c r="N79" s="417">
        <v>2</v>
      </c>
      <c r="O79" s="419">
        <v>0</v>
      </c>
      <c r="P79" s="417">
        <v>3</v>
      </c>
      <c r="Q79" s="418">
        <v>0</v>
      </c>
      <c r="R79" s="419">
        <v>3</v>
      </c>
    </row>
    <row r="80" spans="1:18" ht="15">
      <c r="A80" s="209" t="s">
        <v>393</v>
      </c>
      <c r="B80" s="209" t="s">
        <v>211</v>
      </c>
      <c r="C80" s="417">
        <v>40</v>
      </c>
      <c r="D80" s="418">
        <v>1</v>
      </c>
      <c r="E80" s="419">
        <v>17</v>
      </c>
      <c r="F80" s="417">
        <v>7</v>
      </c>
      <c r="G80" s="419">
        <v>0</v>
      </c>
      <c r="H80" s="417">
        <v>1</v>
      </c>
      <c r="I80" s="418">
        <v>0</v>
      </c>
      <c r="J80" s="419">
        <v>6</v>
      </c>
      <c r="K80" s="417">
        <v>42</v>
      </c>
      <c r="L80" s="418">
        <v>1</v>
      </c>
      <c r="M80" s="419">
        <v>9</v>
      </c>
      <c r="N80" s="417">
        <v>8</v>
      </c>
      <c r="O80" s="419">
        <v>0</v>
      </c>
      <c r="P80" s="417">
        <v>1</v>
      </c>
      <c r="Q80" s="418">
        <v>0</v>
      </c>
      <c r="R80" s="419">
        <v>3</v>
      </c>
    </row>
    <row r="81" spans="1:18" ht="15">
      <c r="A81" s="207" t="s">
        <v>394</v>
      </c>
      <c r="B81" s="207" t="s">
        <v>212</v>
      </c>
      <c r="C81" s="417">
        <v>27</v>
      </c>
      <c r="D81" s="418">
        <v>0</v>
      </c>
      <c r="E81" s="419">
        <v>6</v>
      </c>
      <c r="F81" s="417">
        <v>4</v>
      </c>
      <c r="G81" s="419">
        <v>0</v>
      </c>
      <c r="H81" s="417">
        <v>1</v>
      </c>
      <c r="I81" s="418">
        <v>0</v>
      </c>
      <c r="J81" s="419">
        <v>2</v>
      </c>
      <c r="K81" s="417">
        <v>19</v>
      </c>
      <c r="L81" s="418">
        <v>0</v>
      </c>
      <c r="M81" s="419">
        <v>7</v>
      </c>
      <c r="N81" s="417">
        <v>1</v>
      </c>
      <c r="O81" s="419">
        <v>0</v>
      </c>
      <c r="P81" s="417">
        <v>2</v>
      </c>
      <c r="Q81" s="418">
        <v>0</v>
      </c>
      <c r="R81" s="419">
        <v>3</v>
      </c>
    </row>
    <row r="82" spans="1:18" ht="15">
      <c r="A82" s="209" t="s">
        <v>395</v>
      </c>
      <c r="B82" s="209" t="s">
        <v>213</v>
      </c>
      <c r="C82" s="417">
        <v>10</v>
      </c>
      <c r="D82" s="418">
        <v>1</v>
      </c>
      <c r="E82" s="419">
        <v>3</v>
      </c>
      <c r="F82" s="417">
        <v>1</v>
      </c>
      <c r="G82" s="419">
        <v>0</v>
      </c>
      <c r="H82" s="417">
        <v>0</v>
      </c>
      <c r="I82" s="418">
        <v>0</v>
      </c>
      <c r="J82" s="419">
        <v>7</v>
      </c>
      <c r="K82" s="417">
        <v>4</v>
      </c>
      <c r="L82" s="418">
        <v>2</v>
      </c>
      <c r="M82" s="419">
        <v>2</v>
      </c>
      <c r="N82" s="417">
        <v>2</v>
      </c>
      <c r="O82" s="419">
        <v>0</v>
      </c>
      <c r="P82" s="417">
        <v>1</v>
      </c>
      <c r="Q82" s="418">
        <v>0</v>
      </c>
      <c r="R82" s="419">
        <v>0</v>
      </c>
    </row>
    <row r="83" spans="1:18" ht="15">
      <c r="A83" s="207" t="s">
        <v>396</v>
      </c>
      <c r="B83" s="207" t="s">
        <v>214</v>
      </c>
      <c r="C83" s="417">
        <v>3</v>
      </c>
      <c r="D83" s="418">
        <v>0</v>
      </c>
      <c r="E83" s="419">
        <v>2</v>
      </c>
      <c r="F83" s="417">
        <v>0</v>
      </c>
      <c r="G83" s="419">
        <v>0</v>
      </c>
      <c r="H83" s="417">
        <v>0</v>
      </c>
      <c r="I83" s="418">
        <v>0</v>
      </c>
      <c r="J83" s="419">
        <v>0</v>
      </c>
      <c r="K83" s="417">
        <v>3</v>
      </c>
      <c r="L83" s="418">
        <v>0</v>
      </c>
      <c r="M83" s="419">
        <v>1</v>
      </c>
      <c r="N83" s="417">
        <v>1</v>
      </c>
      <c r="O83" s="419">
        <v>0</v>
      </c>
      <c r="P83" s="417">
        <v>0</v>
      </c>
      <c r="Q83" s="418">
        <v>0</v>
      </c>
      <c r="R83" s="419">
        <v>0</v>
      </c>
    </row>
    <row r="84" spans="1:18" ht="15">
      <c r="A84" s="209" t="s">
        <v>397</v>
      </c>
      <c r="B84" s="209" t="s">
        <v>215</v>
      </c>
      <c r="C84" s="417">
        <v>5</v>
      </c>
      <c r="D84" s="418">
        <v>0</v>
      </c>
      <c r="E84" s="419">
        <v>9</v>
      </c>
      <c r="F84" s="417">
        <v>0</v>
      </c>
      <c r="G84" s="419">
        <v>0</v>
      </c>
      <c r="H84" s="417">
        <v>0</v>
      </c>
      <c r="I84" s="418">
        <v>0</v>
      </c>
      <c r="J84" s="419">
        <v>2</v>
      </c>
      <c r="K84" s="417">
        <v>10</v>
      </c>
      <c r="L84" s="418">
        <v>0</v>
      </c>
      <c r="M84" s="419">
        <v>9</v>
      </c>
      <c r="N84" s="417">
        <v>1</v>
      </c>
      <c r="O84" s="419">
        <v>0</v>
      </c>
      <c r="P84" s="417">
        <v>1</v>
      </c>
      <c r="Q84" s="418">
        <v>0</v>
      </c>
      <c r="R84" s="419">
        <v>3</v>
      </c>
    </row>
    <row r="85" spans="1:18" ht="15">
      <c r="A85" s="207" t="s">
        <v>398</v>
      </c>
      <c r="B85" s="207" t="s">
        <v>216</v>
      </c>
      <c r="C85" s="417">
        <v>30</v>
      </c>
      <c r="D85" s="418">
        <v>0</v>
      </c>
      <c r="E85" s="419">
        <v>6</v>
      </c>
      <c r="F85" s="417">
        <v>4</v>
      </c>
      <c r="G85" s="419">
        <v>0</v>
      </c>
      <c r="H85" s="417">
        <v>0</v>
      </c>
      <c r="I85" s="418">
        <v>0</v>
      </c>
      <c r="J85" s="419">
        <v>7</v>
      </c>
      <c r="K85" s="417">
        <v>32</v>
      </c>
      <c r="L85" s="418">
        <v>0</v>
      </c>
      <c r="M85" s="419">
        <v>6</v>
      </c>
      <c r="N85" s="417">
        <v>7</v>
      </c>
      <c r="O85" s="419">
        <v>0</v>
      </c>
      <c r="P85" s="417">
        <v>0</v>
      </c>
      <c r="Q85" s="418">
        <v>0</v>
      </c>
      <c r="R85" s="419">
        <v>4</v>
      </c>
    </row>
    <row r="86" spans="1:18" ht="15">
      <c r="A86" s="209" t="s">
        <v>399</v>
      </c>
      <c r="B86" s="209" t="s">
        <v>217</v>
      </c>
      <c r="C86" s="417">
        <v>8</v>
      </c>
      <c r="D86" s="418">
        <v>2</v>
      </c>
      <c r="E86" s="419">
        <v>1</v>
      </c>
      <c r="F86" s="417">
        <v>1</v>
      </c>
      <c r="G86" s="419">
        <v>0</v>
      </c>
      <c r="H86" s="417">
        <v>0</v>
      </c>
      <c r="I86" s="418">
        <v>0</v>
      </c>
      <c r="J86" s="419">
        <v>10</v>
      </c>
      <c r="K86" s="417">
        <v>5</v>
      </c>
      <c r="L86" s="418">
        <v>2</v>
      </c>
      <c r="M86" s="419">
        <v>6</v>
      </c>
      <c r="N86" s="417">
        <v>7</v>
      </c>
      <c r="O86" s="419">
        <v>0</v>
      </c>
      <c r="P86" s="417">
        <v>0</v>
      </c>
      <c r="Q86" s="418">
        <v>2</v>
      </c>
      <c r="R86" s="419">
        <v>12</v>
      </c>
    </row>
    <row r="87" spans="1:18" ht="15">
      <c r="A87" s="207" t="s">
        <v>400</v>
      </c>
      <c r="B87" s="207" t="s">
        <v>218</v>
      </c>
      <c r="C87" s="417">
        <v>8</v>
      </c>
      <c r="D87" s="418">
        <v>0</v>
      </c>
      <c r="E87" s="419">
        <v>3</v>
      </c>
      <c r="F87" s="417">
        <v>2</v>
      </c>
      <c r="G87" s="419">
        <v>0</v>
      </c>
      <c r="H87" s="417">
        <v>0</v>
      </c>
      <c r="I87" s="418">
        <v>0</v>
      </c>
      <c r="J87" s="419">
        <v>3</v>
      </c>
      <c r="K87" s="417">
        <v>5</v>
      </c>
      <c r="L87" s="418">
        <v>0</v>
      </c>
      <c r="M87" s="419">
        <v>6</v>
      </c>
      <c r="N87" s="417">
        <v>1</v>
      </c>
      <c r="O87" s="419">
        <v>0</v>
      </c>
      <c r="P87" s="417">
        <v>0</v>
      </c>
      <c r="Q87" s="418">
        <v>0</v>
      </c>
      <c r="R87" s="419">
        <v>0</v>
      </c>
    </row>
    <row r="88" spans="1:18" ht="15">
      <c r="A88" s="209" t="s">
        <v>401</v>
      </c>
      <c r="B88" s="209" t="s">
        <v>219</v>
      </c>
      <c r="C88" s="417">
        <v>23</v>
      </c>
      <c r="D88" s="418">
        <v>0</v>
      </c>
      <c r="E88" s="419">
        <v>11</v>
      </c>
      <c r="F88" s="417">
        <v>5</v>
      </c>
      <c r="G88" s="419">
        <v>0</v>
      </c>
      <c r="H88" s="417">
        <v>2</v>
      </c>
      <c r="I88" s="418">
        <v>0</v>
      </c>
      <c r="J88" s="419">
        <v>16</v>
      </c>
      <c r="K88" s="417">
        <v>12</v>
      </c>
      <c r="L88" s="418">
        <v>0</v>
      </c>
      <c r="M88" s="419">
        <v>6</v>
      </c>
      <c r="N88" s="417">
        <v>2</v>
      </c>
      <c r="O88" s="419">
        <v>0</v>
      </c>
      <c r="P88" s="417">
        <v>4</v>
      </c>
      <c r="Q88" s="418">
        <v>0</v>
      </c>
      <c r="R88" s="419">
        <v>15</v>
      </c>
    </row>
    <row r="89" spans="1:18" ht="15.75" thickBot="1">
      <c r="A89" s="210" t="s">
        <v>402</v>
      </c>
      <c r="B89" s="211" t="s">
        <v>220</v>
      </c>
      <c r="C89" s="417">
        <v>30</v>
      </c>
      <c r="D89" s="418">
        <v>3</v>
      </c>
      <c r="E89" s="419">
        <v>12</v>
      </c>
      <c r="F89" s="417">
        <v>7</v>
      </c>
      <c r="G89" s="419">
        <v>0</v>
      </c>
      <c r="H89" s="417">
        <v>1</v>
      </c>
      <c r="I89" s="418">
        <v>0</v>
      </c>
      <c r="J89" s="419">
        <v>28</v>
      </c>
      <c r="K89" s="417">
        <v>23</v>
      </c>
      <c r="L89" s="418">
        <v>0</v>
      </c>
      <c r="M89" s="419">
        <v>8</v>
      </c>
      <c r="N89" s="417">
        <v>2</v>
      </c>
      <c r="O89" s="419">
        <v>0</v>
      </c>
      <c r="P89" s="417">
        <v>1</v>
      </c>
      <c r="Q89" s="418">
        <v>0</v>
      </c>
      <c r="R89" s="419">
        <v>5</v>
      </c>
    </row>
    <row r="90" spans="1:18" s="69" customFormat="1" ht="17.25" thickBot="1" thickTop="1">
      <c r="A90" s="238"/>
      <c r="B90" s="212" t="s">
        <v>221</v>
      </c>
      <c r="C90" s="213">
        <f>SUM(C9:C89)</f>
        <v>9856</v>
      </c>
      <c r="D90" s="214">
        <f aca="true" t="shared" si="0" ref="D90:R90">SUM(D9:D89)</f>
        <v>145</v>
      </c>
      <c r="E90" s="215">
        <f t="shared" si="0"/>
        <v>2636</v>
      </c>
      <c r="F90" s="216">
        <f t="shared" si="0"/>
        <v>1341</v>
      </c>
      <c r="G90" s="215">
        <f t="shared" si="0"/>
        <v>8</v>
      </c>
      <c r="H90" s="216">
        <f t="shared" si="0"/>
        <v>769</v>
      </c>
      <c r="I90" s="214">
        <f t="shared" si="0"/>
        <v>6</v>
      </c>
      <c r="J90" s="215">
        <f t="shared" si="0"/>
        <v>2705</v>
      </c>
      <c r="K90" s="213">
        <f t="shared" si="0"/>
        <v>9155</v>
      </c>
      <c r="L90" s="214">
        <f>SUM(L9:L89)</f>
        <v>132</v>
      </c>
      <c r="M90" s="215">
        <f t="shared" si="0"/>
        <v>2603</v>
      </c>
      <c r="N90" s="213">
        <f t="shared" si="0"/>
        <v>1188</v>
      </c>
      <c r="O90" s="215">
        <f>SUM(O9:O89)</f>
        <v>42</v>
      </c>
      <c r="P90" s="213">
        <f t="shared" si="0"/>
        <v>824</v>
      </c>
      <c r="Q90" s="214">
        <f t="shared" si="0"/>
        <v>41</v>
      </c>
      <c r="R90" s="215">
        <f t="shared" si="0"/>
        <v>2232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0" t="s">
        <v>692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28"/>
      <c r="R1" s="228"/>
      <c r="S1" s="319"/>
    </row>
    <row r="2" spans="1:18" ht="16.5" thickBot="1">
      <c r="A2" s="641" t="s">
        <v>222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s="68" customFormat="1" ht="17.25" customHeight="1" thickBot="1" thickTop="1">
      <c r="A3" s="217"/>
      <c r="B3" s="676" t="s">
        <v>134</v>
      </c>
      <c r="C3" s="679" t="s">
        <v>703</v>
      </c>
      <c r="D3" s="680"/>
      <c r="E3" s="680"/>
      <c r="F3" s="680"/>
      <c r="G3" s="680"/>
      <c r="H3" s="680"/>
      <c r="I3" s="680"/>
      <c r="J3" s="681"/>
      <c r="K3" s="679" t="s">
        <v>704</v>
      </c>
      <c r="L3" s="680"/>
      <c r="M3" s="680"/>
      <c r="N3" s="680"/>
      <c r="O3" s="680"/>
      <c r="P3" s="680"/>
      <c r="Q3" s="680"/>
      <c r="R3" s="681"/>
    </row>
    <row r="4" spans="1:18" ht="15.75" customHeight="1" thickTop="1">
      <c r="A4" s="218" t="s">
        <v>405</v>
      </c>
      <c r="B4" s="677"/>
      <c r="C4" s="682" t="s">
        <v>135</v>
      </c>
      <c r="D4" s="665"/>
      <c r="E4" s="673"/>
      <c r="F4" s="661" t="s">
        <v>136</v>
      </c>
      <c r="G4" s="663"/>
      <c r="H4" s="665" t="s">
        <v>137</v>
      </c>
      <c r="I4" s="665"/>
      <c r="J4" s="663"/>
      <c r="K4" s="665" t="s">
        <v>135</v>
      </c>
      <c r="L4" s="665"/>
      <c r="M4" s="665"/>
      <c r="N4" s="661" t="s">
        <v>136</v>
      </c>
      <c r="O4" s="673"/>
      <c r="P4" s="661" t="s">
        <v>137</v>
      </c>
      <c r="Q4" s="662"/>
      <c r="R4" s="663"/>
    </row>
    <row r="5" spans="1:18" ht="15" customHeight="1">
      <c r="A5" s="218" t="s">
        <v>403</v>
      </c>
      <c r="B5" s="677"/>
      <c r="C5" s="660" t="s">
        <v>138</v>
      </c>
      <c r="D5" s="654" t="s">
        <v>139</v>
      </c>
      <c r="E5" s="667" t="s">
        <v>140</v>
      </c>
      <c r="F5" s="659" t="s">
        <v>138</v>
      </c>
      <c r="G5" s="669" t="s">
        <v>139</v>
      </c>
      <c r="H5" s="671" t="s">
        <v>138</v>
      </c>
      <c r="I5" s="654" t="s">
        <v>139</v>
      </c>
      <c r="J5" s="674" t="s">
        <v>140</v>
      </c>
      <c r="K5" s="659" t="s">
        <v>138</v>
      </c>
      <c r="L5" s="653" t="s">
        <v>139</v>
      </c>
      <c r="M5" s="651" t="s">
        <v>140</v>
      </c>
      <c r="N5" s="655" t="s">
        <v>138</v>
      </c>
      <c r="O5" s="657" t="s">
        <v>139</v>
      </c>
      <c r="P5" s="659" t="s">
        <v>138</v>
      </c>
      <c r="Q5" s="653" t="s">
        <v>139</v>
      </c>
      <c r="R5" s="651" t="s">
        <v>140</v>
      </c>
    </row>
    <row r="6" spans="1:18" ht="20.25" customHeight="1" thickBot="1">
      <c r="A6" s="219"/>
      <c r="B6" s="678"/>
      <c r="C6" s="664"/>
      <c r="D6" s="666"/>
      <c r="E6" s="668"/>
      <c r="F6" s="660"/>
      <c r="G6" s="670"/>
      <c r="H6" s="672"/>
      <c r="I6" s="666"/>
      <c r="J6" s="675"/>
      <c r="K6" s="660"/>
      <c r="L6" s="654"/>
      <c r="M6" s="652"/>
      <c r="N6" s="656"/>
      <c r="O6" s="658"/>
      <c r="P6" s="660"/>
      <c r="Q6" s="654"/>
      <c r="R6" s="652"/>
    </row>
    <row r="7" spans="1:18" ht="15.75" thickTop="1">
      <c r="A7" s="220" t="s">
        <v>322</v>
      </c>
      <c r="B7" s="221" t="s">
        <v>141</v>
      </c>
      <c r="C7" s="229">
        <v>401</v>
      </c>
      <c r="D7" s="230">
        <v>7</v>
      </c>
      <c r="E7" s="231">
        <v>67</v>
      </c>
      <c r="F7" s="229">
        <v>66</v>
      </c>
      <c r="G7" s="231">
        <v>0</v>
      </c>
      <c r="H7" s="229">
        <v>34</v>
      </c>
      <c r="I7" s="230">
        <v>0</v>
      </c>
      <c r="J7" s="231">
        <v>90</v>
      </c>
      <c r="K7" s="229">
        <v>330</v>
      </c>
      <c r="L7" s="230">
        <v>6</v>
      </c>
      <c r="M7" s="231">
        <v>66</v>
      </c>
      <c r="N7" s="229">
        <v>65</v>
      </c>
      <c r="O7" s="231">
        <v>4</v>
      </c>
      <c r="P7" s="229">
        <v>58</v>
      </c>
      <c r="Q7" s="230">
        <v>3</v>
      </c>
      <c r="R7" s="231">
        <v>102</v>
      </c>
    </row>
    <row r="8" spans="1:18" ht="15">
      <c r="A8" s="222" t="s">
        <v>323</v>
      </c>
      <c r="B8" s="222" t="s">
        <v>142</v>
      </c>
      <c r="C8" s="232">
        <v>75</v>
      </c>
      <c r="D8" s="233">
        <v>0</v>
      </c>
      <c r="E8" s="234">
        <v>18</v>
      </c>
      <c r="F8" s="232">
        <v>12</v>
      </c>
      <c r="G8" s="234">
        <v>0</v>
      </c>
      <c r="H8" s="232">
        <v>6</v>
      </c>
      <c r="I8" s="233">
        <v>0</v>
      </c>
      <c r="J8" s="234">
        <v>117</v>
      </c>
      <c r="K8" s="232">
        <v>44</v>
      </c>
      <c r="L8" s="233">
        <v>0</v>
      </c>
      <c r="M8" s="234">
        <v>13</v>
      </c>
      <c r="N8" s="232">
        <v>6</v>
      </c>
      <c r="O8" s="234">
        <v>1</v>
      </c>
      <c r="P8" s="232">
        <v>10</v>
      </c>
      <c r="Q8" s="233">
        <v>2</v>
      </c>
      <c r="R8" s="234">
        <v>7</v>
      </c>
    </row>
    <row r="9" spans="1:18" ht="15">
      <c r="A9" s="220" t="s">
        <v>324</v>
      </c>
      <c r="B9" s="220" t="s">
        <v>223</v>
      </c>
      <c r="C9" s="232">
        <v>86</v>
      </c>
      <c r="D9" s="233">
        <v>14</v>
      </c>
      <c r="E9" s="234">
        <v>42</v>
      </c>
      <c r="F9" s="232">
        <v>12</v>
      </c>
      <c r="G9" s="234">
        <v>0</v>
      </c>
      <c r="H9" s="232">
        <v>9</v>
      </c>
      <c r="I9" s="233">
        <v>0</v>
      </c>
      <c r="J9" s="234">
        <v>53</v>
      </c>
      <c r="K9" s="232">
        <v>56</v>
      </c>
      <c r="L9" s="233">
        <v>0</v>
      </c>
      <c r="M9" s="234">
        <v>38</v>
      </c>
      <c r="N9" s="232">
        <v>2</v>
      </c>
      <c r="O9" s="234">
        <v>1</v>
      </c>
      <c r="P9" s="232">
        <v>9</v>
      </c>
      <c r="Q9" s="233">
        <v>0</v>
      </c>
      <c r="R9" s="234">
        <v>31</v>
      </c>
    </row>
    <row r="10" spans="1:18" ht="15">
      <c r="A10" s="222" t="s">
        <v>325</v>
      </c>
      <c r="B10" s="222" t="s">
        <v>144</v>
      </c>
      <c r="C10" s="232">
        <v>34</v>
      </c>
      <c r="D10" s="233">
        <v>0</v>
      </c>
      <c r="E10" s="234">
        <v>24</v>
      </c>
      <c r="F10" s="232">
        <v>5</v>
      </c>
      <c r="G10" s="234">
        <v>0</v>
      </c>
      <c r="H10" s="232">
        <v>1</v>
      </c>
      <c r="I10" s="233">
        <v>0</v>
      </c>
      <c r="J10" s="234">
        <v>14</v>
      </c>
      <c r="K10" s="232">
        <v>23</v>
      </c>
      <c r="L10" s="233">
        <v>0</v>
      </c>
      <c r="M10" s="234">
        <v>17</v>
      </c>
      <c r="N10" s="232">
        <v>5</v>
      </c>
      <c r="O10" s="234">
        <v>0</v>
      </c>
      <c r="P10" s="232">
        <v>2</v>
      </c>
      <c r="Q10" s="233">
        <v>0</v>
      </c>
      <c r="R10" s="234">
        <v>6</v>
      </c>
    </row>
    <row r="11" spans="1:18" ht="15">
      <c r="A11" s="220" t="s">
        <v>326</v>
      </c>
      <c r="B11" s="220" t="s">
        <v>145</v>
      </c>
      <c r="C11" s="232">
        <v>19</v>
      </c>
      <c r="D11" s="233">
        <v>6</v>
      </c>
      <c r="E11" s="234">
        <v>10</v>
      </c>
      <c r="F11" s="232">
        <v>7</v>
      </c>
      <c r="G11" s="234">
        <v>0</v>
      </c>
      <c r="H11" s="232">
        <v>4</v>
      </c>
      <c r="I11" s="233">
        <v>0</v>
      </c>
      <c r="J11" s="234">
        <v>15</v>
      </c>
      <c r="K11" s="232">
        <v>32</v>
      </c>
      <c r="L11" s="233">
        <v>0</v>
      </c>
      <c r="M11" s="234">
        <v>8</v>
      </c>
      <c r="N11" s="232">
        <v>5</v>
      </c>
      <c r="O11" s="234">
        <v>0</v>
      </c>
      <c r="P11" s="232">
        <v>4</v>
      </c>
      <c r="Q11" s="233">
        <v>1</v>
      </c>
      <c r="R11" s="234">
        <v>7</v>
      </c>
    </row>
    <row r="12" spans="1:18" ht="15">
      <c r="A12" s="222" t="s">
        <v>327</v>
      </c>
      <c r="B12" s="222" t="s">
        <v>146</v>
      </c>
      <c r="C12" s="232">
        <v>2034</v>
      </c>
      <c r="D12" s="233">
        <v>26</v>
      </c>
      <c r="E12" s="234">
        <v>206</v>
      </c>
      <c r="F12" s="232">
        <v>269</v>
      </c>
      <c r="G12" s="234">
        <v>5</v>
      </c>
      <c r="H12" s="232">
        <v>144</v>
      </c>
      <c r="I12" s="233">
        <v>0</v>
      </c>
      <c r="J12" s="234">
        <v>335</v>
      </c>
      <c r="K12" s="232">
        <v>1888</v>
      </c>
      <c r="L12" s="233">
        <v>46</v>
      </c>
      <c r="M12" s="234">
        <v>261</v>
      </c>
      <c r="N12" s="232">
        <v>258</v>
      </c>
      <c r="O12" s="234">
        <v>12</v>
      </c>
      <c r="P12" s="232">
        <v>176</v>
      </c>
      <c r="Q12" s="233">
        <v>23</v>
      </c>
      <c r="R12" s="234">
        <v>429</v>
      </c>
    </row>
    <row r="13" spans="1:18" ht="15">
      <c r="A13" s="220" t="s">
        <v>328</v>
      </c>
      <c r="B13" s="220" t="s">
        <v>147</v>
      </c>
      <c r="C13" s="232">
        <v>815</v>
      </c>
      <c r="D13" s="233">
        <v>7</v>
      </c>
      <c r="E13" s="234">
        <v>129</v>
      </c>
      <c r="F13" s="232">
        <v>64</v>
      </c>
      <c r="G13" s="234">
        <v>1</v>
      </c>
      <c r="H13" s="232">
        <v>46</v>
      </c>
      <c r="I13" s="233">
        <v>1</v>
      </c>
      <c r="J13" s="234">
        <v>155</v>
      </c>
      <c r="K13" s="232">
        <v>880</v>
      </c>
      <c r="L13" s="233">
        <v>3</v>
      </c>
      <c r="M13" s="234">
        <v>166</v>
      </c>
      <c r="N13" s="232">
        <v>85</v>
      </c>
      <c r="O13" s="234">
        <v>7</v>
      </c>
      <c r="P13" s="232">
        <v>87</v>
      </c>
      <c r="Q13" s="233">
        <v>7</v>
      </c>
      <c r="R13" s="234">
        <v>157</v>
      </c>
    </row>
    <row r="14" spans="1:18" ht="15">
      <c r="A14" s="222" t="s">
        <v>329</v>
      </c>
      <c r="B14" s="222" t="s">
        <v>148</v>
      </c>
      <c r="C14" s="232">
        <v>20</v>
      </c>
      <c r="D14" s="233">
        <v>2</v>
      </c>
      <c r="E14" s="234">
        <v>5</v>
      </c>
      <c r="F14" s="232">
        <v>4</v>
      </c>
      <c r="G14" s="234">
        <v>0</v>
      </c>
      <c r="H14" s="232">
        <v>2</v>
      </c>
      <c r="I14" s="233">
        <v>0</v>
      </c>
      <c r="J14" s="234">
        <v>27</v>
      </c>
      <c r="K14" s="232">
        <v>7</v>
      </c>
      <c r="L14" s="233">
        <v>0</v>
      </c>
      <c r="M14" s="234">
        <v>5</v>
      </c>
      <c r="N14" s="232">
        <v>2</v>
      </c>
      <c r="O14" s="234">
        <v>2</v>
      </c>
      <c r="P14" s="232">
        <v>1</v>
      </c>
      <c r="Q14" s="233">
        <v>1</v>
      </c>
      <c r="R14" s="234">
        <v>13</v>
      </c>
    </row>
    <row r="15" spans="1:18" ht="15">
      <c r="A15" s="220" t="s">
        <v>330</v>
      </c>
      <c r="B15" s="220" t="s">
        <v>149</v>
      </c>
      <c r="C15" s="232">
        <v>168</v>
      </c>
      <c r="D15" s="233">
        <v>2</v>
      </c>
      <c r="E15" s="234">
        <v>97</v>
      </c>
      <c r="F15" s="232">
        <v>23</v>
      </c>
      <c r="G15" s="234">
        <v>0</v>
      </c>
      <c r="H15" s="232">
        <v>7</v>
      </c>
      <c r="I15" s="233">
        <v>0</v>
      </c>
      <c r="J15" s="234">
        <v>167</v>
      </c>
      <c r="K15" s="232">
        <v>140</v>
      </c>
      <c r="L15" s="233">
        <v>6</v>
      </c>
      <c r="M15" s="234">
        <v>127</v>
      </c>
      <c r="N15" s="232">
        <v>18</v>
      </c>
      <c r="O15" s="234">
        <v>1</v>
      </c>
      <c r="P15" s="232">
        <v>27</v>
      </c>
      <c r="Q15" s="233">
        <v>5</v>
      </c>
      <c r="R15" s="234">
        <v>110</v>
      </c>
    </row>
    <row r="16" spans="1:18" ht="15">
      <c r="A16" s="222" t="s">
        <v>331</v>
      </c>
      <c r="B16" s="222" t="s">
        <v>150</v>
      </c>
      <c r="C16" s="232">
        <v>129</v>
      </c>
      <c r="D16" s="233">
        <v>1</v>
      </c>
      <c r="E16" s="234">
        <v>67</v>
      </c>
      <c r="F16" s="232">
        <v>20</v>
      </c>
      <c r="G16" s="234">
        <v>3</v>
      </c>
      <c r="H16" s="232">
        <v>9</v>
      </c>
      <c r="I16" s="233">
        <v>0</v>
      </c>
      <c r="J16" s="234">
        <v>114</v>
      </c>
      <c r="K16" s="232">
        <v>132</v>
      </c>
      <c r="L16" s="233">
        <v>6</v>
      </c>
      <c r="M16" s="234">
        <v>57</v>
      </c>
      <c r="N16" s="232">
        <v>21</v>
      </c>
      <c r="O16" s="234">
        <v>1</v>
      </c>
      <c r="P16" s="232">
        <v>18</v>
      </c>
      <c r="Q16" s="233">
        <v>3</v>
      </c>
      <c r="R16" s="234">
        <v>91</v>
      </c>
    </row>
    <row r="17" spans="1:18" ht="15">
      <c r="A17" s="220" t="s">
        <v>332</v>
      </c>
      <c r="B17" s="220" t="s">
        <v>151</v>
      </c>
      <c r="C17" s="232">
        <v>28</v>
      </c>
      <c r="D17" s="233">
        <v>0</v>
      </c>
      <c r="E17" s="234">
        <v>8</v>
      </c>
      <c r="F17" s="232">
        <v>4</v>
      </c>
      <c r="G17" s="234">
        <v>0</v>
      </c>
      <c r="H17" s="232">
        <v>0</v>
      </c>
      <c r="I17" s="233">
        <v>0</v>
      </c>
      <c r="J17" s="234">
        <v>20</v>
      </c>
      <c r="K17" s="232">
        <v>25</v>
      </c>
      <c r="L17" s="233">
        <v>1</v>
      </c>
      <c r="M17" s="234">
        <v>5</v>
      </c>
      <c r="N17" s="232">
        <v>5</v>
      </c>
      <c r="O17" s="234">
        <v>0</v>
      </c>
      <c r="P17" s="232">
        <v>3</v>
      </c>
      <c r="Q17" s="233">
        <v>0</v>
      </c>
      <c r="R17" s="234">
        <v>22</v>
      </c>
    </row>
    <row r="18" spans="1:18" ht="15">
      <c r="A18" s="222" t="s">
        <v>333</v>
      </c>
      <c r="B18" s="222" t="s">
        <v>152</v>
      </c>
      <c r="C18" s="232">
        <v>36</v>
      </c>
      <c r="D18" s="233">
        <v>1</v>
      </c>
      <c r="E18" s="234">
        <v>15</v>
      </c>
      <c r="F18" s="232">
        <v>4</v>
      </c>
      <c r="G18" s="234">
        <v>0</v>
      </c>
      <c r="H18" s="232">
        <v>3</v>
      </c>
      <c r="I18" s="233">
        <v>0</v>
      </c>
      <c r="J18" s="234">
        <v>14</v>
      </c>
      <c r="K18" s="232">
        <v>19</v>
      </c>
      <c r="L18" s="233">
        <v>0</v>
      </c>
      <c r="M18" s="234">
        <v>6</v>
      </c>
      <c r="N18" s="232">
        <v>2</v>
      </c>
      <c r="O18" s="234">
        <v>0</v>
      </c>
      <c r="P18" s="232">
        <v>3</v>
      </c>
      <c r="Q18" s="233">
        <v>0</v>
      </c>
      <c r="R18" s="234">
        <v>1</v>
      </c>
    </row>
    <row r="19" spans="1:18" ht="15">
      <c r="A19" s="220" t="s">
        <v>334</v>
      </c>
      <c r="B19" s="220" t="s">
        <v>153</v>
      </c>
      <c r="C19" s="232">
        <v>30</v>
      </c>
      <c r="D19" s="233">
        <v>0</v>
      </c>
      <c r="E19" s="234">
        <v>21</v>
      </c>
      <c r="F19" s="232">
        <v>2</v>
      </c>
      <c r="G19" s="234">
        <v>0</v>
      </c>
      <c r="H19" s="232">
        <v>0</v>
      </c>
      <c r="I19" s="233">
        <v>0</v>
      </c>
      <c r="J19" s="234">
        <v>18</v>
      </c>
      <c r="K19" s="232">
        <v>15</v>
      </c>
      <c r="L19" s="233">
        <v>0</v>
      </c>
      <c r="M19" s="234">
        <v>14</v>
      </c>
      <c r="N19" s="232">
        <v>3</v>
      </c>
      <c r="O19" s="234">
        <v>0</v>
      </c>
      <c r="P19" s="232">
        <v>3</v>
      </c>
      <c r="Q19" s="233">
        <v>0</v>
      </c>
      <c r="R19" s="234">
        <v>6</v>
      </c>
    </row>
    <row r="20" spans="1:18" ht="15">
      <c r="A20" s="222" t="s">
        <v>335</v>
      </c>
      <c r="B20" s="222" t="s">
        <v>154</v>
      </c>
      <c r="C20" s="232">
        <v>27</v>
      </c>
      <c r="D20" s="233">
        <v>2</v>
      </c>
      <c r="E20" s="234">
        <v>7</v>
      </c>
      <c r="F20" s="232">
        <v>0</v>
      </c>
      <c r="G20" s="234">
        <v>0</v>
      </c>
      <c r="H20" s="232">
        <v>3</v>
      </c>
      <c r="I20" s="233">
        <v>0</v>
      </c>
      <c r="J20" s="234">
        <v>24</v>
      </c>
      <c r="K20" s="232">
        <v>49</v>
      </c>
      <c r="L20" s="233">
        <v>3</v>
      </c>
      <c r="M20" s="234">
        <v>14</v>
      </c>
      <c r="N20" s="232">
        <v>1</v>
      </c>
      <c r="O20" s="234">
        <v>0</v>
      </c>
      <c r="P20" s="232">
        <v>4</v>
      </c>
      <c r="Q20" s="233">
        <v>0</v>
      </c>
      <c r="R20" s="234">
        <v>12</v>
      </c>
    </row>
    <row r="21" spans="1:18" ht="15">
      <c r="A21" s="220" t="s">
        <v>336</v>
      </c>
      <c r="B21" s="220" t="s">
        <v>155</v>
      </c>
      <c r="C21" s="232">
        <v>35</v>
      </c>
      <c r="D21" s="233">
        <v>3</v>
      </c>
      <c r="E21" s="234">
        <v>3</v>
      </c>
      <c r="F21" s="232">
        <v>5</v>
      </c>
      <c r="G21" s="234">
        <v>0</v>
      </c>
      <c r="H21" s="232">
        <v>0</v>
      </c>
      <c r="I21" s="233">
        <v>0</v>
      </c>
      <c r="J21" s="234">
        <v>10</v>
      </c>
      <c r="K21" s="232">
        <v>36</v>
      </c>
      <c r="L21" s="233">
        <v>0</v>
      </c>
      <c r="M21" s="234">
        <v>13</v>
      </c>
      <c r="N21" s="232">
        <v>1</v>
      </c>
      <c r="O21" s="234">
        <v>0</v>
      </c>
      <c r="P21" s="232">
        <v>1</v>
      </c>
      <c r="Q21" s="233">
        <v>1</v>
      </c>
      <c r="R21" s="234">
        <v>13</v>
      </c>
    </row>
    <row r="22" spans="1:18" ht="15">
      <c r="A22" s="222" t="s">
        <v>337</v>
      </c>
      <c r="B22" s="222" t="s">
        <v>156</v>
      </c>
      <c r="C22" s="232">
        <v>763</v>
      </c>
      <c r="D22" s="233">
        <v>7</v>
      </c>
      <c r="E22" s="234">
        <v>126</v>
      </c>
      <c r="F22" s="232">
        <v>102</v>
      </c>
      <c r="G22" s="234">
        <v>0</v>
      </c>
      <c r="H22" s="232">
        <v>62</v>
      </c>
      <c r="I22" s="233">
        <v>1</v>
      </c>
      <c r="J22" s="234">
        <v>151</v>
      </c>
      <c r="K22" s="232">
        <v>749</v>
      </c>
      <c r="L22" s="233">
        <v>5</v>
      </c>
      <c r="M22" s="234">
        <v>137</v>
      </c>
      <c r="N22" s="232">
        <v>117</v>
      </c>
      <c r="O22" s="234">
        <v>2</v>
      </c>
      <c r="P22" s="232">
        <v>78</v>
      </c>
      <c r="Q22" s="233">
        <v>10</v>
      </c>
      <c r="R22" s="234">
        <v>144</v>
      </c>
    </row>
    <row r="23" spans="1:18" ht="15">
      <c r="A23" s="220" t="s">
        <v>338</v>
      </c>
      <c r="B23" s="220" t="s">
        <v>157</v>
      </c>
      <c r="C23" s="232">
        <v>64</v>
      </c>
      <c r="D23" s="233">
        <v>2</v>
      </c>
      <c r="E23" s="234">
        <v>17</v>
      </c>
      <c r="F23" s="232">
        <v>6</v>
      </c>
      <c r="G23" s="234">
        <v>0</v>
      </c>
      <c r="H23" s="232">
        <v>4</v>
      </c>
      <c r="I23" s="233">
        <v>0</v>
      </c>
      <c r="J23" s="234">
        <v>31</v>
      </c>
      <c r="K23" s="232">
        <v>63</v>
      </c>
      <c r="L23" s="233">
        <v>6</v>
      </c>
      <c r="M23" s="234">
        <v>15</v>
      </c>
      <c r="N23" s="232">
        <v>9</v>
      </c>
      <c r="O23" s="234">
        <v>1</v>
      </c>
      <c r="P23" s="232">
        <v>9</v>
      </c>
      <c r="Q23" s="233">
        <v>5</v>
      </c>
      <c r="R23" s="234">
        <v>29</v>
      </c>
    </row>
    <row r="24" spans="1:18" ht="15">
      <c r="A24" s="222" t="s">
        <v>339</v>
      </c>
      <c r="B24" s="222" t="s">
        <v>158</v>
      </c>
      <c r="C24" s="232">
        <v>20</v>
      </c>
      <c r="D24" s="233">
        <v>1</v>
      </c>
      <c r="E24" s="234">
        <v>5</v>
      </c>
      <c r="F24" s="232">
        <v>2</v>
      </c>
      <c r="G24" s="234">
        <v>0</v>
      </c>
      <c r="H24" s="232">
        <v>0</v>
      </c>
      <c r="I24" s="233">
        <v>0</v>
      </c>
      <c r="J24" s="234">
        <v>8</v>
      </c>
      <c r="K24" s="232">
        <v>14</v>
      </c>
      <c r="L24" s="233">
        <v>0</v>
      </c>
      <c r="M24" s="234">
        <v>4</v>
      </c>
      <c r="N24" s="232">
        <v>4</v>
      </c>
      <c r="O24" s="234">
        <v>2</v>
      </c>
      <c r="P24" s="232">
        <v>2</v>
      </c>
      <c r="Q24" s="233">
        <v>2</v>
      </c>
      <c r="R24" s="234">
        <v>4</v>
      </c>
    </row>
    <row r="25" spans="1:18" ht="15">
      <c r="A25" s="220" t="s">
        <v>340</v>
      </c>
      <c r="B25" s="220" t="s">
        <v>159</v>
      </c>
      <c r="C25" s="232">
        <v>68</v>
      </c>
      <c r="D25" s="233">
        <v>2</v>
      </c>
      <c r="E25" s="234">
        <v>29</v>
      </c>
      <c r="F25" s="232">
        <v>10</v>
      </c>
      <c r="G25" s="234">
        <v>1</v>
      </c>
      <c r="H25" s="232">
        <v>3</v>
      </c>
      <c r="I25" s="233">
        <v>0</v>
      </c>
      <c r="J25" s="234">
        <v>38</v>
      </c>
      <c r="K25" s="232">
        <v>53</v>
      </c>
      <c r="L25" s="233">
        <v>6</v>
      </c>
      <c r="M25" s="234">
        <v>20</v>
      </c>
      <c r="N25" s="232">
        <v>3</v>
      </c>
      <c r="O25" s="234">
        <v>0</v>
      </c>
      <c r="P25" s="232">
        <v>10</v>
      </c>
      <c r="Q25" s="233">
        <v>1</v>
      </c>
      <c r="R25" s="234">
        <v>44</v>
      </c>
    </row>
    <row r="26" spans="1:18" ht="15">
      <c r="A26" s="222" t="s">
        <v>341</v>
      </c>
      <c r="B26" s="222" t="s">
        <v>160</v>
      </c>
      <c r="C26" s="232">
        <v>178</v>
      </c>
      <c r="D26" s="233">
        <v>2</v>
      </c>
      <c r="E26" s="234">
        <v>91</v>
      </c>
      <c r="F26" s="232">
        <v>29</v>
      </c>
      <c r="G26" s="234">
        <v>0</v>
      </c>
      <c r="H26" s="232">
        <v>11</v>
      </c>
      <c r="I26" s="233">
        <v>1</v>
      </c>
      <c r="J26" s="234">
        <v>137</v>
      </c>
      <c r="K26" s="232">
        <v>170</v>
      </c>
      <c r="L26" s="233">
        <v>4</v>
      </c>
      <c r="M26" s="234">
        <v>99</v>
      </c>
      <c r="N26" s="232">
        <v>24</v>
      </c>
      <c r="O26" s="234">
        <v>3</v>
      </c>
      <c r="P26" s="232">
        <v>25</v>
      </c>
      <c r="Q26" s="233">
        <v>6</v>
      </c>
      <c r="R26" s="234">
        <v>89</v>
      </c>
    </row>
    <row r="27" spans="1:18" ht="15">
      <c r="A27" s="220" t="s">
        <v>342</v>
      </c>
      <c r="B27" s="220" t="s">
        <v>161</v>
      </c>
      <c r="C27" s="232">
        <v>358</v>
      </c>
      <c r="D27" s="233">
        <v>3</v>
      </c>
      <c r="E27" s="234">
        <v>55</v>
      </c>
      <c r="F27" s="232">
        <v>28</v>
      </c>
      <c r="G27" s="234">
        <v>0</v>
      </c>
      <c r="H27" s="232">
        <v>16</v>
      </c>
      <c r="I27" s="233">
        <v>0</v>
      </c>
      <c r="J27" s="234">
        <v>12</v>
      </c>
      <c r="K27" s="232">
        <v>255</v>
      </c>
      <c r="L27" s="233">
        <v>2</v>
      </c>
      <c r="M27" s="234">
        <v>48</v>
      </c>
      <c r="N27" s="232">
        <v>20</v>
      </c>
      <c r="O27" s="234">
        <v>2</v>
      </c>
      <c r="P27" s="232">
        <v>15</v>
      </c>
      <c r="Q27" s="233">
        <v>2</v>
      </c>
      <c r="R27" s="234">
        <v>12</v>
      </c>
    </row>
    <row r="28" spans="1:18" ht="15">
      <c r="A28" s="222" t="s">
        <v>343</v>
      </c>
      <c r="B28" s="222" t="s">
        <v>162</v>
      </c>
      <c r="C28" s="232">
        <v>41</v>
      </c>
      <c r="D28" s="233">
        <v>3</v>
      </c>
      <c r="E28" s="234">
        <v>21</v>
      </c>
      <c r="F28" s="232">
        <v>3</v>
      </c>
      <c r="G28" s="234">
        <v>0</v>
      </c>
      <c r="H28" s="232">
        <v>4</v>
      </c>
      <c r="I28" s="233">
        <v>0</v>
      </c>
      <c r="J28" s="234">
        <v>33</v>
      </c>
      <c r="K28" s="232">
        <v>42</v>
      </c>
      <c r="L28" s="233">
        <v>2</v>
      </c>
      <c r="M28" s="234">
        <v>19</v>
      </c>
      <c r="N28" s="232">
        <v>7</v>
      </c>
      <c r="O28" s="234">
        <v>1</v>
      </c>
      <c r="P28" s="232">
        <v>6</v>
      </c>
      <c r="Q28" s="233">
        <v>1</v>
      </c>
      <c r="R28" s="234">
        <v>36</v>
      </c>
    </row>
    <row r="29" spans="1:18" ht="15">
      <c r="A29" s="220" t="s">
        <v>344</v>
      </c>
      <c r="B29" s="220" t="s">
        <v>163</v>
      </c>
      <c r="C29" s="232">
        <v>70</v>
      </c>
      <c r="D29" s="233">
        <v>2</v>
      </c>
      <c r="E29" s="234">
        <v>40</v>
      </c>
      <c r="F29" s="232">
        <v>13</v>
      </c>
      <c r="G29" s="234">
        <v>0</v>
      </c>
      <c r="H29" s="232">
        <v>9</v>
      </c>
      <c r="I29" s="233">
        <v>0</v>
      </c>
      <c r="J29" s="234">
        <v>15</v>
      </c>
      <c r="K29" s="232">
        <v>37</v>
      </c>
      <c r="L29" s="233">
        <v>1</v>
      </c>
      <c r="M29" s="234">
        <v>26</v>
      </c>
      <c r="N29" s="232">
        <v>13</v>
      </c>
      <c r="O29" s="234">
        <v>1</v>
      </c>
      <c r="P29" s="232">
        <v>7</v>
      </c>
      <c r="Q29" s="233">
        <v>1</v>
      </c>
      <c r="R29" s="234">
        <v>19</v>
      </c>
    </row>
    <row r="30" spans="1:18" ht="15">
      <c r="A30" s="222" t="s">
        <v>345</v>
      </c>
      <c r="B30" s="222" t="s">
        <v>164</v>
      </c>
      <c r="C30" s="232">
        <v>31</v>
      </c>
      <c r="D30" s="233">
        <v>2</v>
      </c>
      <c r="E30" s="234">
        <v>18</v>
      </c>
      <c r="F30" s="232">
        <v>3</v>
      </c>
      <c r="G30" s="234">
        <v>2</v>
      </c>
      <c r="H30" s="232">
        <v>2</v>
      </c>
      <c r="I30" s="233">
        <v>0</v>
      </c>
      <c r="J30" s="234">
        <v>16</v>
      </c>
      <c r="K30" s="232">
        <v>17</v>
      </c>
      <c r="L30" s="233">
        <v>1</v>
      </c>
      <c r="M30" s="234">
        <v>25</v>
      </c>
      <c r="N30" s="232">
        <v>3</v>
      </c>
      <c r="O30" s="234">
        <v>1</v>
      </c>
      <c r="P30" s="232">
        <v>2</v>
      </c>
      <c r="Q30" s="233">
        <v>0</v>
      </c>
      <c r="R30" s="234">
        <v>35</v>
      </c>
    </row>
    <row r="31" spans="1:18" ht="15">
      <c r="A31" s="220" t="s">
        <v>346</v>
      </c>
      <c r="B31" s="220" t="s">
        <v>165</v>
      </c>
      <c r="C31" s="232">
        <v>57</v>
      </c>
      <c r="D31" s="233">
        <v>4</v>
      </c>
      <c r="E31" s="234">
        <v>21</v>
      </c>
      <c r="F31" s="232">
        <v>6</v>
      </c>
      <c r="G31" s="234">
        <v>0</v>
      </c>
      <c r="H31" s="232">
        <v>5</v>
      </c>
      <c r="I31" s="233">
        <v>0</v>
      </c>
      <c r="J31" s="234">
        <v>13</v>
      </c>
      <c r="K31" s="232">
        <v>58</v>
      </c>
      <c r="L31" s="233">
        <v>4</v>
      </c>
      <c r="M31" s="234">
        <v>21</v>
      </c>
      <c r="N31" s="232">
        <v>13</v>
      </c>
      <c r="O31" s="234">
        <v>1</v>
      </c>
      <c r="P31" s="232">
        <v>7</v>
      </c>
      <c r="Q31" s="233">
        <v>4</v>
      </c>
      <c r="R31" s="234">
        <v>16</v>
      </c>
    </row>
    <row r="32" spans="1:18" ht="15">
      <c r="A32" s="222" t="s">
        <v>347</v>
      </c>
      <c r="B32" s="222" t="s">
        <v>166</v>
      </c>
      <c r="C32" s="232">
        <v>129</v>
      </c>
      <c r="D32" s="233">
        <v>1</v>
      </c>
      <c r="E32" s="234">
        <v>76</v>
      </c>
      <c r="F32" s="232">
        <v>15</v>
      </c>
      <c r="G32" s="234">
        <v>0</v>
      </c>
      <c r="H32" s="232">
        <v>17</v>
      </c>
      <c r="I32" s="233">
        <v>0</v>
      </c>
      <c r="J32" s="234">
        <v>86</v>
      </c>
      <c r="K32" s="232">
        <v>103</v>
      </c>
      <c r="L32" s="233">
        <v>3</v>
      </c>
      <c r="M32" s="234">
        <v>89</v>
      </c>
      <c r="N32" s="232">
        <v>30</v>
      </c>
      <c r="O32" s="234">
        <v>2</v>
      </c>
      <c r="P32" s="232">
        <v>30</v>
      </c>
      <c r="Q32" s="233">
        <v>2</v>
      </c>
      <c r="R32" s="234">
        <v>145</v>
      </c>
    </row>
    <row r="33" spans="1:18" ht="15">
      <c r="A33" s="220" t="s">
        <v>348</v>
      </c>
      <c r="B33" s="220" t="s">
        <v>167</v>
      </c>
      <c r="C33" s="232">
        <v>564</v>
      </c>
      <c r="D33" s="233">
        <v>8</v>
      </c>
      <c r="E33" s="234">
        <v>76</v>
      </c>
      <c r="F33" s="232">
        <v>50</v>
      </c>
      <c r="G33" s="234">
        <v>0</v>
      </c>
      <c r="H33" s="232">
        <v>30</v>
      </c>
      <c r="I33" s="233">
        <v>1</v>
      </c>
      <c r="J33" s="234">
        <v>73</v>
      </c>
      <c r="K33" s="232">
        <v>446</v>
      </c>
      <c r="L33" s="233">
        <v>4</v>
      </c>
      <c r="M33" s="234">
        <v>100</v>
      </c>
      <c r="N33" s="232">
        <v>55</v>
      </c>
      <c r="O33" s="234">
        <v>0</v>
      </c>
      <c r="P33" s="232">
        <v>134</v>
      </c>
      <c r="Q33" s="233">
        <v>2</v>
      </c>
      <c r="R33" s="234">
        <v>87</v>
      </c>
    </row>
    <row r="34" spans="1:18" ht="15">
      <c r="A34" s="222" t="s">
        <v>349</v>
      </c>
      <c r="B34" s="222" t="s">
        <v>168</v>
      </c>
      <c r="C34" s="232">
        <v>33</v>
      </c>
      <c r="D34" s="233">
        <v>2</v>
      </c>
      <c r="E34" s="234">
        <v>17</v>
      </c>
      <c r="F34" s="232">
        <v>11</v>
      </c>
      <c r="G34" s="234">
        <v>0</v>
      </c>
      <c r="H34" s="232">
        <v>3</v>
      </c>
      <c r="I34" s="233">
        <v>0</v>
      </c>
      <c r="J34" s="234">
        <v>16</v>
      </c>
      <c r="K34" s="232">
        <v>64</v>
      </c>
      <c r="L34" s="233">
        <v>1</v>
      </c>
      <c r="M34" s="234">
        <v>11</v>
      </c>
      <c r="N34" s="232">
        <v>8</v>
      </c>
      <c r="O34" s="234">
        <v>2</v>
      </c>
      <c r="P34" s="232">
        <v>5</v>
      </c>
      <c r="Q34" s="233">
        <v>3</v>
      </c>
      <c r="R34" s="234">
        <v>13</v>
      </c>
    </row>
    <row r="35" spans="1:18" ht="15">
      <c r="A35" s="220" t="s">
        <v>350</v>
      </c>
      <c r="B35" s="220" t="s">
        <v>169</v>
      </c>
      <c r="C35" s="232">
        <v>12</v>
      </c>
      <c r="D35" s="233">
        <v>2</v>
      </c>
      <c r="E35" s="234">
        <v>5</v>
      </c>
      <c r="F35" s="232">
        <v>1</v>
      </c>
      <c r="G35" s="234">
        <v>0</v>
      </c>
      <c r="H35" s="232">
        <v>0</v>
      </c>
      <c r="I35" s="233">
        <v>1</v>
      </c>
      <c r="J35" s="234">
        <v>24</v>
      </c>
      <c r="K35" s="232">
        <v>7</v>
      </c>
      <c r="L35" s="233">
        <v>3</v>
      </c>
      <c r="M35" s="234">
        <v>7</v>
      </c>
      <c r="N35" s="232">
        <v>1</v>
      </c>
      <c r="O35" s="234">
        <v>2</v>
      </c>
      <c r="P35" s="232">
        <v>4</v>
      </c>
      <c r="Q35" s="233">
        <v>0</v>
      </c>
      <c r="R35" s="234">
        <v>7</v>
      </c>
    </row>
    <row r="36" spans="1:18" ht="15">
      <c r="A36" s="222" t="s">
        <v>351</v>
      </c>
      <c r="B36" s="222" t="s">
        <v>170</v>
      </c>
      <c r="C36" s="232">
        <v>19</v>
      </c>
      <c r="D36" s="233">
        <v>0</v>
      </c>
      <c r="E36" s="234">
        <v>6</v>
      </c>
      <c r="F36" s="232">
        <v>2</v>
      </c>
      <c r="G36" s="234">
        <v>0</v>
      </c>
      <c r="H36" s="232">
        <v>0</v>
      </c>
      <c r="I36" s="233">
        <v>1</v>
      </c>
      <c r="J36" s="234">
        <v>5</v>
      </c>
      <c r="K36" s="232">
        <v>10</v>
      </c>
      <c r="L36" s="233">
        <v>0</v>
      </c>
      <c r="M36" s="234">
        <v>3</v>
      </c>
      <c r="N36" s="232">
        <v>1</v>
      </c>
      <c r="O36" s="234">
        <v>0</v>
      </c>
      <c r="P36" s="232">
        <v>0</v>
      </c>
      <c r="Q36" s="233">
        <v>0</v>
      </c>
      <c r="R36" s="234">
        <v>10</v>
      </c>
    </row>
    <row r="37" spans="1:18" ht="15">
      <c r="A37" s="220" t="s">
        <v>352</v>
      </c>
      <c r="B37" s="220" t="s">
        <v>171</v>
      </c>
      <c r="C37" s="232">
        <v>218</v>
      </c>
      <c r="D37" s="233">
        <v>3</v>
      </c>
      <c r="E37" s="234">
        <v>50</v>
      </c>
      <c r="F37" s="232">
        <v>35</v>
      </c>
      <c r="G37" s="234">
        <v>1</v>
      </c>
      <c r="H37" s="232">
        <v>26</v>
      </c>
      <c r="I37" s="233">
        <v>0</v>
      </c>
      <c r="J37" s="234">
        <v>39</v>
      </c>
      <c r="K37" s="232">
        <v>205</v>
      </c>
      <c r="L37" s="233">
        <v>7</v>
      </c>
      <c r="M37" s="234">
        <v>69</v>
      </c>
      <c r="N37" s="232">
        <v>59</v>
      </c>
      <c r="O37" s="234">
        <v>0</v>
      </c>
      <c r="P37" s="232">
        <v>44</v>
      </c>
      <c r="Q37" s="233">
        <v>1</v>
      </c>
      <c r="R37" s="234">
        <v>24</v>
      </c>
    </row>
    <row r="38" spans="1:18" ht="15">
      <c r="A38" s="222" t="s">
        <v>353</v>
      </c>
      <c r="B38" s="222" t="s">
        <v>172</v>
      </c>
      <c r="C38" s="232">
        <v>74</v>
      </c>
      <c r="D38" s="233">
        <v>5</v>
      </c>
      <c r="E38" s="234">
        <v>21</v>
      </c>
      <c r="F38" s="232">
        <v>10</v>
      </c>
      <c r="G38" s="234">
        <v>0</v>
      </c>
      <c r="H38" s="232">
        <v>3</v>
      </c>
      <c r="I38" s="233">
        <v>0</v>
      </c>
      <c r="J38" s="234">
        <v>23</v>
      </c>
      <c r="K38" s="232">
        <v>33</v>
      </c>
      <c r="L38" s="233">
        <v>7</v>
      </c>
      <c r="M38" s="234">
        <v>18</v>
      </c>
      <c r="N38" s="232">
        <v>12</v>
      </c>
      <c r="O38" s="234">
        <v>1</v>
      </c>
      <c r="P38" s="232">
        <v>14</v>
      </c>
      <c r="Q38" s="233">
        <v>5</v>
      </c>
      <c r="R38" s="234">
        <v>33</v>
      </c>
    </row>
    <row r="39" spans="1:18" ht="15">
      <c r="A39" s="220" t="s">
        <v>354</v>
      </c>
      <c r="B39" s="220" t="s">
        <v>282</v>
      </c>
      <c r="C39" s="232">
        <v>527</v>
      </c>
      <c r="D39" s="233">
        <v>3</v>
      </c>
      <c r="E39" s="234">
        <v>105</v>
      </c>
      <c r="F39" s="232">
        <v>65</v>
      </c>
      <c r="G39" s="234">
        <v>0</v>
      </c>
      <c r="H39" s="232">
        <v>31</v>
      </c>
      <c r="I39" s="233">
        <v>0</v>
      </c>
      <c r="J39" s="234">
        <v>82</v>
      </c>
      <c r="K39" s="232">
        <v>353</v>
      </c>
      <c r="L39" s="233">
        <v>8</v>
      </c>
      <c r="M39" s="234">
        <v>111</v>
      </c>
      <c r="N39" s="232">
        <v>56</v>
      </c>
      <c r="O39" s="234">
        <v>1</v>
      </c>
      <c r="P39" s="232">
        <v>55</v>
      </c>
      <c r="Q39" s="233">
        <v>1</v>
      </c>
      <c r="R39" s="234">
        <v>56</v>
      </c>
    </row>
    <row r="40" spans="1:18" ht="15">
      <c r="A40" s="407" t="s">
        <v>581</v>
      </c>
      <c r="B40" s="222" t="s">
        <v>173</v>
      </c>
      <c r="C40" s="232">
        <v>8271</v>
      </c>
      <c r="D40" s="233">
        <v>10</v>
      </c>
      <c r="E40" s="234">
        <v>2185</v>
      </c>
      <c r="F40" s="232">
        <v>1502</v>
      </c>
      <c r="G40" s="234">
        <v>4</v>
      </c>
      <c r="H40" s="232">
        <v>830</v>
      </c>
      <c r="I40" s="233">
        <v>1</v>
      </c>
      <c r="J40" s="234">
        <v>1784</v>
      </c>
      <c r="K40" s="232">
        <v>8392</v>
      </c>
      <c r="L40" s="233">
        <v>11</v>
      </c>
      <c r="M40" s="234">
        <v>2448</v>
      </c>
      <c r="N40" s="232">
        <v>1709</v>
      </c>
      <c r="O40" s="234">
        <v>9</v>
      </c>
      <c r="P40" s="232">
        <v>1312</v>
      </c>
      <c r="Q40" s="233">
        <v>15</v>
      </c>
      <c r="R40" s="234">
        <v>2610</v>
      </c>
    </row>
    <row r="41" spans="1:18" ht="15">
      <c r="A41" s="220" t="s">
        <v>356</v>
      </c>
      <c r="B41" s="220" t="s">
        <v>174</v>
      </c>
      <c r="C41" s="232">
        <v>1268</v>
      </c>
      <c r="D41" s="233">
        <v>5</v>
      </c>
      <c r="E41" s="234">
        <v>221</v>
      </c>
      <c r="F41" s="232">
        <v>164</v>
      </c>
      <c r="G41" s="234">
        <v>4</v>
      </c>
      <c r="H41" s="232">
        <v>127</v>
      </c>
      <c r="I41" s="233">
        <v>1</v>
      </c>
      <c r="J41" s="234">
        <v>345</v>
      </c>
      <c r="K41" s="232">
        <v>1202</v>
      </c>
      <c r="L41" s="233">
        <v>12</v>
      </c>
      <c r="M41" s="234">
        <v>203</v>
      </c>
      <c r="N41" s="232">
        <v>24</v>
      </c>
      <c r="O41" s="234">
        <v>2</v>
      </c>
      <c r="P41" s="232">
        <v>192</v>
      </c>
      <c r="Q41" s="233">
        <v>11</v>
      </c>
      <c r="R41" s="234">
        <v>271</v>
      </c>
    </row>
    <row r="42" spans="1:18" ht="15">
      <c r="A42" s="222" t="s">
        <v>357</v>
      </c>
      <c r="B42" s="222" t="s">
        <v>175</v>
      </c>
      <c r="C42" s="232">
        <v>12</v>
      </c>
      <c r="D42" s="233">
        <v>1</v>
      </c>
      <c r="E42" s="234">
        <v>13</v>
      </c>
      <c r="F42" s="232">
        <v>2</v>
      </c>
      <c r="G42" s="234">
        <v>1</v>
      </c>
      <c r="H42" s="232">
        <v>0</v>
      </c>
      <c r="I42" s="233">
        <v>0</v>
      </c>
      <c r="J42" s="234">
        <v>16</v>
      </c>
      <c r="K42" s="232">
        <v>10</v>
      </c>
      <c r="L42" s="233">
        <v>0</v>
      </c>
      <c r="M42" s="234">
        <v>4</v>
      </c>
      <c r="N42" s="232">
        <v>0</v>
      </c>
      <c r="O42" s="234">
        <v>1</v>
      </c>
      <c r="P42" s="232">
        <v>1</v>
      </c>
      <c r="Q42" s="233">
        <v>0</v>
      </c>
      <c r="R42" s="234">
        <v>26</v>
      </c>
    </row>
    <row r="43" spans="1:18" ht="15">
      <c r="A43" s="220" t="s">
        <v>358</v>
      </c>
      <c r="B43" s="220" t="s">
        <v>176</v>
      </c>
      <c r="C43" s="232">
        <v>32</v>
      </c>
      <c r="D43" s="233">
        <v>2</v>
      </c>
      <c r="E43" s="234">
        <v>15</v>
      </c>
      <c r="F43" s="232">
        <v>6</v>
      </c>
      <c r="G43" s="234">
        <v>0</v>
      </c>
      <c r="H43" s="232">
        <v>2</v>
      </c>
      <c r="I43" s="233">
        <v>0</v>
      </c>
      <c r="J43" s="234">
        <v>41</v>
      </c>
      <c r="K43" s="232">
        <v>28</v>
      </c>
      <c r="L43" s="233">
        <v>1</v>
      </c>
      <c r="M43" s="234">
        <v>10</v>
      </c>
      <c r="N43" s="232">
        <v>8</v>
      </c>
      <c r="O43" s="234">
        <v>1</v>
      </c>
      <c r="P43" s="232">
        <v>3</v>
      </c>
      <c r="Q43" s="233">
        <v>0</v>
      </c>
      <c r="R43" s="234">
        <v>16</v>
      </c>
    </row>
    <row r="44" spans="1:18" ht="15">
      <c r="A44" s="222" t="s">
        <v>359</v>
      </c>
      <c r="B44" s="222" t="s">
        <v>177</v>
      </c>
      <c r="C44" s="232">
        <v>323</v>
      </c>
      <c r="D44" s="233">
        <v>3</v>
      </c>
      <c r="E44" s="234">
        <v>62</v>
      </c>
      <c r="F44" s="232">
        <v>54</v>
      </c>
      <c r="G44" s="234">
        <v>1</v>
      </c>
      <c r="H44" s="232">
        <v>31</v>
      </c>
      <c r="I44" s="233">
        <v>0</v>
      </c>
      <c r="J44" s="234">
        <v>60</v>
      </c>
      <c r="K44" s="232">
        <v>284</v>
      </c>
      <c r="L44" s="233">
        <v>3</v>
      </c>
      <c r="M44" s="234">
        <v>66</v>
      </c>
      <c r="N44" s="232">
        <v>44</v>
      </c>
      <c r="O44" s="234">
        <v>0</v>
      </c>
      <c r="P44" s="232">
        <v>78</v>
      </c>
      <c r="Q44" s="233">
        <v>5</v>
      </c>
      <c r="R44" s="234">
        <v>66</v>
      </c>
    </row>
    <row r="45" spans="1:18" ht="15">
      <c r="A45" s="220" t="s">
        <v>360</v>
      </c>
      <c r="B45" s="220" t="s">
        <v>178</v>
      </c>
      <c r="C45" s="232">
        <v>47</v>
      </c>
      <c r="D45" s="233">
        <v>1</v>
      </c>
      <c r="E45" s="234">
        <v>21</v>
      </c>
      <c r="F45" s="232">
        <v>6</v>
      </c>
      <c r="G45" s="234">
        <v>0</v>
      </c>
      <c r="H45" s="232">
        <v>4</v>
      </c>
      <c r="I45" s="233">
        <v>0</v>
      </c>
      <c r="J45" s="234">
        <v>35</v>
      </c>
      <c r="K45" s="232">
        <v>43</v>
      </c>
      <c r="L45" s="233">
        <v>2</v>
      </c>
      <c r="M45" s="234">
        <v>22</v>
      </c>
      <c r="N45" s="232">
        <v>2</v>
      </c>
      <c r="O45" s="234">
        <v>2</v>
      </c>
      <c r="P45" s="232">
        <v>4</v>
      </c>
      <c r="Q45" s="233">
        <v>0</v>
      </c>
      <c r="R45" s="234">
        <v>20</v>
      </c>
    </row>
    <row r="46" spans="1:18" ht="15">
      <c r="A46" s="222" t="s">
        <v>361</v>
      </c>
      <c r="B46" s="222" t="s">
        <v>179</v>
      </c>
      <c r="C46" s="232">
        <v>26</v>
      </c>
      <c r="D46" s="233">
        <v>2</v>
      </c>
      <c r="E46" s="234">
        <v>10</v>
      </c>
      <c r="F46" s="232">
        <v>4</v>
      </c>
      <c r="G46" s="234">
        <v>0</v>
      </c>
      <c r="H46" s="232">
        <v>2</v>
      </c>
      <c r="I46" s="233">
        <v>0</v>
      </c>
      <c r="J46" s="234">
        <v>36</v>
      </c>
      <c r="K46" s="232">
        <v>16</v>
      </c>
      <c r="L46" s="233">
        <v>0</v>
      </c>
      <c r="M46" s="234">
        <v>13</v>
      </c>
      <c r="N46" s="232">
        <v>10</v>
      </c>
      <c r="O46" s="234">
        <v>1</v>
      </c>
      <c r="P46" s="232">
        <v>5</v>
      </c>
      <c r="Q46" s="233">
        <v>0</v>
      </c>
      <c r="R46" s="234">
        <v>52</v>
      </c>
    </row>
    <row r="47" spans="1:18" ht="15">
      <c r="A47" s="220" t="s">
        <v>362</v>
      </c>
      <c r="B47" s="220" t="s">
        <v>180</v>
      </c>
      <c r="C47" s="232">
        <v>470</v>
      </c>
      <c r="D47" s="233">
        <v>0</v>
      </c>
      <c r="E47" s="234">
        <v>107</v>
      </c>
      <c r="F47" s="232">
        <v>88</v>
      </c>
      <c r="G47" s="234">
        <v>1</v>
      </c>
      <c r="H47" s="232">
        <v>31</v>
      </c>
      <c r="I47" s="233">
        <v>0</v>
      </c>
      <c r="J47" s="234">
        <v>63</v>
      </c>
      <c r="K47" s="232">
        <v>456</v>
      </c>
      <c r="L47" s="233">
        <v>0</v>
      </c>
      <c r="M47" s="234">
        <v>142</v>
      </c>
      <c r="N47" s="232">
        <v>77</v>
      </c>
      <c r="O47" s="234">
        <v>1</v>
      </c>
      <c r="P47" s="232">
        <v>78</v>
      </c>
      <c r="Q47" s="233">
        <v>9</v>
      </c>
      <c r="R47" s="234">
        <v>80</v>
      </c>
    </row>
    <row r="48" spans="1:18" ht="15">
      <c r="A48" s="222" t="s">
        <v>363</v>
      </c>
      <c r="B48" s="222" t="s">
        <v>181</v>
      </c>
      <c r="C48" s="232">
        <v>491</v>
      </c>
      <c r="D48" s="233">
        <v>13</v>
      </c>
      <c r="E48" s="234">
        <v>154</v>
      </c>
      <c r="F48" s="232">
        <v>54</v>
      </c>
      <c r="G48" s="234">
        <v>2</v>
      </c>
      <c r="H48" s="232">
        <v>29</v>
      </c>
      <c r="I48" s="233">
        <v>1</v>
      </c>
      <c r="J48" s="234">
        <v>140</v>
      </c>
      <c r="K48" s="232">
        <v>412</v>
      </c>
      <c r="L48" s="233">
        <v>10</v>
      </c>
      <c r="M48" s="234">
        <v>133</v>
      </c>
      <c r="N48" s="232">
        <v>58</v>
      </c>
      <c r="O48" s="234">
        <v>5</v>
      </c>
      <c r="P48" s="232">
        <v>40</v>
      </c>
      <c r="Q48" s="233">
        <v>8</v>
      </c>
      <c r="R48" s="234">
        <v>99</v>
      </c>
    </row>
    <row r="49" spans="1:18" ht="15">
      <c r="A49" s="220" t="s">
        <v>364</v>
      </c>
      <c r="B49" s="220" t="s">
        <v>182</v>
      </c>
      <c r="C49" s="232">
        <v>42</v>
      </c>
      <c r="D49" s="233">
        <v>5</v>
      </c>
      <c r="E49" s="234">
        <v>20</v>
      </c>
      <c r="F49" s="232">
        <v>6</v>
      </c>
      <c r="G49" s="234">
        <v>0</v>
      </c>
      <c r="H49" s="232">
        <v>0</v>
      </c>
      <c r="I49" s="233">
        <v>0</v>
      </c>
      <c r="J49" s="234">
        <v>36</v>
      </c>
      <c r="K49" s="232">
        <v>30</v>
      </c>
      <c r="L49" s="233">
        <v>4</v>
      </c>
      <c r="M49" s="234">
        <v>26</v>
      </c>
      <c r="N49" s="232">
        <v>2</v>
      </c>
      <c r="O49" s="234">
        <v>0</v>
      </c>
      <c r="P49" s="232">
        <v>8</v>
      </c>
      <c r="Q49" s="233">
        <v>2</v>
      </c>
      <c r="R49" s="234">
        <v>28</v>
      </c>
    </row>
    <row r="50" spans="1:18" ht="15">
      <c r="A50" s="222" t="s">
        <v>365</v>
      </c>
      <c r="B50" s="222" t="s">
        <v>183</v>
      </c>
      <c r="C50" s="232">
        <v>108</v>
      </c>
      <c r="D50" s="233">
        <v>3</v>
      </c>
      <c r="E50" s="234">
        <v>33</v>
      </c>
      <c r="F50" s="232">
        <v>18</v>
      </c>
      <c r="G50" s="234">
        <v>0</v>
      </c>
      <c r="H50" s="232">
        <v>3</v>
      </c>
      <c r="I50" s="233">
        <v>0</v>
      </c>
      <c r="J50" s="234">
        <v>28</v>
      </c>
      <c r="K50" s="232">
        <v>86</v>
      </c>
      <c r="L50" s="233">
        <v>4</v>
      </c>
      <c r="M50" s="234">
        <v>34</v>
      </c>
      <c r="N50" s="232">
        <v>18</v>
      </c>
      <c r="O50" s="234">
        <v>1</v>
      </c>
      <c r="P50" s="232">
        <v>18</v>
      </c>
      <c r="Q50" s="233">
        <v>1</v>
      </c>
      <c r="R50" s="234">
        <v>31</v>
      </c>
    </row>
    <row r="51" spans="1:18" ht="15">
      <c r="A51" s="220" t="s">
        <v>366</v>
      </c>
      <c r="B51" s="220" t="s">
        <v>184</v>
      </c>
      <c r="C51" s="232">
        <v>189</v>
      </c>
      <c r="D51" s="233">
        <v>1</v>
      </c>
      <c r="E51" s="234">
        <v>60</v>
      </c>
      <c r="F51" s="232">
        <v>13</v>
      </c>
      <c r="G51" s="234">
        <v>1</v>
      </c>
      <c r="H51" s="232">
        <v>15</v>
      </c>
      <c r="I51" s="233">
        <v>0</v>
      </c>
      <c r="J51" s="234">
        <v>99</v>
      </c>
      <c r="K51" s="232">
        <v>156</v>
      </c>
      <c r="L51" s="233">
        <v>2</v>
      </c>
      <c r="M51" s="234">
        <v>78</v>
      </c>
      <c r="N51" s="232">
        <v>30</v>
      </c>
      <c r="O51" s="234">
        <v>2</v>
      </c>
      <c r="P51" s="232">
        <v>29</v>
      </c>
      <c r="Q51" s="233">
        <v>7</v>
      </c>
      <c r="R51" s="234">
        <v>84</v>
      </c>
    </row>
    <row r="52" spans="1:18" ht="15">
      <c r="A52" s="222" t="s">
        <v>367</v>
      </c>
      <c r="B52" s="222" t="s">
        <v>185</v>
      </c>
      <c r="C52" s="232">
        <v>118</v>
      </c>
      <c r="D52" s="233">
        <v>1</v>
      </c>
      <c r="E52" s="234">
        <v>28</v>
      </c>
      <c r="F52" s="232">
        <v>14</v>
      </c>
      <c r="G52" s="234">
        <v>1</v>
      </c>
      <c r="H52" s="232">
        <v>2</v>
      </c>
      <c r="I52" s="233">
        <v>0</v>
      </c>
      <c r="J52" s="234">
        <v>57</v>
      </c>
      <c r="K52" s="232">
        <v>108</v>
      </c>
      <c r="L52" s="233">
        <v>6</v>
      </c>
      <c r="M52" s="234">
        <v>47</v>
      </c>
      <c r="N52" s="232">
        <v>6</v>
      </c>
      <c r="O52" s="234">
        <v>0</v>
      </c>
      <c r="P52" s="232">
        <v>11</v>
      </c>
      <c r="Q52" s="233">
        <v>5</v>
      </c>
      <c r="R52" s="234">
        <v>25</v>
      </c>
    </row>
    <row r="53" spans="1:18" ht="15">
      <c r="A53" s="220" t="s">
        <v>368</v>
      </c>
      <c r="B53" s="220" t="s">
        <v>186</v>
      </c>
      <c r="C53" s="232">
        <v>177</v>
      </c>
      <c r="D53" s="233">
        <v>4</v>
      </c>
      <c r="E53" s="234">
        <v>18</v>
      </c>
      <c r="F53" s="232">
        <v>5</v>
      </c>
      <c r="G53" s="234">
        <v>0</v>
      </c>
      <c r="H53" s="232">
        <v>5</v>
      </c>
      <c r="I53" s="233">
        <v>0</v>
      </c>
      <c r="J53" s="234">
        <v>15</v>
      </c>
      <c r="K53" s="232">
        <v>126</v>
      </c>
      <c r="L53" s="233">
        <v>1</v>
      </c>
      <c r="M53" s="234">
        <v>20</v>
      </c>
      <c r="N53" s="232">
        <v>4</v>
      </c>
      <c r="O53" s="234">
        <v>0</v>
      </c>
      <c r="P53" s="232">
        <v>3</v>
      </c>
      <c r="Q53" s="233">
        <v>2</v>
      </c>
      <c r="R53" s="234">
        <v>6</v>
      </c>
    </row>
    <row r="54" spans="1:18" ht="15">
      <c r="A54" s="222" t="s">
        <v>369</v>
      </c>
      <c r="B54" s="222" t="s">
        <v>187</v>
      </c>
      <c r="C54" s="232">
        <v>326</v>
      </c>
      <c r="D54" s="233">
        <v>5</v>
      </c>
      <c r="E54" s="234">
        <v>96</v>
      </c>
      <c r="F54" s="232">
        <v>31</v>
      </c>
      <c r="G54" s="234">
        <v>0</v>
      </c>
      <c r="H54" s="232">
        <v>21</v>
      </c>
      <c r="I54" s="233">
        <v>1</v>
      </c>
      <c r="J54" s="234">
        <v>82</v>
      </c>
      <c r="K54" s="232">
        <v>262</v>
      </c>
      <c r="L54" s="233">
        <v>1</v>
      </c>
      <c r="M54" s="234">
        <v>123</v>
      </c>
      <c r="N54" s="232">
        <v>29</v>
      </c>
      <c r="O54" s="234">
        <v>2</v>
      </c>
      <c r="P54" s="232">
        <v>82</v>
      </c>
      <c r="Q54" s="233">
        <v>5</v>
      </c>
      <c r="R54" s="234">
        <v>106</v>
      </c>
    </row>
    <row r="55" spans="1:18" ht="15">
      <c r="A55" s="220" t="s">
        <v>370</v>
      </c>
      <c r="B55" s="220" t="s">
        <v>188</v>
      </c>
      <c r="C55" s="232">
        <v>20</v>
      </c>
      <c r="D55" s="233">
        <v>0</v>
      </c>
      <c r="E55" s="234">
        <v>10</v>
      </c>
      <c r="F55" s="232">
        <v>8</v>
      </c>
      <c r="G55" s="234">
        <v>0</v>
      </c>
      <c r="H55" s="232">
        <v>1</v>
      </c>
      <c r="I55" s="233">
        <v>0</v>
      </c>
      <c r="J55" s="234">
        <v>3</v>
      </c>
      <c r="K55" s="232">
        <v>12</v>
      </c>
      <c r="L55" s="233">
        <v>1</v>
      </c>
      <c r="M55" s="234">
        <v>10</v>
      </c>
      <c r="N55" s="232">
        <v>1</v>
      </c>
      <c r="O55" s="234">
        <v>1</v>
      </c>
      <c r="P55" s="232">
        <v>2</v>
      </c>
      <c r="Q55" s="233">
        <v>1</v>
      </c>
      <c r="R55" s="234">
        <v>6</v>
      </c>
    </row>
    <row r="56" spans="1:18" ht="15">
      <c r="A56" s="222" t="s">
        <v>371</v>
      </c>
      <c r="B56" s="222" t="s">
        <v>189</v>
      </c>
      <c r="C56" s="232">
        <v>63</v>
      </c>
      <c r="D56" s="233">
        <v>1</v>
      </c>
      <c r="E56" s="234">
        <v>12</v>
      </c>
      <c r="F56" s="232">
        <v>12</v>
      </c>
      <c r="G56" s="234">
        <v>0</v>
      </c>
      <c r="H56" s="232">
        <v>2</v>
      </c>
      <c r="I56" s="233">
        <v>0</v>
      </c>
      <c r="J56" s="234">
        <v>9</v>
      </c>
      <c r="K56" s="232">
        <v>64</v>
      </c>
      <c r="L56" s="233">
        <v>7</v>
      </c>
      <c r="M56" s="234">
        <v>7</v>
      </c>
      <c r="N56" s="232">
        <v>9</v>
      </c>
      <c r="O56" s="234">
        <v>1</v>
      </c>
      <c r="P56" s="232">
        <v>9</v>
      </c>
      <c r="Q56" s="233">
        <v>13</v>
      </c>
      <c r="R56" s="234">
        <v>21</v>
      </c>
    </row>
    <row r="57" spans="1:18" ht="15">
      <c r="A57" s="220" t="s">
        <v>372</v>
      </c>
      <c r="B57" s="220" t="s">
        <v>190</v>
      </c>
      <c r="C57" s="232">
        <v>55</v>
      </c>
      <c r="D57" s="233">
        <v>1</v>
      </c>
      <c r="E57" s="234">
        <v>9</v>
      </c>
      <c r="F57" s="232">
        <v>8</v>
      </c>
      <c r="G57" s="234">
        <v>0</v>
      </c>
      <c r="H57" s="232">
        <v>4</v>
      </c>
      <c r="I57" s="233">
        <v>0</v>
      </c>
      <c r="J57" s="234">
        <v>5</v>
      </c>
      <c r="K57" s="232">
        <v>32</v>
      </c>
      <c r="L57" s="233">
        <v>0</v>
      </c>
      <c r="M57" s="234">
        <v>18</v>
      </c>
      <c r="N57" s="232">
        <v>2</v>
      </c>
      <c r="O57" s="234">
        <v>0</v>
      </c>
      <c r="P57" s="232">
        <v>5</v>
      </c>
      <c r="Q57" s="233">
        <v>0</v>
      </c>
      <c r="R57" s="234">
        <v>8</v>
      </c>
    </row>
    <row r="58" spans="1:18" ht="15">
      <c r="A58" s="222" t="s">
        <v>373</v>
      </c>
      <c r="B58" s="222" t="s">
        <v>191</v>
      </c>
      <c r="C58" s="232">
        <v>50</v>
      </c>
      <c r="D58" s="233">
        <v>2</v>
      </c>
      <c r="E58" s="234">
        <v>22</v>
      </c>
      <c r="F58" s="232">
        <v>6</v>
      </c>
      <c r="G58" s="234">
        <v>0</v>
      </c>
      <c r="H58" s="232">
        <v>6</v>
      </c>
      <c r="I58" s="233">
        <v>0</v>
      </c>
      <c r="J58" s="234">
        <v>22</v>
      </c>
      <c r="K58" s="232">
        <v>49</v>
      </c>
      <c r="L58" s="233">
        <v>0</v>
      </c>
      <c r="M58" s="234">
        <v>20</v>
      </c>
      <c r="N58" s="232">
        <v>10</v>
      </c>
      <c r="O58" s="234">
        <v>0</v>
      </c>
      <c r="P58" s="232">
        <v>6</v>
      </c>
      <c r="Q58" s="233">
        <v>2</v>
      </c>
      <c r="R58" s="234">
        <v>20</v>
      </c>
    </row>
    <row r="59" spans="1:18" ht="15">
      <c r="A59" s="220" t="s">
        <v>374</v>
      </c>
      <c r="B59" s="220" t="s">
        <v>192</v>
      </c>
      <c r="C59" s="232">
        <v>26</v>
      </c>
      <c r="D59" s="233">
        <v>1</v>
      </c>
      <c r="E59" s="234">
        <v>15</v>
      </c>
      <c r="F59" s="232">
        <v>3</v>
      </c>
      <c r="G59" s="234">
        <v>1</v>
      </c>
      <c r="H59" s="232">
        <v>2</v>
      </c>
      <c r="I59" s="233">
        <v>0</v>
      </c>
      <c r="J59" s="234">
        <v>19</v>
      </c>
      <c r="K59" s="232">
        <v>31</v>
      </c>
      <c r="L59" s="233">
        <v>2</v>
      </c>
      <c r="M59" s="234">
        <v>18</v>
      </c>
      <c r="N59" s="232">
        <v>6</v>
      </c>
      <c r="O59" s="234">
        <v>1</v>
      </c>
      <c r="P59" s="232">
        <v>5</v>
      </c>
      <c r="Q59" s="233">
        <v>0</v>
      </c>
      <c r="R59" s="234">
        <v>18</v>
      </c>
    </row>
    <row r="60" spans="1:18" ht="15">
      <c r="A60" s="222" t="s">
        <v>375</v>
      </c>
      <c r="B60" s="222" t="s">
        <v>193</v>
      </c>
      <c r="C60" s="232">
        <v>167</v>
      </c>
      <c r="D60" s="233">
        <v>4</v>
      </c>
      <c r="E60" s="234">
        <v>38</v>
      </c>
      <c r="F60" s="232">
        <v>23</v>
      </c>
      <c r="G60" s="234">
        <v>0</v>
      </c>
      <c r="H60" s="232">
        <v>11</v>
      </c>
      <c r="I60" s="233">
        <v>0</v>
      </c>
      <c r="J60" s="234">
        <v>43</v>
      </c>
      <c r="K60" s="232">
        <v>147</v>
      </c>
      <c r="L60" s="233">
        <v>0</v>
      </c>
      <c r="M60" s="234">
        <v>48</v>
      </c>
      <c r="N60" s="232">
        <v>34</v>
      </c>
      <c r="O60" s="234">
        <v>0</v>
      </c>
      <c r="P60" s="232">
        <v>17</v>
      </c>
      <c r="Q60" s="233">
        <v>3</v>
      </c>
      <c r="R60" s="234">
        <v>44</v>
      </c>
    </row>
    <row r="61" spans="1:18" ht="15">
      <c r="A61" s="220" t="s">
        <v>376</v>
      </c>
      <c r="B61" s="220" t="s">
        <v>194</v>
      </c>
      <c r="C61" s="232">
        <v>145</v>
      </c>
      <c r="D61" s="233">
        <v>4</v>
      </c>
      <c r="E61" s="234">
        <v>66</v>
      </c>
      <c r="F61" s="232">
        <v>19</v>
      </c>
      <c r="G61" s="234">
        <v>0</v>
      </c>
      <c r="H61" s="232">
        <v>12</v>
      </c>
      <c r="I61" s="233">
        <v>1</v>
      </c>
      <c r="J61" s="234">
        <v>62</v>
      </c>
      <c r="K61" s="232">
        <v>141</v>
      </c>
      <c r="L61" s="233">
        <v>0</v>
      </c>
      <c r="M61" s="234">
        <v>48</v>
      </c>
      <c r="N61" s="232">
        <v>31</v>
      </c>
      <c r="O61" s="234">
        <v>1</v>
      </c>
      <c r="P61" s="232">
        <v>23</v>
      </c>
      <c r="Q61" s="233">
        <v>5</v>
      </c>
      <c r="R61" s="234">
        <v>69</v>
      </c>
    </row>
    <row r="62" spans="1:18" ht="15">
      <c r="A62" s="222" t="s">
        <v>377</v>
      </c>
      <c r="B62" s="222" t="s">
        <v>195</v>
      </c>
      <c r="C62" s="232">
        <v>39</v>
      </c>
      <c r="D62" s="233">
        <v>0</v>
      </c>
      <c r="E62" s="234">
        <v>6</v>
      </c>
      <c r="F62" s="232">
        <v>3</v>
      </c>
      <c r="G62" s="234">
        <v>0</v>
      </c>
      <c r="H62" s="232">
        <v>0</v>
      </c>
      <c r="I62" s="233">
        <v>0</v>
      </c>
      <c r="J62" s="234">
        <v>5</v>
      </c>
      <c r="K62" s="232">
        <v>22</v>
      </c>
      <c r="L62" s="233">
        <v>0</v>
      </c>
      <c r="M62" s="234">
        <v>5</v>
      </c>
      <c r="N62" s="232">
        <v>3</v>
      </c>
      <c r="O62" s="234">
        <v>0</v>
      </c>
      <c r="P62" s="232">
        <v>1</v>
      </c>
      <c r="Q62" s="233">
        <v>0</v>
      </c>
      <c r="R62" s="234">
        <v>3</v>
      </c>
    </row>
    <row r="63" spans="1:18" ht="15">
      <c r="A63" s="220" t="s">
        <v>378</v>
      </c>
      <c r="B63" s="220" t="s">
        <v>196</v>
      </c>
      <c r="C63" s="232">
        <v>9</v>
      </c>
      <c r="D63" s="233">
        <v>2</v>
      </c>
      <c r="E63" s="234">
        <v>2</v>
      </c>
      <c r="F63" s="232">
        <v>1</v>
      </c>
      <c r="G63" s="234">
        <v>0</v>
      </c>
      <c r="H63" s="232">
        <v>1</v>
      </c>
      <c r="I63" s="233">
        <v>0</v>
      </c>
      <c r="J63" s="234">
        <v>8</v>
      </c>
      <c r="K63" s="232">
        <v>10</v>
      </c>
      <c r="L63" s="233">
        <v>1</v>
      </c>
      <c r="M63" s="234">
        <v>6</v>
      </c>
      <c r="N63" s="232">
        <v>3</v>
      </c>
      <c r="O63" s="234">
        <v>0</v>
      </c>
      <c r="P63" s="232">
        <v>1</v>
      </c>
      <c r="Q63" s="233">
        <v>2</v>
      </c>
      <c r="R63" s="234">
        <v>8</v>
      </c>
    </row>
    <row r="64" spans="1:18" ht="15">
      <c r="A64" s="222" t="s">
        <v>379</v>
      </c>
      <c r="B64" s="222" t="s">
        <v>197</v>
      </c>
      <c r="C64" s="232">
        <v>77</v>
      </c>
      <c r="D64" s="233">
        <v>8</v>
      </c>
      <c r="E64" s="234">
        <v>19</v>
      </c>
      <c r="F64" s="232">
        <v>6</v>
      </c>
      <c r="G64" s="234">
        <v>0</v>
      </c>
      <c r="H64" s="232">
        <v>3</v>
      </c>
      <c r="I64" s="233">
        <v>0</v>
      </c>
      <c r="J64" s="234">
        <v>20</v>
      </c>
      <c r="K64" s="232">
        <v>52</v>
      </c>
      <c r="L64" s="233">
        <v>2</v>
      </c>
      <c r="M64" s="234">
        <v>18</v>
      </c>
      <c r="N64" s="232">
        <v>13</v>
      </c>
      <c r="O64" s="234">
        <v>0</v>
      </c>
      <c r="P64" s="232">
        <v>17</v>
      </c>
      <c r="Q64" s="233">
        <v>0</v>
      </c>
      <c r="R64" s="234">
        <v>26</v>
      </c>
    </row>
    <row r="65" spans="1:18" ht="15">
      <c r="A65" s="220" t="s">
        <v>380</v>
      </c>
      <c r="B65" s="220" t="s">
        <v>198</v>
      </c>
      <c r="C65" s="232">
        <v>172</v>
      </c>
      <c r="D65" s="233">
        <v>3</v>
      </c>
      <c r="E65" s="234">
        <v>65</v>
      </c>
      <c r="F65" s="232">
        <v>26</v>
      </c>
      <c r="G65" s="234">
        <v>0</v>
      </c>
      <c r="H65" s="232">
        <v>21</v>
      </c>
      <c r="I65" s="233">
        <v>0</v>
      </c>
      <c r="J65" s="234">
        <v>195</v>
      </c>
      <c r="K65" s="232">
        <v>152</v>
      </c>
      <c r="L65" s="233">
        <v>0</v>
      </c>
      <c r="M65" s="234">
        <v>91</v>
      </c>
      <c r="N65" s="232">
        <v>26</v>
      </c>
      <c r="O65" s="234">
        <v>2</v>
      </c>
      <c r="P65" s="232">
        <v>23</v>
      </c>
      <c r="Q65" s="233">
        <v>4</v>
      </c>
      <c r="R65" s="234">
        <v>125</v>
      </c>
    </row>
    <row r="66" spans="1:18" ht="15">
      <c r="A66" s="222" t="s">
        <v>381</v>
      </c>
      <c r="B66" s="222" t="s">
        <v>199</v>
      </c>
      <c r="C66" s="232">
        <v>50</v>
      </c>
      <c r="D66" s="233">
        <v>3</v>
      </c>
      <c r="E66" s="234">
        <v>21</v>
      </c>
      <c r="F66" s="232">
        <v>4</v>
      </c>
      <c r="G66" s="234">
        <v>0</v>
      </c>
      <c r="H66" s="232">
        <v>3</v>
      </c>
      <c r="I66" s="233">
        <v>0</v>
      </c>
      <c r="J66" s="234">
        <v>40</v>
      </c>
      <c r="K66" s="232">
        <v>31</v>
      </c>
      <c r="L66" s="233">
        <v>7</v>
      </c>
      <c r="M66" s="234">
        <v>33</v>
      </c>
      <c r="N66" s="232">
        <v>4</v>
      </c>
      <c r="O66" s="234">
        <v>1</v>
      </c>
      <c r="P66" s="232">
        <v>5</v>
      </c>
      <c r="Q66" s="233">
        <v>1</v>
      </c>
      <c r="R66" s="234">
        <v>23</v>
      </c>
    </row>
    <row r="67" spans="1:18" ht="15">
      <c r="A67" s="220" t="s">
        <v>382</v>
      </c>
      <c r="B67" s="220" t="s">
        <v>200</v>
      </c>
      <c r="C67" s="232">
        <v>74</v>
      </c>
      <c r="D67" s="233">
        <v>2</v>
      </c>
      <c r="E67" s="234">
        <v>24</v>
      </c>
      <c r="F67" s="232">
        <v>6</v>
      </c>
      <c r="G67" s="234">
        <v>0</v>
      </c>
      <c r="H67" s="232">
        <v>7</v>
      </c>
      <c r="I67" s="233">
        <v>0</v>
      </c>
      <c r="J67" s="234">
        <v>25</v>
      </c>
      <c r="K67" s="232">
        <v>101</v>
      </c>
      <c r="L67" s="233">
        <v>2</v>
      </c>
      <c r="M67" s="234">
        <v>19</v>
      </c>
      <c r="N67" s="232">
        <v>12</v>
      </c>
      <c r="O67" s="234">
        <v>0</v>
      </c>
      <c r="P67" s="232">
        <v>9</v>
      </c>
      <c r="Q67" s="233">
        <v>4</v>
      </c>
      <c r="R67" s="234">
        <v>21</v>
      </c>
    </row>
    <row r="68" spans="1:18" ht="15">
      <c r="A68" s="222" t="s">
        <v>383</v>
      </c>
      <c r="B68" s="222" t="s">
        <v>201</v>
      </c>
      <c r="C68" s="232">
        <v>9</v>
      </c>
      <c r="D68" s="233">
        <v>1</v>
      </c>
      <c r="E68" s="234">
        <v>4</v>
      </c>
      <c r="F68" s="232">
        <v>1</v>
      </c>
      <c r="G68" s="234">
        <v>0</v>
      </c>
      <c r="H68" s="232">
        <v>1</v>
      </c>
      <c r="I68" s="233">
        <v>0</v>
      </c>
      <c r="J68" s="234">
        <v>7</v>
      </c>
      <c r="K68" s="232">
        <v>6</v>
      </c>
      <c r="L68" s="233">
        <v>1</v>
      </c>
      <c r="M68" s="234">
        <v>1</v>
      </c>
      <c r="N68" s="232">
        <v>0</v>
      </c>
      <c r="O68" s="234">
        <v>0</v>
      </c>
      <c r="P68" s="232">
        <v>0</v>
      </c>
      <c r="Q68" s="233">
        <v>0</v>
      </c>
      <c r="R68" s="234">
        <v>0</v>
      </c>
    </row>
    <row r="69" spans="1:18" ht="15">
      <c r="A69" s="220" t="s">
        <v>384</v>
      </c>
      <c r="B69" s="220" t="s">
        <v>202</v>
      </c>
      <c r="C69" s="232">
        <v>395</v>
      </c>
      <c r="D69" s="233">
        <v>7</v>
      </c>
      <c r="E69" s="234">
        <v>85</v>
      </c>
      <c r="F69" s="232">
        <v>28</v>
      </c>
      <c r="G69" s="234">
        <v>0</v>
      </c>
      <c r="H69" s="232">
        <v>13</v>
      </c>
      <c r="I69" s="233">
        <v>0</v>
      </c>
      <c r="J69" s="234">
        <v>34</v>
      </c>
      <c r="K69" s="232">
        <v>163</v>
      </c>
      <c r="L69" s="233">
        <v>1</v>
      </c>
      <c r="M69" s="234">
        <v>52</v>
      </c>
      <c r="N69" s="232">
        <v>24</v>
      </c>
      <c r="O69" s="234">
        <v>0</v>
      </c>
      <c r="P69" s="232">
        <v>16</v>
      </c>
      <c r="Q69" s="233">
        <v>0</v>
      </c>
      <c r="R69" s="234">
        <v>54</v>
      </c>
    </row>
    <row r="70" spans="1:18" ht="15">
      <c r="A70" s="222" t="s">
        <v>385</v>
      </c>
      <c r="B70" s="222" t="s">
        <v>203</v>
      </c>
      <c r="C70" s="232">
        <v>67</v>
      </c>
      <c r="D70" s="233">
        <v>1</v>
      </c>
      <c r="E70" s="234">
        <v>21</v>
      </c>
      <c r="F70" s="232">
        <v>12</v>
      </c>
      <c r="G70" s="234">
        <v>0</v>
      </c>
      <c r="H70" s="232">
        <v>6</v>
      </c>
      <c r="I70" s="233">
        <v>0</v>
      </c>
      <c r="J70" s="234">
        <v>26</v>
      </c>
      <c r="K70" s="232">
        <v>57</v>
      </c>
      <c r="L70" s="233">
        <v>0</v>
      </c>
      <c r="M70" s="234">
        <v>22</v>
      </c>
      <c r="N70" s="232">
        <v>11</v>
      </c>
      <c r="O70" s="234">
        <v>1</v>
      </c>
      <c r="P70" s="232">
        <v>6</v>
      </c>
      <c r="Q70" s="233">
        <v>4</v>
      </c>
      <c r="R70" s="234">
        <v>17</v>
      </c>
    </row>
    <row r="71" spans="1:18" ht="15">
      <c r="A71" s="220" t="s">
        <v>386</v>
      </c>
      <c r="B71" s="220" t="s">
        <v>204</v>
      </c>
      <c r="C71" s="232">
        <v>99</v>
      </c>
      <c r="D71" s="233">
        <v>0</v>
      </c>
      <c r="E71" s="234">
        <v>54</v>
      </c>
      <c r="F71" s="232">
        <v>10</v>
      </c>
      <c r="G71" s="234">
        <v>0</v>
      </c>
      <c r="H71" s="232">
        <v>7</v>
      </c>
      <c r="I71" s="233">
        <v>0</v>
      </c>
      <c r="J71" s="234">
        <v>55</v>
      </c>
      <c r="K71" s="232">
        <v>80</v>
      </c>
      <c r="L71" s="233">
        <v>1</v>
      </c>
      <c r="M71" s="234">
        <v>50</v>
      </c>
      <c r="N71" s="232">
        <v>21</v>
      </c>
      <c r="O71" s="234">
        <v>4</v>
      </c>
      <c r="P71" s="232">
        <v>14</v>
      </c>
      <c r="Q71" s="233">
        <v>0</v>
      </c>
      <c r="R71" s="234">
        <v>32</v>
      </c>
    </row>
    <row r="72" spans="1:18" ht="15">
      <c r="A72" s="222" t="s">
        <v>387</v>
      </c>
      <c r="B72" s="222" t="s">
        <v>205</v>
      </c>
      <c r="C72" s="232">
        <v>24</v>
      </c>
      <c r="D72" s="233">
        <v>5</v>
      </c>
      <c r="E72" s="234">
        <v>20</v>
      </c>
      <c r="F72" s="232">
        <v>2</v>
      </c>
      <c r="G72" s="234">
        <v>0</v>
      </c>
      <c r="H72" s="232">
        <v>1</v>
      </c>
      <c r="I72" s="233">
        <v>0</v>
      </c>
      <c r="J72" s="234">
        <v>18</v>
      </c>
      <c r="K72" s="232">
        <v>17</v>
      </c>
      <c r="L72" s="233">
        <v>8</v>
      </c>
      <c r="M72" s="234">
        <v>22</v>
      </c>
      <c r="N72" s="232">
        <v>5</v>
      </c>
      <c r="O72" s="234">
        <v>1</v>
      </c>
      <c r="P72" s="232">
        <v>4</v>
      </c>
      <c r="Q72" s="233">
        <v>2</v>
      </c>
      <c r="R72" s="234">
        <v>11</v>
      </c>
    </row>
    <row r="73" spans="1:18" ht="15">
      <c r="A73" s="220" t="s">
        <v>388</v>
      </c>
      <c r="B73" s="220" t="s">
        <v>206</v>
      </c>
      <c r="C73" s="232">
        <v>33</v>
      </c>
      <c r="D73" s="233">
        <v>1</v>
      </c>
      <c r="E73" s="234">
        <v>7</v>
      </c>
      <c r="F73" s="232">
        <v>9</v>
      </c>
      <c r="G73" s="234">
        <v>0</v>
      </c>
      <c r="H73" s="232">
        <v>6</v>
      </c>
      <c r="I73" s="233">
        <v>0</v>
      </c>
      <c r="J73" s="234">
        <v>40</v>
      </c>
      <c r="K73" s="232">
        <v>29</v>
      </c>
      <c r="L73" s="233">
        <v>2</v>
      </c>
      <c r="M73" s="234">
        <v>22</v>
      </c>
      <c r="N73" s="232">
        <v>9</v>
      </c>
      <c r="O73" s="234">
        <v>0</v>
      </c>
      <c r="P73" s="232">
        <v>3</v>
      </c>
      <c r="Q73" s="233">
        <v>2</v>
      </c>
      <c r="R73" s="234">
        <v>35</v>
      </c>
    </row>
    <row r="74" spans="1:18" ht="15">
      <c r="A74" s="222" t="s">
        <v>389</v>
      </c>
      <c r="B74" s="222" t="s">
        <v>207</v>
      </c>
      <c r="C74" s="232">
        <v>73</v>
      </c>
      <c r="D74" s="233">
        <v>1</v>
      </c>
      <c r="E74" s="234">
        <v>16</v>
      </c>
      <c r="F74" s="232">
        <v>3</v>
      </c>
      <c r="G74" s="234">
        <v>0</v>
      </c>
      <c r="H74" s="232">
        <v>0</v>
      </c>
      <c r="I74" s="233">
        <v>0</v>
      </c>
      <c r="J74" s="234">
        <v>5</v>
      </c>
      <c r="K74" s="232">
        <v>61</v>
      </c>
      <c r="L74" s="233">
        <v>3</v>
      </c>
      <c r="M74" s="234">
        <v>17</v>
      </c>
      <c r="N74" s="232">
        <v>15</v>
      </c>
      <c r="O74" s="234">
        <v>0</v>
      </c>
      <c r="P74" s="232">
        <v>7</v>
      </c>
      <c r="Q74" s="233">
        <v>2</v>
      </c>
      <c r="R74" s="234">
        <v>10</v>
      </c>
    </row>
    <row r="75" spans="1:18" ht="15">
      <c r="A75" s="220" t="s">
        <v>390</v>
      </c>
      <c r="B75" s="220" t="s">
        <v>208</v>
      </c>
      <c r="C75" s="232">
        <v>7</v>
      </c>
      <c r="D75" s="233">
        <v>2</v>
      </c>
      <c r="E75" s="234">
        <v>6</v>
      </c>
      <c r="F75" s="232">
        <v>1</v>
      </c>
      <c r="G75" s="234">
        <v>0</v>
      </c>
      <c r="H75" s="232">
        <v>0</v>
      </c>
      <c r="I75" s="233">
        <v>0</v>
      </c>
      <c r="J75" s="234">
        <v>2</v>
      </c>
      <c r="K75" s="232">
        <v>8</v>
      </c>
      <c r="L75" s="233">
        <v>0</v>
      </c>
      <c r="M75" s="234">
        <v>2</v>
      </c>
      <c r="N75" s="232">
        <v>0</v>
      </c>
      <c r="O75" s="234">
        <v>3</v>
      </c>
      <c r="P75" s="232">
        <v>1</v>
      </c>
      <c r="Q75" s="233">
        <v>0</v>
      </c>
      <c r="R75" s="234">
        <v>2</v>
      </c>
    </row>
    <row r="76" spans="1:18" ht="15">
      <c r="A76" s="222" t="s">
        <v>391</v>
      </c>
      <c r="B76" s="222" t="s">
        <v>209</v>
      </c>
      <c r="C76" s="232">
        <v>28</v>
      </c>
      <c r="D76" s="233">
        <v>1</v>
      </c>
      <c r="E76" s="234">
        <v>19</v>
      </c>
      <c r="F76" s="232">
        <v>5</v>
      </c>
      <c r="G76" s="234">
        <v>0</v>
      </c>
      <c r="H76" s="232">
        <v>2</v>
      </c>
      <c r="I76" s="233">
        <v>0</v>
      </c>
      <c r="J76" s="234">
        <v>8</v>
      </c>
      <c r="K76" s="232">
        <v>33</v>
      </c>
      <c r="L76" s="233">
        <v>0</v>
      </c>
      <c r="M76" s="234">
        <v>19</v>
      </c>
      <c r="N76" s="232">
        <v>5</v>
      </c>
      <c r="O76" s="234">
        <v>1</v>
      </c>
      <c r="P76" s="232">
        <v>6</v>
      </c>
      <c r="Q76" s="233">
        <v>2</v>
      </c>
      <c r="R76" s="234">
        <v>19</v>
      </c>
    </row>
    <row r="77" spans="1:18" ht="15">
      <c r="A77" s="220" t="s">
        <v>392</v>
      </c>
      <c r="B77" s="220" t="s">
        <v>210</v>
      </c>
      <c r="C77" s="232">
        <v>16</v>
      </c>
      <c r="D77" s="233">
        <v>0</v>
      </c>
      <c r="E77" s="234">
        <v>8</v>
      </c>
      <c r="F77" s="232">
        <v>4</v>
      </c>
      <c r="G77" s="234">
        <v>0</v>
      </c>
      <c r="H77" s="232">
        <v>3</v>
      </c>
      <c r="I77" s="233">
        <v>0</v>
      </c>
      <c r="J77" s="234">
        <v>6</v>
      </c>
      <c r="K77" s="232">
        <v>26</v>
      </c>
      <c r="L77" s="233">
        <v>3</v>
      </c>
      <c r="M77" s="234">
        <v>11</v>
      </c>
      <c r="N77" s="232">
        <v>7</v>
      </c>
      <c r="O77" s="234">
        <v>0</v>
      </c>
      <c r="P77" s="232">
        <v>5</v>
      </c>
      <c r="Q77" s="233">
        <v>0</v>
      </c>
      <c r="R77" s="234">
        <v>10</v>
      </c>
    </row>
    <row r="78" spans="1:18" ht="15">
      <c r="A78" s="222" t="s">
        <v>393</v>
      </c>
      <c r="B78" s="222" t="s">
        <v>211</v>
      </c>
      <c r="C78" s="232">
        <v>96</v>
      </c>
      <c r="D78" s="233">
        <v>1</v>
      </c>
      <c r="E78" s="234">
        <v>32</v>
      </c>
      <c r="F78" s="232">
        <v>11</v>
      </c>
      <c r="G78" s="234">
        <v>1</v>
      </c>
      <c r="H78" s="232">
        <v>5</v>
      </c>
      <c r="I78" s="233">
        <v>0</v>
      </c>
      <c r="J78" s="234">
        <v>11</v>
      </c>
      <c r="K78" s="232">
        <v>80</v>
      </c>
      <c r="L78" s="233">
        <v>1</v>
      </c>
      <c r="M78" s="234">
        <v>34</v>
      </c>
      <c r="N78" s="232">
        <v>13</v>
      </c>
      <c r="O78" s="234">
        <v>0</v>
      </c>
      <c r="P78" s="232">
        <v>7</v>
      </c>
      <c r="Q78" s="233">
        <v>1</v>
      </c>
      <c r="R78" s="234">
        <v>9</v>
      </c>
    </row>
    <row r="79" spans="1:18" ht="15">
      <c r="A79" s="220" t="s">
        <v>394</v>
      </c>
      <c r="B79" s="220" t="s">
        <v>212</v>
      </c>
      <c r="C79" s="232">
        <v>57</v>
      </c>
      <c r="D79" s="233">
        <v>1</v>
      </c>
      <c r="E79" s="234">
        <v>14</v>
      </c>
      <c r="F79" s="232">
        <v>9</v>
      </c>
      <c r="G79" s="234">
        <v>0</v>
      </c>
      <c r="H79" s="232">
        <v>2</v>
      </c>
      <c r="I79" s="233">
        <v>0</v>
      </c>
      <c r="J79" s="234">
        <v>4</v>
      </c>
      <c r="K79" s="232">
        <v>42</v>
      </c>
      <c r="L79" s="233">
        <v>0</v>
      </c>
      <c r="M79" s="234">
        <v>13</v>
      </c>
      <c r="N79" s="232">
        <v>7</v>
      </c>
      <c r="O79" s="234">
        <v>0</v>
      </c>
      <c r="P79" s="232">
        <v>3</v>
      </c>
      <c r="Q79" s="233">
        <v>0</v>
      </c>
      <c r="R79" s="234">
        <v>3</v>
      </c>
    </row>
    <row r="80" spans="1:18" ht="15">
      <c r="A80" s="222" t="s">
        <v>395</v>
      </c>
      <c r="B80" s="222" t="s">
        <v>213</v>
      </c>
      <c r="C80" s="232">
        <v>18</v>
      </c>
      <c r="D80" s="233">
        <v>2</v>
      </c>
      <c r="E80" s="234">
        <v>4</v>
      </c>
      <c r="F80" s="232">
        <v>2</v>
      </c>
      <c r="G80" s="234">
        <v>0</v>
      </c>
      <c r="H80" s="232">
        <v>0</v>
      </c>
      <c r="I80" s="233">
        <v>1</v>
      </c>
      <c r="J80" s="234">
        <v>10</v>
      </c>
      <c r="K80" s="232">
        <v>8</v>
      </c>
      <c r="L80" s="233">
        <v>2</v>
      </c>
      <c r="M80" s="234">
        <v>4</v>
      </c>
      <c r="N80" s="232">
        <v>4</v>
      </c>
      <c r="O80" s="234">
        <v>0</v>
      </c>
      <c r="P80" s="232">
        <v>4</v>
      </c>
      <c r="Q80" s="233">
        <v>0</v>
      </c>
      <c r="R80" s="234">
        <v>9</v>
      </c>
    </row>
    <row r="81" spans="1:18" ht="15">
      <c r="A81" s="220" t="s">
        <v>396</v>
      </c>
      <c r="B81" s="220" t="s">
        <v>214</v>
      </c>
      <c r="C81" s="232">
        <v>3</v>
      </c>
      <c r="D81" s="233">
        <v>0</v>
      </c>
      <c r="E81" s="234">
        <v>3</v>
      </c>
      <c r="F81" s="232">
        <v>0</v>
      </c>
      <c r="G81" s="234">
        <v>0</v>
      </c>
      <c r="H81" s="232">
        <v>0</v>
      </c>
      <c r="I81" s="233">
        <v>0</v>
      </c>
      <c r="J81" s="234">
        <v>3</v>
      </c>
      <c r="K81" s="232">
        <v>6</v>
      </c>
      <c r="L81" s="233">
        <v>0</v>
      </c>
      <c r="M81" s="234">
        <v>4</v>
      </c>
      <c r="N81" s="232">
        <v>1</v>
      </c>
      <c r="O81" s="234">
        <v>0</v>
      </c>
      <c r="P81" s="232">
        <v>0</v>
      </c>
      <c r="Q81" s="233">
        <v>0</v>
      </c>
      <c r="R81" s="234">
        <v>1</v>
      </c>
    </row>
    <row r="82" spans="1:18" ht="15">
      <c r="A82" s="222" t="s">
        <v>397</v>
      </c>
      <c r="B82" s="222" t="s">
        <v>215</v>
      </c>
      <c r="C82" s="232">
        <v>16</v>
      </c>
      <c r="D82" s="233">
        <v>2</v>
      </c>
      <c r="E82" s="234">
        <v>11</v>
      </c>
      <c r="F82" s="232">
        <v>1</v>
      </c>
      <c r="G82" s="234">
        <v>0</v>
      </c>
      <c r="H82" s="232">
        <v>0</v>
      </c>
      <c r="I82" s="233">
        <v>0</v>
      </c>
      <c r="J82" s="234">
        <v>5</v>
      </c>
      <c r="K82" s="232">
        <v>20</v>
      </c>
      <c r="L82" s="233">
        <v>1</v>
      </c>
      <c r="M82" s="234">
        <v>31</v>
      </c>
      <c r="N82" s="232">
        <v>1</v>
      </c>
      <c r="O82" s="234">
        <v>0</v>
      </c>
      <c r="P82" s="232">
        <v>1</v>
      </c>
      <c r="Q82" s="233">
        <v>0</v>
      </c>
      <c r="R82" s="234">
        <v>8</v>
      </c>
    </row>
    <row r="83" spans="1:18" ht="15">
      <c r="A83" s="220" t="s">
        <v>398</v>
      </c>
      <c r="B83" s="220" t="s">
        <v>216</v>
      </c>
      <c r="C83" s="232">
        <v>73</v>
      </c>
      <c r="D83" s="233">
        <v>1</v>
      </c>
      <c r="E83" s="234">
        <v>18</v>
      </c>
      <c r="F83" s="232">
        <v>7</v>
      </c>
      <c r="G83" s="234">
        <v>0</v>
      </c>
      <c r="H83" s="232">
        <v>1</v>
      </c>
      <c r="I83" s="233">
        <v>0</v>
      </c>
      <c r="J83" s="234">
        <v>11</v>
      </c>
      <c r="K83" s="232">
        <v>68</v>
      </c>
      <c r="L83" s="233">
        <v>2</v>
      </c>
      <c r="M83" s="234">
        <v>13</v>
      </c>
      <c r="N83" s="232">
        <v>20</v>
      </c>
      <c r="O83" s="234">
        <v>0</v>
      </c>
      <c r="P83" s="232">
        <v>6</v>
      </c>
      <c r="Q83" s="233">
        <v>0</v>
      </c>
      <c r="R83" s="234">
        <v>11</v>
      </c>
    </row>
    <row r="84" spans="1:18" ht="15">
      <c r="A84" s="222" t="s">
        <v>399</v>
      </c>
      <c r="B84" s="222" t="s">
        <v>217</v>
      </c>
      <c r="C84" s="232">
        <v>19</v>
      </c>
      <c r="D84" s="233">
        <v>2</v>
      </c>
      <c r="E84" s="234">
        <v>3</v>
      </c>
      <c r="F84" s="232">
        <v>4</v>
      </c>
      <c r="G84" s="234">
        <v>1</v>
      </c>
      <c r="H84" s="232">
        <v>2</v>
      </c>
      <c r="I84" s="233">
        <v>0</v>
      </c>
      <c r="J84" s="234">
        <v>18</v>
      </c>
      <c r="K84" s="232">
        <v>17</v>
      </c>
      <c r="L84" s="233">
        <v>3</v>
      </c>
      <c r="M84" s="234">
        <v>8</v>
      </c>
      <c r="N84" s="232">
        <v>10</v>
      </c>
      <c r="O84" s="234">
        <v>1</v>
      </c>
      <c r="P84" s="232">
        <v>3</v>
      </c>
      <c r="Q84" s="233">
        <v>4</v>
      </c>
      <c r="R84" s="234">
        <v>44</v>
      </c>
    </row>
    <row r="85" spans="1:18" ht="15">
      <c r="A85" s="220" t="s">
        <v>400</v>
      </c>
      <c r="B85" s="220" t="s">
        <v>218</v>
      </c>
      <c r="C85" s="232">
        <v>15</v>
      </c>
      <c r="D85" s="233">
        <v>0</v>
      </c>
      <c r="E85" s="234">
        <v>12</v>
      </c>
      <c r="F85" s="232">
        <v>2</v>
      </c>
      <c r="G85" s="234">
        <v>0</v>
      </c>
      <c r="H85" s="232">
        <v>0</v>
      </c>
      <c r="I85" s="233">
        <v>0</v>
      </c>
      <c r="J85" s="234">
        <v>4</v>
      </c>
      <c r="K85" s="232">
        <v>13</v>
      </c>
      <c r="L85" s="233">
        <v>0</v>
      </c>
      <c r="M85" s="234">
        <v>11</v>
      </c>
      <c r="N85" s="232">
        <v>2</v>
      </c>
      <c r="O85" s="234">
        <v>0</v>
      </c>
      <c r="P85" s="232">
        <v>3</v>
      </c>
      <c r="Q85" s="233">
        <v>0</v>
      </c>
      <c r="R85" s="234">
        <v>2</v>
      </c>
    </row>
    <row r="86" spans="1:18" ht="15">
      <c r="A86" s="222" t="s">
        <v>401</v>
      </c>
      <c r="B86" s="222" t="s">
        <v>219</v>
      </c>
      <c r="C86" s="232">
        <v>57</v>
      </c>
      <c r="D86" s="233">
        <v>2</v>
      </c>
      <c r="E86" s="234">
        <v>18</v>
      </c>
      <c r="F86" s="232">
        <v>7</v>
      </c>
      <c r="G86" s="234">
        <v>0</v>
      </c>
      <c r="H86" s="232">
        <v>2</v>
      </c>
      <c r="I86" s="233">
        <v>0</v>
      </c>
      <c r="J86" s="234">
        <v>25</v>
      </c>
      <c r="K86" s="232">
        <v>39</v>
      </c>
      <c r="L86" s="233">
        <v>3</v>
      </c>
      <c r="M86" s="234">
        <v>11</v>
      </c>
      <c r="N86" s="232">
        <v>8</v>
      </c>
      <c r="O86" s="234">
        <v>0</v>
      </c>
      <c r="P86" s="232">
        <v>8</v>
      </c>
      <c r="Q86" s="233">
        <v>0</v>
      </c>
      <c r="R86" s="234">
        <v>23</v>
      </c>
    </row>
    <row r="87" spans="1:18" ht="15.75" thickBot="1">
      <c r="A87" s="223" t="s">
        <v>402</v>
      </c>
      <c r="B87" s="235" t="s">
        <v>220</v>
      </c>
      <c r="C87" s="232">
        <v>70</v>
      </c>
      <c r="D87" s="233">
        <v>4</v>
      </c>
      <c r="E87" s="234">
        <v>24</v>
      </c>
      <c r="F87" s="232">
        <v>14</v>
      </c>
      <c r="G87" s="234">
        <v>0</v>
      </c>
      <c r="H87" s="232">
        <v>1</v>
      </c>
      <c r="I87" s="233">
        <v>0</v>
      </c>
      <c r="J87" s="234">
        <v>35</v>
      </c>
      <c r="K87" s="232">
        <v>49</v>
      </c>
      <c r="L87" s="233">
        <v>1</v>
      </c>
      <c r="M87" s="234">
        <v>14</v>
      </c>
      <c r="N87" s="232">
        <v>5</v>
      </c>
      <c r="O87" s="234">
        <v>1</v>
      </c>
      <c r="P87" s="232">
        <v>5</v>
      </c>
      <c r="Q87" s="233">
        <v>1</v>
      </c>
      <c r="R87" s="234">
        <v>20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21185</v>
      </c>
      <c r="D88" s="226">
        <f aca="true" t="shared" si="0" ref="D88:J88">SUM(D7:D87)</f>
        <v>244</v>
      </c>
      <c r="E88" s="236">
        <f>SUM(E7:E87)</f>
        <v>5229</v>
      </c>
      <c r="F88" s="225">
        <f t="shared" si="0"/>
        <v>3112</v>
      </c>
      <c r="G88" s="236">
        <f t="shared" si="0"/>
        <v>31</v>
      </c>
      <c r="H88" s="225">
        <f t="shared" si="0"/>
        <v>1721</v>
      </c>
      <c r="I88" s="226">
        <f t="shared" si="0"/>
        <v>12</v>
      </c>
      <c r="J88" s="236">
        <f t="shared" si="0"/>
        <v>5595</v>
      </c>
      <c r="K88" s="225">
        <f>SUM(K7:K87)</f>
        <v>19632</v>
      </c>
      <c r="L88" s="226">
        <f aca="true" t="shared" si="1" ref="L88:Q88">SUM(L7:L87)</f>
        <v>246</v>
      </c>
      <c r="M88" s="236">
        <f>SUM(M7:M87)</f>
        <v>5703</v>
      </c>
      <c r="N88" s="225">
        <f t="shared" si="1"/>
        <v>3257</v>
      </c>
      <c r="O88" s="236">
        <f t="shared" si="1"/>
        <v>97</v>
      </c>
      <c r="P88" s="225">
        <f t="shared" si="1"/>
        <v>2942</v>
      </c>
      <c r="Q88" s="226">
        <f t="shared" si="1"/>
        <v>215</v>
      </c>
      <c r="R88" s="227">
        <f>SUM(R7:R87)</f>
        <v>6042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696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6" t="s">
        <v>514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7" t="s">
        <v>321</v>
      </c>
      <c r="C5" s="690" t="s">
        <v>430</v>
      </c>
      <c r="D5" s="693">
        <v>2021</v>
      </c>
      <c r="E5" s="693"/>
      <c r="F5" s="693"/>
      <c r="G5" s="693"/>
      <c r="H5" s="693"/>
      <c r="I5" s="693"/>
      <c r="J5" s="693"/>
      <c r="K5" s="693"/>
      <c r="L5" s="694"/>
    </row>
    <row r="6" spans="2:12" ht="20.25" customHeight="1">
      <c r="B6" s="688"/>
      <c r="C6" s="691"/>
      <c r="D6" s="683" t="s">
        <v>225</v>
      </c>
      <c r="E6" s="683"/>
      <c r="F6" s="683"/>
      <c r="G6" s="683"/>
      <c r="H6" s="335" t="s">
        <v>429</v>
      </c>
      <c r="I6" s="336"/>
      <c r="J6" s="683" t="s">
        <v>7</v>
      </c>
      <c r="K6" s="683"/>
      <c r="L6" s="684"/>
    </row>
    <row r="7" spans="2:12" ht="18" customHeight="1" thickBot="1">
      <c r="B7" s="689"/>
      <c r="C7" s="692"/>
      <c r="D7" s="346" t="s">
        <v>440</v>
      </c>
      <c r="E7" s="343" t="s">
        <v>441</v>
      </c>
      <c r="F7" s="344" t="s">
        <v>14</v>
      </c>
      <c r="G7" s="343" t="s">
        <v>445</v>
      </c>
      <c r="H7" s="342" t="s">
        <v>9</v>
      </c>
      <c r="I7" s="345" t="s">
        <v>443</v>
      </c>
      <c r="J7" s="345" t="s">
        <v>440</v>
      </c>
      <c r="K7" s="346" t="s">
        <v>444</v>
      </c>
      <c r="L7" s="347" t="s">
        <v>445</v>
      </c>
    </row>
    <row r="8" spans="2:12" ht="15">
      <c r="B8" s="430" t="s">
        <v>322</v>
      </c>
      <c r="C8" s="430" t="s">
        <v>141</v>
      </c>
      <c r="D8" s="440">
        <v>401</v>
      </c>
      <c r="E8" s="244">
        <v>232370025</v>
      </c>
      <c r="F8" s="340">
        <v>34</v>
      </c>
      <c r="G8" s="244">
        <v>66</v>
      </c>
      <c r="H8" s="441">
        <v>67</v>
      </c>
      <c r="I8" s="442">
        <v>90</v>
      </c>
      <c r="J8" s="443">
        <v>7</v>
      </c>
      <c r="K8" s="444">
        <v>0</v>
      </c>
      <c r="L8" s="341">
        <v>0</v>
      </c>
    </row>
    <row r="9" spans="2:12" ht="15">
      <c r="B9" s="245" t="s">
        <v>323</v>
      </c>
      <c r="C9" s="245" t="s">
        <v>142</v>
      </c>
      <c r="D9" s="248">
        <v>75</v>
      </c>
      <c r="E9" s="246">
        <v>51840000</v>
      </c>
      <c r="F9" s="299">
        <v>6</v>
      </c>
      <c r="G9" s="246">
        <v>12</v>
      </c>
      <c r="H9" s="337">
        <v>18</v>
      </c>
      <c r="I9" s="338">
        <v>117</v>
      </c>
      <c r="J9" s="445">
        <v>0</v>
      </c>
      <c r="K9" s="446">
        <v>0</v>
      </c>
      <c r="L9" s="298">
        <v>0</v>
      </c>
    </row>
    <row r="10" spans="2:12" ht="15">
      <c r="B10" s="247" t="s">
        <v>324</v>
      </c>
      <c r="C10" s="247" t="s">
        <v>143</v>
      </c>
      <c r="D10" s="248">
        <v>86</v>
      </c>
      <c r="E10" s="246">
        <v>41390000</v>
      </c>
      <c r="F10" s="299">
        <v>9</v>
      </c>
      <c r="G10" s="246">
        <v>12</v>
      </c>
      <c r="H10" s="337">
        <v>42</v>
      </c>
      <c r="I10" s="338">
        <v>53</v>
      </c>
      <c r="J10" s="445">
        <v>14</v>
      </c>
      <c r="K10" s="446">
        <v>0</v>
      </c>
      <c r="L10" s="298">
        <v>0</v>
      </c>
    </row>
    <row r="11" spans="2:12" ht="15">
      <c r="B11" s="245" t="s">
        <v>325</v>
      </c>
      <c r="C11" s="245" t="s">
        <v>144</v>
      </c>
      <c r="D11" s="248">
        <v>34</v>
      </c>
      <c r="E11" s="246">
        <v>31750000</v>
      </c>
      <c r="F11" s="299">
        <v>1</v>
      </c>
      <c r="G11" s="246">
        <v>5</v>
      </c>
      <c r="H11" s="337">
        <v>24</v>
      </c>
      <c r="I11" s="338">
        <v>14</v>
      </c>
      <c r="J11" s="445">
        <v>0</v>
      </c>
      <c r="K11" s="446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19</v>
      </c>
      <c r="E12" s="246">
        <v>11520000</v>
      </c>
      <c r="F12" s="299">
        <v>4</v>
      </c>
      <c r="G12" s="246">
        <v>7</v>
      </c>
      <c r="H12" s="337">
        <v>10</v>
      </c>
      <c r="I12" s="338">
        <v>15</v>
      </c>
      <c r="J12" s="445">
        <v>6</v>
      </c>
      <c r="K12" s="446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2034</v>
      </c>
      <c r="E13" s="246">
        <v>653397765</v>
      </c>
      <c r="F13" s="299">
        <v>144</v>
      </c>
      <c r="G13" s="246">
        <v>269</v>
      </c>
      <c r="H13" s="337">
        <v>206</v>
      </c>
      <c r="I13" s="338">
        <v>335</v>
      </c>
      <c r="J13" s="445">
        <v>26</v>
      </c>
      <c r="K13" s="446">
        <v>0</v>
      </c>
      <c r="L13" s="298">
        <v>5</v>
      </c>
    </row>
    <row r="14" spans="2:12" ht="15">
      <c r="B14" s="247" t="s">
        <v>328</v>
      </c>
      <c r="C14" s="247" t="s">
        <v>147</v>
      </c>
      <c r="D14" s="248">
        <v>815</v>
      </c>
      <c r="E14" s="246">
        <v>293497000</v>
      </c>
      <c r="F14" s="299">
        <v>46</v>
      </c>
      <c r="G14" s="246">
        <v>64</v>
      </c>
      <c r="H14" s="337">
        <v>129</v>
      </c>
      <c r="I14" s="338">
        <v>155</v>
      </c>
      <c r="J14" s="445">
        <v>7</v>
      </c>
      <c r="K14" s="446">
        <v>1</v>
      </c>
      <c r="L14" s="298">
        <v>1</v>
      </c>
    </row>
    <row r="15" spans="2:12" ht="15">
      <c r="B15" s="245" t="s">
        <v>329</v>
      </c>
      <c r="C15" s="245" t="s">
        <v>148</v>
      </c>
      <c r="D15" s="248">
        <v>20</v>
      </c>
      <c r="E15" s="246">
        <v>12330000</v>
      </c>
      <c r="F15" s="299">
        <v>2</v>
      </c>
      <c r="G15" s="246">
        <v>4</v>
      </c>
      <c r="H15" s="337">
        <v>5</v>
      </c>
      <c r="I15" s="338">
        <v>27</v>
      </c>
      <c r="J15" s="445">
        <v>2</v>
      </c>
      <c r="K15" s="446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168</v>
      </c>
      <c r="E16" s="246">
        <v>67770000</v>
      </c>
      <c r="F16" s="299">
        <v>7</v>
      </c>
      <c r="G16" s="246">
        <v>23</v>
      </c>
      <c r="H16" s="337">
        <v>97</v>
      </c>
      <c r="I16" s="338">
        <v>167</v>
      </c>
      <c r="J16" s="445">
        <v>2</v>
      </c>
      <c r="K16" s="446">
        <v>0</v>
      </c>
      <c r="L16" s="298">
        <v>0</v>
      </c>
    </row>
    <row r="17" spans="2:12" ht="15">
      <c r="B17" s="245" t="s">
        <v>331</v>
      </c>
      <c r="C17" s="245" t="s">
        <v>150</v>
      </c>
      <c r="D17" s="248">
        <v>129</v>
      </c>
      <c r="E17" s="246">
        <v>56797500</v>
      </c>
      <c r="F17" s="299">
        <v>9</v>
      </c>
      <c r="G17" s="246">
        <v>20</v>
      </c>
      <c r="H17" s="337">
        <v>67</v>
      </c>
      <c r="I17" s="338">
        <v>114</v>
      </c>
      <c r="J17" s="445">
        <v>1</v>
      </c>
      <c r="K17" s="446">
        <v>0</v>
      </c>
      <c r="L17" s="298">
        <v>3</v>
      </c>
    </row>
    <row r="18" spans="2:12" ht="15">
      <c r="B18" s="247" t="s">
        <v>332</v>
      </c>
      <c r="C18" s="247" t="s">
        <v>151</v>
      </c>
      <c r="D18" s="248">
        <v>28</v>
      </c>
      <c r="E18" s="246">
        <v>9660000</v>
      </c>
      <c r="F18" s="299">
        <v>0</v>
      </c>
      <c r="G18" s="246">
        <v>4</v>
      </c>
      <c r="H18" s="337">
        <v>8</v>
      </c>
      <c r="I18" s="338">
        <v>20</v>
      </c>
      <c r="J18" s="445">
        <v>0</v>
      </c>
      <c r="K18" s="446">
        <v>0</v>
      </c>
      <c r="L18" s="298">
        <v>0</v>
      </c>
    </row>
    <row r="19" spans="2:12" ht="15">
      <c r="B19" s="245" t="s">
        <v>333</v>
      </c>
      <c r="C19" s="245" t="s">
        <v>152</v>
      </c>
      <c r="D19" s="248">
        <v>36</v>
      </c>
      <c r="E19" s="246">
        <v>13150000</v>
      </c>
      <c r="F19" s="299">
        <v>3</v>
      </c>
      <c r="G19" s="246">
        <v>4</v>
      </c>
      <c r="H19" s="337">
        <v>15</v>
      </c>
      <c r="I19" s="338">
        <v>14</v>
      </c>
      <c r="J19" s="445">
        <v>1</v>
      </c>
      <c r="K19" s="446">
        <v>0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30</v>
      </c>
      <c r="E20" s="246">
        <v>13750000</v>
      </c>
      <c r="F20" s="299">
        <v>0</v>
      </c>
      <c r="G20" s="246">
        <v>2</v>
      </c>
      <c r="H20" s="337">
        <v>21</v>
      </c>
      <c r="I20" s="338">
        <v>18</v>
      </c>
      <c r="J20" s="445">
        <v>0</v>
      </c>
      <c r="K20" s="446">
        <v>0</v>
      </c>
      <c r="L20" s="298">
        <v>0</v>
      </c>
    </row>
    <row r="21" spans="2:12" ht="15">
      <c r="B21" s="245" t="s">
        <v>335</v>
      </c>
      <c r="C21" s="245" t="s">
        <v>154</v>
      </c>
      <c r="D21" s="248">
        <v>27</v>
      </c>
      <c r="E21" s="246">
        <v>6530000</v>
      </c>
      <c r="F21" s="299">
        <v>3</v>
      </c>
      <c r="G21" s="246">
        <v>0</v>
      </c>
      <c r="H21" s="337">
        <v>7</v>
      </c>
      <c r="I21" s="338">
        <v>24</v>
      </c>
      <c r="J21" s="445">
        <v>2</v>
      </c>
      <c r="K21" s="446">
        <v>0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35</v>
      </c>
      <c r="E22" s="246">
        <v>16105000</v>
      </c>
      <c r="F22" s="299">
        <v>0</v>
      </c>
      <c r="G22" s="246">
        <v>5</v>
      </c>
      <c r="H22" s="337">
        <v>3</v>
      </c>
      <c r="I22" s="338">
        <v>10</v>
      </c>
      <c r="J22" s="445">
        <v>3</v>
      </c>
      <c r="K22" s="446">
        <v>0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763</v>
      </c>
      <c r="E23" s="246">
        <v>322704600</v>
      </c>
      <c r="F23" s="299">
        <v>62</v>
      </c>
      <c r="G23" s="246">
        <v>102</v>
      </c>
      <c r="H23" s="337">
        <v>126</v>
      </c>
      <c r="I23" s="338">
        <v>151</v>
      </c>
      <c r="J23" s="445">
        <v>7</v>
      </c>
      <c r="K23" s="446">
        <v>1</v>
      </c>
      <c r="L23" s="298">
        <v>0</v>
      </c>
    </row>
    <row r="24" spans="2:12" ht="15">
      <c r="B24" s="247" t="s">
        <v>338</v>
      </c>
      <c r="C24" s="247" t="s">
        <v>157</v>
      </c>
      <c r="D24" s="248">
        <v>64</v>
      </c>
      <c r="E24" s="246">
        <v>17760000</v>
      </c>
      <c r="F24" s="299">
        <v>4</v>
      </c>
      <c r="G24" s="246">
        <v>6</v>
      </c>
      <c r="H24" s="337">
        <v>17</v>
      </c>
      <c r="I24" s="338">
        <v>31</v>
      </c>
      <c r="J24" s="445">
        <v>2</v>
      </c>
      <c r="K24" s="446">
        <v>0</v>
      </c>
      <c r="L24" s="298">
        <v>0</v>
      </c>
    </row>
    <row r="25" spans="2:12" ht="15">
      <c r="B25" s="245" t="s">
        <v>339</v>
      </c>
      <c r="C25" s="245" t="s">
        <v>158</v>
      </c>
      <c r="D25" s="248">
        <v>20</v>
      </c>
      <c r="E25" s="246">
        <v>16320000</v>
      </c>
      <c r="F25" s="299">
        <v>0</v>
      </c>
      <c r="G25" s="246">
        <v>2</v>
      </c>
      <c r="H25" s="337">
        <v>5</v>
      </c>
      <c r="I25" s="338">
        <v>8</v>
      </c>
      <c r="J25" s="445">
        <v>1</v>
      </c>
      <c r="K25" s="446">
        <v>0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68</v>
      </c>
      <c r="E26" s="246">
        <v>37535000</v>
      </c>
      <c r="F26" s="299">
        <v>3</v>
      </c>
      <c r="G26" s="246">
        <v>10</v>
      </c>
      <c r="H26" s="337">
        <v>29</v>
      </c>
      <c r="I26" s="338">
        <v>38</v>
      </c>
      <c r="J26" s="445">
        <v>2</v>
      </c>
      <c r="K26" s="446">
        <v>0</v>
      </c>
      <c r="L26" s="298">
        <v>1</v>
      </c>
    </row>
    <row r="27" spans="2:12" ht="15">
      <c r="B27" s="245" t="s">
        <v>341</v>
      </c>
      <c r="C27" s="245" t="s">
        <v>160</v>
      </c>
      <c r="D27" s="248">
        <v>178</v>
      </c>
      <c r="E27" s="246">
        <v>65655000</v>
      </c>
      <c r="F27" s="299">
        <v>11</v>
      </c>
      <c r="G27" s="246">
        <v>29</v>
      </c>
      <c r="H27" s="337">
        <v>91</v>
      </c>
      <c r="I27" s="338">
        <v>137</v>
      </c>
      <c r="J27" s="445">
        <v>2</v>
      </c>
      <c r="K27" s="446">
        <v>1</v>
      </c>
      <c r="L27" s="298">
        <v>0</v>
      </c>
    </row>
    <row r="28" spans="2:12" ht="15">
      <c r="B28" s="247" t="s">
        <v>342</v>
      </c>
      <c r="C28" s="247" t="s">
        <v>161</v>
      </c>
      <c r="D28" s="248">
        <v>358</v>
      </c>
      <c r="E28" s="246">
        <v>251090000</v>
      </c>
      <c r="F28" s="299">
        <v>16</v>
      </c>
      <c r="G28" s="246">
        <v>28</v>
      </c>
      <c r="H28" s="337">
        <v>55</v>
      </c>
      <c r="I28" s="338">
        <v>12</v>
      </c>
      <c r="J28" s="445">
        <v>3</v>
      </c>
      <c r="K28" s="446">
        <v>0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41</v>
      </c>
      <c r="E29" s="246">
        <v>17800000</v>
      </c>
      <c r="F29" s="299">
        <v>4</v>
      </c>
      <c r="G29" s="246">
        <v>3</v>
      </c>
      <c r="H29" s="337">
        <v>21</v>
      </c>
      <c r="I29" s="338">
        <v>33</v>
      </c>
      <c r="J29" s="445">
        <v>3</v>
      </c>
      <c r="K29" s="446">
        <v>0</v>
      </c>
      <c r="L29" s="298">
        <v>0</v>
      </c>
    </row>
    <row r="30" spans="2:12" ht="15">
      <c r="B30" s="247" t="s">
        <v>344</v>
      </c>
      <c r="C30" s="247" t="s">
        <v>163</v>
      </c>
      <c r="D30" s="248">
        <v>70</v>
      </c>
      <c r="E30" s="246">
        <v>51970000</v>
      </c>
      <c r="F30" s="299">
        <v>9</v>
      </c>
      <c r="G30" s="246">
        <v>13</v>
      </c>
      <c r="H30" s="337">
        <v>40</v>
      </c>
      <c r="I30" s="338">
        <v>15</v>
      </c>
      <c r="J30" s="445">
        <v>2</v>
      </c>
      <c r="K30" s="446">
        <v>0</v>
      </c>
      <c r="L30" s="298">
        <v>0</v>
      </c>
    </row>
    <row r="31" spans="2:12" ht="15">
      <c r="B31" s="245" t="s">
        <v>345</v>
      </c>
      <c r="C31" s="245"/>
      <c r="D31" s="248">
        <v>31</v>
      </c>
      <c r="E31" s="246">
        <v>10540000</v>
      </c>
      <c r="F31" s="299">
        <v>2</v>
      </c>
      <c r="G31" s="246">
        <v>3</v>
      </c>
      <c r="H31" s="337">
        <v>18</v>
      </c>
      <c r="I31" s="338">
        <v>16</v>
      </c>
      <c r="J31" s="445">
        <v>2</v>
      </c>
      <c r="K31" s="446">
        <v>0</v>
      </c>
      <c r="L31" s="298">
        <v>2</v>
      </c>
    </row>
    <row r="32" spans="2:12" ht="15">
      <c r="B32" s="247" t="s">
        <v>346</v>
      </c>
      <c r="C32" s="247" t="s">
        <v>165</v>
      </c>
      <c r="D32" s="248">
        <v>57</v>
      </c>
      <c r="E32" s="246">
        <v>27442000</v>
      </c>
      <c r="F32" s="299">
        <v>5</v>
      </c>
      <c r="G32" s="246">
        <v>6</v>
      </c>
      <c r="H32" s="337">
        <v>21</v>
      </c>
      <c r="I32" s="338">
        <v>13</v>
      </c>
      <c r="J32" s="445">
        <v>4</v>
      </c>
      <c r="K32" s="446">
        <v>0</v>
      </c>
      <c r="L32" s="298">
        <v>0</v>
      </c>
    </row>
    <row r="33" spans="2:12" ht="15">
      <c r="B33" s="245" t="s">
        <v>347</v>
      </c>
      <c r="C33" s="245" t="s">
        <v>166</v>
      </c>
      <c r="D33" s="248">
        <v>129</v>
      </c>
      <c r="E33" s="246">
        <v>47280000</v>
      </c>
      <c r="F33" s="299">
        <v>17</v>
      </c>
      <c r="G33" s="246">
        <v>15</v>
      </c>
      <c r="H33" s="337">
        <v>76</v>
      </c>
      <c r="I33" s="338">
        <v>86</v>
      </c>
      <c r="J33" s="445">
        <v>1</v>
      </c>
      <c r="K33" s="446">
        <v>0</v>
      </c>
      <c r="L33" s="298">
        <v>0</v>
      </c>
    </row>
    <row r="34" spans="2:12" ht="15">
      <c r="B34" s="247" t="s">
        <v>348</v>
      </c>
      <c r="C34" s="247" t="s">
        <v>167</v>
      </c>
      <c r="D34" s="248">
        <v>564</v>
      </c>
      <c r="E34" s="246">
        <v>552741540</v>
      </c>
      <c r="F34" s="299">
        <v>30</v>
      </c>
      <c r="G34" s="246">
        <v>50</v>
      </c>
      <c r="H34" s="337">
        <v>76</v>
      </c>
      <c r="I34" s="338">
        <v>73</v>
      </c>
      <c r="J34" s="445">
        <v>8</v>
      </c>
      <c r="K34" s="446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33</v>
      </c>
      <c r="E35" s="246">
        <v>14890000</v>
      </c>
      <c r="F35" s="299">
        <v>3</v>
      </c>
      <c r="G35" s="246">
        <v>11</v>
      </c>
      <c r="H35" s="337">
        <v>17</v>
      </c>
      <c r="I35" s="338">
        <v>16</v>
      </c>
      <c r="J35" s="445">
        <v>2</v>
      </c>
      <c r="K35" s="446">
        <v>0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12</v>
      </c>
      <c r="E36" s="246">
        <v>2665000</v>
      </c>
      <c r="F36" s="299">
        <v>0</v>
      </c>
      <c r="G36" s="246">
        <v>1</v>
      </c>
      <c r="H36" s="337">
        <v>5</v>
      </c>
      <c r="I36" s="338">
        <v>24</v>
      </c>
      <c r="J36" s="445">
        <v>2</v>
      </c>
      <c r="K36" s="446">
        <v>1</v>
      </c>
      <c r="L36" s="298">
        <v>0</v>
      </c>
    </row>
    <row r="37" spans="2:12" ht="15">
      <c r="B37" s="245" t="s">
        <v>351</v>
      </c>
      <c r="C37" s="245" t="s">
        <v>170</v>
      </c>
      <c r="D37" s="248">
        <v>19</v>
      </c>
      <c r="E37" s="246">
        <v>11850000</v>
      </c>
      <c r="F37" s="299">
        <v>0</v>
      </c>
      <c r="G37" s="246">
        <v>2</v>
      </c>
      <c r="H37" s="337">
        <v>6</v>
      </c>
      <c r="I37" s="338">
        <v>5</v>
      </c>
      <c r="J37" s="445">
        <v>0</v>
      </c>
      <c r="K37" s="446">
        <v>1</v>
      </c>
      <c r="L37" s="298">
        <v>0</v>
      </c>
    </row>
    <row r="38" spans="2:12" ht="15">
      <c r="B38" s="247" t="s">
        <v>352</v>
      </c>
      <c r="C38" s="247" t="s">
        <v>171</v>
      </c>
      <c r="D38" s="248">
        <v>218</v>
      </c>
      <c r="E38" s="246">
        <v>131370000</v>
      </c>
      <c r="F38" s="299">
        <v>26</v>
      </c>
      <c r="G38" s="246">
        <v>35</v>
      </c>
      <c r="H38" s="337">
        <v>50</v>
      </c>
      <c r="I38" s="338">
        <v>39</v>
      </c>
      <c r="J38" s="445">
        <v>3</v>
      </c>
      <c r="K38" s="446">
        <v>0</v>
      </c>
      <c r="L38" s="298">
        <v>1</v>
      </c>
    </row>
    <row r="39" spans="2:12" ht="15">
      <c r="B39" s="245" t="s">
        <v>353</v>
      </c>
      <c r="C39" s="245" t="s">
        <v>172</v>
      </c>
      <c r="D39" s="248">
        <v>74</v>
      </c>
      <c r="E39" s="246">
        <v>26260000</v>
      </c>
      <c r="F39" s="299">
        <v>3</v>
      </c>
      <c r="G39" s="246">
        <v>10</v>
      </c>
      <c r="H39" s="337">
        <v>21</v>
      </c>
      <c r="I39" s="338">
        <v>23</v>
      </c>
      <c r="J39" s="445">
        <v>5</v>
      </c>
      <c r="K39" s="446">
        <v>0</v>
      </c>
      <c r="L39" s="298">
        <v>0</v>
      </c>
    </row>
    <row r="40" spans="1:12" ht="15">
      <c r="A40" s="406"/>
      <c r="B40" s="247" t="s">
        <v>354</v>
      </c>
      <c r="C40" s="247" t="s">
        <v>282</v>
      </c>
      <c r="D40" s="248">
        <v>527</v>
      </c>
      <c r="E40" s="246">
        <v>314974000</v>
      </c>
      <c r="F40" s="299">
        <v>31</v>
      </c>
      <c r="G40" s="246">
        <v>65</v>
      </c>
      <c r="H40" s="337">
        <v>105</v>
      </c>
      <c r="I40" s="338">
        <v>82</v>
      </c>
      <c r="J40" s="445">
        <v>3</v>
      </c>
      <c r="K40" s="446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8271</v>
      </c>
      <c r="E41" s="246">
        <v>4419299523</v>
      </c>
      <c r="F41" s="299">
        <v>830</v>
      </c>
      <c r="G41" s="246">
        <v>1502</v>
      </c>
      <c r="H41" s="337">
        <v>2185</v>
      </c>
      <c r="I41" s="338">
        <v>1784</v>
      </c>
      <c r="J41" s="445">
        <v>10</v>
      </c>
      <c r="K41" s="446">
        <v>1</v>
      </c>
      <c r="L41" s="298">
        <v>4</v>
      </c>
    </row>
    <row r="42" spans="2:12" ht="15">
      <c r="B42" s="247" t="s">
        <v>356</v>
      </c>
      <c r="C42" s="247" t="s">
        <v>174</v>
      </c>
      <c r="D42" s="248">
        <v>1268</v>
      </c>
      <c r="E42" s="246">
        <v>367852332</v>
      </c>
      <c r="F42" s="299">
        <v>127</v>
      </c>
      <c r="G42" s="246">
        <v>164</v>
      </c>
      <c r="H42" s="337">
        <v>221</v>
      </c>
      <c r="I42" s="338">
        <v>345</v>
      </c>
      <c r="J42" s="445">
        <v>5</v>
      </c>
      <c r="K42" s="446">
        <v>1</v>
      </c>
      <c r="L42" s="298">
        <v>4</v>
      </c>
    </row>
    <row r="43" spans="2:12" ht="15">
      <c r="B43" s="245" t="s">
        <v>357</v>
      </c>
      <c r="C43" s="245" t="s">
        <v>175</v>
      </c>
      <c r="D43" s="248">
        <v>12</v>
      </c>
      <c r="E43" s="246">
        <v>4090000</v>
      </c>
      <c r="F43" s="299">
        <v>0</v>
      </c>
      <c r="G43" s="246">
        <v>2</v>
      </c>
      <c r="H43" s="337">
        <v>13</v>
      </c>
      <c r="I43" s="338">
        <v>16</v>
      </c>
      <c r="J43" s="445">
        <v>1</v>
      </c>
      <c r="K43" s="446">
        <v>0</v>
      </c>
      <c r="L43" s="298">
        <v>1</v>
      </c>
    </row>
    <row r="44" spans="2:12" ht="15">
      <c r="B44" s="247" t="s">
        <v>358</v>
      </c>
      <c r="C44" s="247" t="s">
        <v>176</v>
      </c>
      <c r="D44" s="248">
        <v>32</v>
      </c>
      <c r="E44" s="246">
        <v>11745000</v>
      </c>
      <c r="F44" s="299">
        <v>2</v>
      </c>
      <c r="G44" s="246">
        <v>6</v>
      </c>
      <c r="H44" s="337">
        <v>15</v>
      </c>
      <c r="I44" s="338">
        <v>41</v>
      </c>
      <c r="J44" s="445">
        <v>2</v>
      </c>
      <c r="K44" s="446">
        <v>0</v>
      </c>
      <c r="L44" s="298">
        <v>0</v>
      </c>
    </row>
    <row r="45" spans="2:12" ht="15">
      <c r="B45" s="245" t="s">
        <v>359</v>
      </c>
      <c r="C45" s="245" t="s">
        <v>177</v>
      </c>
      <c r="D45" s="248">
        <v>323</v>
      </c>
      <c r="E45" s="246">
        <v>136675000</v>
      </c>
      <c r="F45" s="299">
        <v>31</v>
      </c>
      <c r="G45" s="246">
        <v>54</v>
      </c>
      <c r="H45" s="337">
        <v>62</v>
      </c>
      <c r="I45" s="338">
        <v>60</v>
      </c>
      <c r="J45" s="445">
        <v>3</v>
      </c>
      <c r="K45" s="446">
        <v>0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47</v>
      </c>
      <c r="E46" s="246">
        <v>15976000</v>
      </c>
      <c r="F46" s="299">
        <v>4</v>
      </c>
      <c r="G46" s="246">
        <v>6</v>
      </c>
      <c r="H46" s="337">
        <v>21</v>
      </c>
      <c r="I46" s="338">
        <v>35</v>
      </c>
      <c r="J46" s="445">
        <v>1</v>
      </c>
      <c r="K46" s="446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26</v>
      </c>
      <c r="E47" s="246">
        <v>25580000</v>
      </c>
      <c r="F47" s="299">
        <v>2</v>
      </c>
      <c r="G47" s="246">
        <v>4</v>
      </c>
      <c r="H47" s="337">
        <v>10</v>
      </c>
      <c r="I47" s="338">
        <v>36</v>
      </c>
      <c r="J47" s="445">
        <v>2</v>
      </c>
      <c r="K47" s="446">
        <v>0</v>
      </c>
      <c r="L47" s="298">
        <v>0</v>
      </c>
    </row>
    <row r="48" spans="2:12" ht="15">
      <c r="B48" s="247" t="s">
        <v>362</v>
      </c>
      <c r="C48" s="247" t="s">
        <v>180</v>
      </c>
      <c r="D48" s="248">
        <v>470</v>
      </c>
      <c r="E48" s="246">
        <v>138300500</v>
      </c>
      <c r="F48" s="299">
        <v>31</v>
      </c>
      <c r="G48" s="246">
        <v>88</v>
      </c>
      <c r="H48" s="337">
        <v>107</v>
      </c>
      <c r="I48" s="338">
        <v>63</v>
      </c>
      <c r="J48" s="445">
        <v>0</v>
      </c>
      <c r="K48" s="446">
        <v>0</v>
      </c>
      <c r="L48" s="298">
        <v>1</v>
      </c>
    </row>
    <row r="49" spans="2:12" ht="15">
      <c r="B49" s="245" t="s">
        <v>363</v>
      </c>
      <c r="C49" s="245" t="s">
        <v>181</v>
      </c>
      <c r="D49" s="248">
        <v>491</v>
      </c>
      <c r="E49" s="246">
        <v>307427000</v>
      </c>
      <c r="F49" s="299">
        <v>29</v>
      </c>
      <c r="G49" s="246">
        <v>54</v>
      </c>
      <c r="H49" s="337">
        <v>154</v>
      </c>
      <c r="I49" s="338">
        <v>140</v>
      </c>
      <c r="J49" s="445">
        <v>13</v>
      </c>
      <c r="K49" s="446">
        <v>1</v>
      </c>
      <c r="L49" s="298">
        <v>2</v>
      </c>
    </row>
    <row r="50" spans="2:12" ht="15">
      <c r="B50" s="247" t="s">
        <v>364</v>
      </c>
      <c r="C50" s="247" t="s">
        <v>182</v>
      </c>
      <c r="D50" s="248">
        <v>42</v>
      </c>
      <c r="E50" s="246">
        <v>12439999</v>
      </c>
      <c r="F50" s="299">
        <v>0</v>
      </c>
      <c r="G50" s="246">
        <v>6</v>
      </c>
      <c r="H50" s="337">
        <v>20</v>
      </c>
      <c r="I50" s="338">
        <v>36</v>
      </c>
      <c r="J50" s="445">
        <v>5</v>
      </c>
      <c r="K50" s="446">
        <v>0</v>
      </c>
      <c r="L50" s="298">
        <v>0</v>
      </c>
    </row>
    <row r="51" spans="2:12" ht="15">
      <c r="B51" s="245" t="s">
        <v>365</v>
      </c>
      <c r="C51" s="245" t="s">
        <v>183</v>
      </c>
      <c r="D51" s="248">
        <v>108</v>
      </c>
      <c r="E51" s="246">
        <v>49673000</v>
      </c>
      <c r="F51" s="299">
        <v>3</v>
      </c>
      <c r="G51" s="246">
        <v>18</v>
      </c>
      <c r="H51" s="337">
        <v>33</v>
      </c>
      <c r="I51" s="338">
        <v>28</v>
      </c>
      <c r="J51" s="445">
        <v>3</v>
      </c>
      <c r="K51" s="446">
        <v>0</v>
      </c>
      <c r="L51" s="298">
        <v>0</v>
      </c>
    </row>
    <row r="52" spans="2:12" ht="15">
      <c r="B52" s="247" t="s">
        <v>366</v>
      </c>
      <c r="C52" s="247" t="s">
        <v>184</v>
      </c>
      <c r="D52" s="248">
        <v>189</v>
      </c>
      <c r="E52" s="246">
        <v>66002000</v>
      </c>
      <c r="F52" s="299">
        <v>15</v>
      </c>
      <c r="G52" s="246">
        <v>13</v>
      </c>
      <c r="H52" s="337">
        <v>60</v>
      </c>
      <c r="I52" s="338">
        <v>99</v>
      </c>
      <c r="J52" s="445">
        <v>1</v>
      </c>
      <c r="K52" s="446">
        <v>0</v>
      </c>
      <c r="L52" s="298">
        <v>1</v>
      </c>
    </row>
    <row r="53" spans="2:12" ht="15">
      <c r="B53" s="245" t="s">
        <v>367</v>
      </c>
      <c r="C53" s="245" t="s">
        <v>185</v>
      </c>
      <c r="D53" s="248">
        <v>118</v>
      </c>
      <c r="E53" s="246">
        <v>77995000</v>
      </c>
      <c r="F53" s="299">
        <v>2</v>
      </c>
      <c r="G53" s="246">
        <v>14</v>
      </c>
      <c r="H53" s="337">
        <v>28</v>
      </c>
      <c r="I53" s="338">
        <v>57</v>
      </c>
      <c r="J53" s="445">
        <v>1</v>
      </c>
      <c r="K53" s="446">
        <v>0</v>
      </c>
      <c r="L53" s="298">
        <v>1</v>
      </c>
    </row>
    <row r="54" spans="2:12" ht="15">
      <c r="B54" s="247" t="s">
        <v>368</v>
      </c>
      <c r="C54" s="247" t="s">
        <v>186</v>
      </c>
      <c r="D54" s="248">
        <v>177</v>
      </c>
      <c r="E54" s="246">
        <v>238860000</v>
      </c>
      <c r="F54" s="299">
        <v>5</v>
      </c>
      <c r="G54" s="246">
        <v>5</v>
      </c>
      <c r="H54" s="337">
        <v>18</v>
      </c>
      <c r="I54" s="338">
        <v>15</v>
      </c>
      <c r="J54" s="445">
        <v>4</v>
      </c>
      <c r="K54" s="446">
        <v>0</v>
      </c>
      <c r="L54" s="298">
        <v>0</v>
      </c>
    </row>
    <row r="55" spans="2:12" ht="15">
      <c r="B55" s="245" t="s">
        <v>369</v>
      </c>
      <c r="C55" s="245" t="s">
        <v>187</v>
      </c>
      <c r="D55" s="248">
        <v>326</v>
      </c>
      <c r="E55" s="246">
        <v>122887000</v>
      </c>
      <c r="F55" s="299">
        <v>21</v>
      </c>
      <c r="G55" s="246">
        <v>31</v>
      </c>
      <c r="H55" s="337">
        <v>96</v>
      </c>
      <c r="I55" s="338">
        <v>82</v>
      </c>
      <c r="J55" s="445">
        <v>5</v>
      </c>
      <c r="K55" s="446">
        <v>1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20</v>
      </c>
      <c r="E56" s="246">
        <v>19260000</v>
      </c>
      <c r="F56" s="299">
        <v>1</v>
      </c>
      <c r="G56" s="246">
        <v>8</v>
      </c>
      <c r="H56" s="337">
        <v>10</v>
      </c>
      <c r="I56" s="338">
        <v>3</v>
      </c>
      <c r="J56" s="445">
        <v>0</v>
      </c>
      <c r="K56" s="446">
        <v>0</v>
      </c>
      <c r="L56" s="298">
        <v>0</v>
      </c>
    </row>
    <row r="57" spans="2:12" ht="15">
      <c r="B57" s="245" t="s">
        <v>371</v>
      </c>
      <c r="C57" s="245" t="s">
        <v>189</v>
      </c>
      <c r="D57" s="248">
        <v>63</v>
      </c>
      <c r="E57" s="246">
        <v>48776800</v>
      </c>
      <c r="F57" s="299">
        <v>2</v>
      </c>
      <c r="G57" s="246">
        <v>12</v>
      </c>
      <c r="H57" s="337">
        <v>12</v>
      </c>
      <c r="I57" s="338">
        <v>9</v>
      </c>
      <c r="J57" s="445">
        <v>1</v>
      </c>
      <c r="K57" s="446">
        <v>0</v>
      </c>
      <c r="L57" s="298">
        <v>0</v>
      </c>
    </row>
    <row r="58" spans="2:12" ht="15">
      <c r="B58" s="247" t="s">
        <v>372</v>
      </c>
      <c r="C58" s="247" t="s">
        <v>190</v>
      </c>
      <c r="D58" s="248">
        <v>55</v>
      </c>
      <c r="E58" s="246">
        <v>34570000</v>
      </c>
      <c r="F58" s="299">
        <v>4</v>
      </c>
      <c r="G58" s="246">
        <v>8</v>
      </c>
      <c r="H58" s="337">
        <v>9</v>
      </c>
      <c r="I58" s="338">
        <v>5</v>
      </c>
      <c r="J58" s="445">
        <v>1</v>
      </c>
      <c r="K58" s="446">
        <v>0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50</v>
      </c>
      <c r="E59" s="246">
        <v>19680000</v>
      </c>
      <c r="F59" s="299">
        <v>6</v>
      </c>
      <c r="G59" s="246">
        <v>6</v>
      </c>
      <c r="H59" s="337">
        <v>22</v>
      </c>
      <c r="I59" s="338">
        <v>22</v>
      </c>
      <c r="J59" s="445">
        <v>2</v>
      </c>
      <c r="K59" s="446">
        <v>0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26</v>
      </c>
      <c r="E60" s="246">
        <v>12010000</v>
      </c>
      <c r="F60" s="299">
        <v>2</v>
      </c>
      <c r="G60" s="246">
        <v>3</v>
      </c>
      <c r="H60" s="337">
        <v>15</v>
      </c>
      <c r="I60" s="338">
        <v>19</v>
      </c>
      <c r="J60" s="445">
        <v>1</v>
      </c>
      <c r="K60" s="446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167</v>
      </c>
      <c r="E61" s="246">
        <v>82209500</v>
      </c>
      <c r="F61" s="299">
        <v>11</v>
      </c>
      <c r="G61" s="246">
        <v>23</v>
      </c>
      <c r="H61" s="337">
        <v>38</v>
      </c>
      <c r="I61" s="338">
        <v>43</v>
      </c>
      <c r="J61" s="445">
        <v>4</v>
      </c>
      <c r="K61" s="446">
        <v>0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145</v>
      </c>
      <c r="E62" s="246">
        <v>48430000</v>
      </c>
      <c r="F62" s="299">
        <v>12</v>
      </c>
      <c r="G62" s="246">
        <v>19</v>
      </c>
      <c r="H62" s="337">
        <v>66</v>
      </c>
      <c r="I62" s="338">
        <v>62</v>
      </c>
      <c r="J62" s="445">
        <v>4</v>
      </c>
      <c r="K62" s="446">
        <v>1</v>
      </c>
      <c r="L62" s="298">
        <v>0</v>
      </c>
    </row>
    <row r="63" spans="2:12" ht="15">
      <c r="B63" s="245" t="s">
        <v>377</v>
      </c>
      <c r="C63" s="245" t="s">
        <v>195</v>
      </c>
      <c r="D63" s="248">
        <v>39</v>
      </c>
      <c r="E63" s="246">
        <v>47400000</v>
      </c>
      <c r="F63" s="299">
        <v>0</v>
      </c>
      <c r="G63" s="246">
        <v>3</v>
      </c>
      <c r="H63" s="337">
        <v>6</v>
      </c>
      <c r="I63" s="338">
        <v>5</v>
      </c>
      <c r="J63" s="445">
        <v>0</v>
      </c>
      <c r="K63" s="446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9</v>
      </c>
      <c r="E64" s="246">
        <v>2720000</v>
      </c>
      <c r="F64" s="299">
        <v>1</v>
      </c>
      <c r="G64" s="246">
        <v>1</v>
      </c>
      <c r="H64" s="337">
        <v>2</v>
      </c>
      <c r="I64" s="338">
        <v>8</v>
      </c>
      <c r="J64" s="445">
        <v>2</v>
      </c>
      <c r="K64" s="446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77</v>
      </c>
      <c r="E65" s="246">
        <v>47190000</v>
      </c>
      <c r="F65" s="299">
        <v>3</v>
      </c>
      <c r="G65" s="246">
        <v>6</v>
      </c>
      <c r="H65" s="337">
        <v>19</v>
      </c>
      <c r="I65" s="338">
        <v>20</v>
      </c>
      <c r="J65" s="445">
        <v>8</v>
      </c>
      <c r="K65" s="446">
        <v>0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172</v>
      </c>
      <c r="E66" s="246">
        <v>85788942</v>
      </c>
      <c r="F66" s="299">
        <v>21</v>
      </c>
      <c r="G66" s="246">
        <v>26</v>
      </c>
      <c r="H66" s="337">
        <v>65</v>
      </c>
      <c r="I66" s="338">
        <v>195</v>
      </c>
      <c r="J66" s="445">
        <v>3</v>
      </c>
      <c r="K66" s="446">
        <v>0</v>
      </c>
      <c r="L66" s="298">
        <v>0</v>
      </c>
    </row>
    <row r="67" spans="2:12" ht="15">
      <c r="B67" s="245" t="s">
        <v>381</v>
      </c>
      <c r="C67" s="245" t="s">
        <v>199</v>
      </c>
      <c r="D67" s="248">
        <v>50</v>
      </c>
      <c r="E67" s="246">
        <v>17430000</v>
      </c>
      <c r="F67" s="299">
        <v>3</v>
      </c>
      <c r="G67" s="246">
        <v>4</v>
      </c>
      <c r="H67" s="337">
        <v>21</v>
      </c>
      <c r="I67" s="338">
        <v>40</v>
      </c>
      <c r="J67" s="445">
        <v>3</v>
      </c>
      <c r="K67" s="446">
        <v>0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74</v>
      </c>
      <c r="E68" s="246">
        <v>52240000</v>
      </c>
      <c r="F68" s="299">
        <v>7</v>
      </c>
      <c r="G68" s="246">
        <v>6</v>
      </c>
      <c r="H68" s="337">
        <v>24</v>
      </c>
      <c r="I68" s="338">
        <v>25</v>
      </c>
      <c r="J68" s="445">
        <v>2</v>
      </c>
      <c r="K68" s="446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9</v>
      </c>
      <c r="E69" s="246">
        <v>2370000</v>
      </c>
      <c r="F69" s="299">
        <v>1</v>
      </c>
      <c r="G69" s="246">
        <v>1</v>
      </c>
      <c r="H69" s="337">
        <v>4</v>
      </c>
      <c r="I69" s="338">
        <v>7</v>
      </c>
      <c r="J69" s="445">
        <v>1</v>
      </c>
      <c r="K69" s="446">
        <v>0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395</v>
      </c>
      <c r="E70" s="246">
        <v>235280000</v>
      </c>
      <c r="F70" s="299">
        <v>13</v>
      </c>
      <c r="G70" s="246">
        <v>28</v>
      </c>
      <c r="H70" s="337">
        <v>85</v>
      </c>
      <c r="I70" s="338">
        <v>34</v>
      </c>
      <c r="J70" s="445">
        <v>7</v>
      </c>
      <c r="K70" s="446">
        <v>0</v>
      </c>
      <c r="L70" s="298">
        <v>0</v>
      </c>
    </row>
    <row r="71" spans="2:12" ht="15">
      <c r="B71" s="245" t="s">
        <v>385</v>
      </c>
      <c r="C71" s="245" t="s">
        <v>203</v>
      </c>
      <c r="D71" s="248">
        <v>67</v>
      </c>
      <c r="E71" s="246">
        <v>36600000</v>
      </c>
      <c r="F71" s="299">
        <v>6</v>
      </c>
      <c r="G71" s="246">
        <v>12</v>
      </c>
      <c r="H71" s="337">
        <v>21</v>
      </c>
      <c r="I71" s="338">
        <v>26</v>
      </c>
      <c r="J71" s="445">
        <v>1</v>
      </c>
      <c r="K71" s="446">
        <v>0</v>
      </c>
      <c r="L71" s="298">
        <v>0</v>
      </c>
    </row>
    <row r="72" spans="2:12" ht="15">
      <c r="B72" s="247" t="s">
        <v>386</v>
      </c>
      <c r="C72" s="247" t="s">
        <v>204</v>
      </c>
      <c r="D72" s="248">
        <v>99</v>
      </c>
      <c r="E72" s="246">
        <v>61350000</v>
      </c>
      <c r="F72" s="299">
        <v>7</v>
      </c>
      <c r="G72" s="246">
        <v>10</v>
      </c>
      <c r="H72" s="337">
        <v>54</v>
      </c>
      <c r="I72" s="338">
        <v>55</v>
      </c>
      <c r="J72" s="445">
        <v>0</v>
      </c>
      <c r="K72" s="446">
        <v>0</v>
      </c>
      <c r="L72" s="298">
        <v>0</v>
      </c>
    </row>
    <row r="73" spans="2:12" ht="15">
      <c r="B73" s="245" t="s">
        <v>387</v>
      </c>
      <c r="C73" s="245" t="s">
        <v>205</v>
      </c>
      <c r="D73" s="248">
        <v>24</v>
      </c>
      <c r="E73" s="246">
        <v>13890000</v>
      </c>
      <c r="F73" s="299">
        <v>1</v>
      </c>
      <c r="G73" s="246">
        <v>2</v>
      </c>
      <c r="H73" s="337">
        <v>20</v>
      </c>
      <c r="I73" s="338">
        <v>18</v>
      </c>
      <c r="J73" s="445">
        <v>5</v>
      </c>
      <c r="K73" s="446">
        <v>0</v>
      </c>
      <c r="L73" s="298">
        <v>0</v>
      </c>
    </row>
    <row r="74" spans="2:12" ht="15">
      <c r="B74" s="247" t="s">
        <v>388</v>
      </c>
      <c r="C74" s="247" t="s">
        <v>206</v>
      </c>
      <c r="D74" s="248">
        <v>33</v>
      </c>
      <c r="E74" s="246">
        <v>13045000</v>
      </c>
      <c r="F74" s="299">
        <v>6</v>
      </c>
      <c r="G74" s="246">
        <v>9</v>
      </c>
      <c r="H74" s="337">
        <v>7</v>
      </c>
      <c r="I74" s="338">
        <v>40</v>
      </c>
      <c r="J74" s="445">
        <v>1</v>
      </c>
      <c r="K74" s="446">
        <v>0</v>
      </c>
      <c r="L74" s="298">
        <v>0</v>
      </c>
    </row>
    <row r="75" spans="2:12" ht="15">
      <c r="B75" s="245" t="s">
        <v>389</v>
      </c>
      <c r="C75" s="245" t="s">
        <v>207</v>
      </c>
      <c r="D75" s="248">
        <v>73</v>
      </c>
      <c r="E75" s="246">
        <v>54530000</v>
      </c>
      <c r="F75" s="299">
        <v>0</v>
      </c>
      <c r="G75" s="246">
        <v>3</v>
      </c>
      <c r="H75" s="337">
        <v>16</v>
      </c>
      <c r="I75" s="338">
        <v>5</v>
      </c>
      <c r="J75" s="445">
        <v>1</v>
      </c>
      <c r="K75" s="446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7</v>
      </c>
      <c r="E76" s="246">
        <v>730000</v>
      </c>
      <c r="F76" s="299">
        <v>0</v>
      </c>
      <c r="G76" s="246">
        <v>1</v>
      </c>
      <c r="H76" s="337">
        <v>6</v>
      </c>
      <c r="I76" s="338">
        <v>2</v>
      </c>
      <c r="J76" s="445">
        <v>2</v>
      </c>
      <c r="K76" s="446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28</v>
      </c>
      <c r="E77" s="246">
        <v>19360000</v>
      </c>
      <c r="F77" s="299">
        <v>2</v>
      </c>
      <c r="G77" s="246">
        <v>5</v>
      </c>
      <c r="H77" s="337">
        <v>19</v>
      </c>
      <c r="I77" s="338">
        <v>8</v>
      </c>
      <c r="J77" s="445">
        <v>1</v>
      </c>
      <c r="K77" s="446">
        <v>0</v>
      </c>
      <c r="L77" s="298">
        <v>0</v>
      </c>
    </row>
    <row r="78" spans="2:12" ht="15">
      <c r="B78" s="247" t="s">
        <v>392</v>
      </c>
      <c r="C78" s="247" t="s">
        <v>210</v>
      </c>
      <c r="D78" s="248">
        <v>16</v>
      </c>
      <c r="E78" s="246">
        <v>6040000</v>
      </c>
      <c r="F78" s="299">
        <v>3</v>
      </c>
      <c r="G78" s="246">
        <v>4</v>
      </c>
      <c r="H78" s="337">
        <v>8</v>
      </c>
      <c r="I78" s="338">
        <v>6</v>
      </c>
      <c r="J78" s="445">
        <v>0</v>
      </c>
      <c r="K78" s="446">
        <v>0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96</v>
      </c>
      <c r="E79" s="246">
        <v>94950000</v>
      </c>
      <c r="F79" s="299">
        <v>5</v>
      </c>
      <c r="G79" s="246">
        <v>11</v>
      </c>
      <c r="H79" s="337">
        <v>32</v>
      </c>
      <c r="I79" s="338">
        <v>11</v>
      </c>
      <c r="J79" s="445">
        <v>1</v>
      </c>
      <c r="K79" s="446">
        <v>0</v>
      </c>
      <c r="L79" s="298">
        <v>1</v>
      </c>
    </row>
    <row r="80" spans="2:12" ht="15">
      <c r="B80" s="247" t="s">
        <v>394</v>
      </c>
      <c r="C80" s="247" t="s">
        <v>212</v>
      </c>
      <c r="D80" s="248">
        <v>57</v>
      </c>
      <c r="E80" s="246">
        <v>62660000</v>
      </c>
      <c r="F80" s="299">
        <v>2</v>
      </c>
      <c r="G80" s="246">
        <v>9</v>
      </c>
      <c r="H80" s="337">
        <v>14</v>
      </c>
      <c r="I80" s="338">
        <v>4</v>
      </c>
      <c r="J80" s="445">
        <v>1</v>
      </c>
      <c r="K80" s="446">
        <v>0</v>
      </c>
      <c r="L80" s="298">
        <v>0</v>
      </c>
    </row>
    <row r="81" spans="2:12" ht="15">
      <c r="B81" s="245" t="s">
        <v>395</v>
      </c>
      <c r="C81" s="245" t="s">
        <v>213</v>
      </c>
      <c r="D81" s="248">
        <v>18</v>
      </c>
      <c r="E81" s="246">
        <v>8080000</v>
      </c>
      <c r="F81" s="299">
        <v>0</v>
      </c>
      <c r="G81" s="246">
        <v>2</v>
      </c>
      <c r="H81" s="337">
        <v>4</v>
      </c>
      <c r="I81" s="338">
        <v>10</v>
      </c>
      <c r="J81" s="445">
        <v>2</v>
      </c>
      <c r="K81" s="446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3</v>
      </c>
      <c r="E82" s="246">
        <v>1800000</v>
      </c>
      <c r="F82" s="299">
        <v>0</v>
      </c>
      <c r="G82" s="246">
        <v>0</v>
      </c>
      <c r="H82" s="337">
        <v>3</v>
      </c>
      <c r="I82" s="338">
        <v>3</v>
      </c>
      <c r="J82" s="445">
        <v>0</v>
      </c>
      <c r="K82" s="446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16</v>
      </c>
      <c r="E83" s="246">
        <v>13200000</v>
      </c>
      <c r="F83" s="299">
        <v>0</v>
      </c>
      <c r="G83" s="246">
        <v>1</v>
      </c>
      <c r="H83" s="337">
        <v>11</v>
      </c>
      <c r="I83" s="338">
        <v>5</v>
      </c>
      <c r="J83" s="445">
        <v>2</v>
      </c>
      <c r="K83" s="446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73</v>
      </c>
      <c r="E84" s="246">
        <v>24480000</v>
      </c>
      <c r="F84" s="299">
        <v>1</v>
      </c>
      <c r="G84" s="246">
        <v>7</v>
      </c>
      <c r="H84" s="337">
        <v>18</v>
      </c>
      <c r="I84" s="338">
        <v>11</v>
      </c>
      <c r="J84" s="445">
        <v>1</v>
      </c>
      <c r="K84" s="446">
        <v>0</v>
      </c>
      <c r="L84" s="298">
        <v>0</v>
      </c>
    </row>
    <row r="85" spans="2:12" ht="15">
      <c r="B85" s="245" t="s">
        <v>399</v>
      </c>
      <c r="C85" s="245" t="s">
        <v>217</v>
      </c>
      <c r="D85" s="248">
        <v>19</v>
      </c>
      <c r="E85" s="246">
        <v>10520000</v>
      </c>
      <c r="F85" s="299">
        <v>2</v>
      </c>
      <c r="G85" s="246">
        <v>4</v>
      </c>
      <c r="H85" s="337">
        <v>3</v>
      </c>
      <c r="I85" s="338">
        <v>18</v>
      </c>
      <c r="J85" s="445">
        <v>2</v>
      </c>
      <c r="K85" s="446">
        <v>0</v>
      </c>
      <c r="L85" s="298">
        <v>1</v>
      </c>
    </row>
    <row r="86" spans="2:12" ht="15">
      <c r="B86" s="247" t="s">
        <v>400</v>
      </c>
      <c r="C86" s="247" t="s">
        <v>218</v>
      </c>
      <c r="D86" s="248">
        <v>15</v>
      </c>
      <c r="E86" s="246">
        <v>10750000</v>
      </c>
      <c r="F86" s="299">
        <v>0</v>
      </c>
      <c r="G86" s="246">
        <v>2</v>
      </c>
      <c r="H86" s="337">
        <v>12</v>
      </c>
      <c r="I86" s="338">
        <v>4</v>
      </c>
      <c r="J86" s="445">
        <v>0</v>
      </c>
      <c r="K86" s="446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57</v>
      </c>
      <c r="E87" s="246">
        <v>46590000</v>
      </c>
      <c r="F87" s="299">
        <v>2</v>
      </c>
      <c r="G87" s="246">
        <v>7</v>
      </c>
      <c r="H87" s="337">
        <v>18</v>
      </c>
      <c r="I87" s="338">
        <v>25</v>
      </c>
      <c r="J87" s="445">
        <v>2</v>
      </c>
      <c r="K87" s="446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7">
        <v>70</v>
      </c>
      <c r="E88" s="250">
        <v>31930000</v>
      </c>
      <c r="F88" s="299">
        <v>1</v>
      </c>
      <c r="G88" s="246">
        <v>14</v>
      </c>
      <c r="H88" s="448">
        <v>24</v>
      </c>
      <c r="I88" s="449">
        <v>35</v>
      </c>
      <c r="J88" s="450">
        <v>4</v>
      </c>
      <c r="K88" s="451">
        <v>0</v>
      </c>
      <c r="L88" s="452">
        <v>0</v>
      </c>
    </row>
    <row r="89" spans="2:12" ht="16.5" thickBot="1" thickTop="1">
      <c r="B89" s="251"/>
      <c r="C89" s="252" t="s">
        <v>221</v>
      </c>
      <c r="D89" s="253">
        <f>SUM(D8:D88)</f>
        <v>21185</v>
      </c>
      <c r="E89" s="253">
        <f aca="true" t="shared" si="0" ref="E89:L89">SUM(E8:E88)</f>
        <v>10693367026</v>
      </c>
      <c r="F89" s="253">
        <f t="shared" si="0"/>
        <v>1721</v>
      </c>
      <c r="G89" s="334">
        <f t="shared" si="0"/>
        <v>3112</v>
      </c>
      <c r="H89" s="334">
        <f t="shared" si="0"/>
        <v>5229</v>
      </c>
      <c r="I89" s="339">
        <f t="shared" si="0"/>
        <v>5595</v>
      </c>
      <c r="J89" s="339">
        <f t="shared" si="0"/>
        <v>244</v>
      </c>
      <c r="K89" s="253">
        <f t="shared" si="0"/>
        <v>12</v>
      </c>
      <c r="L89" s="297">
        <f t="shared" si="0"/>
        <v>31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5" t="s">
        <v>15</v>
      </c>
      <c r="C91" s="685"/>
      <c r="D91" s="685"/>
      <c r="E91" s="685"/>
      <c r="F91" s="685"/>
      <c r="G91" s="685"/>
      <c r="H91" s="685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6" t="s">
        <v>692</v>
      </c>
      <c r="B1" s="696"/>
      <c r="C1" s="696"/>
      <c r="D1" s="696"/>
    </row>
    <row r="2" spans="2:4" ht="15.75" customHeight="1">
      <c r="B2" s="695" t="s">
        <v>740</v>
      </c>
      <c r="C2" s="695"/>
      <c r="D2" s="69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289</v>
      </c>
      <c r="C5" s="166">
        <v>70</v>
      </c>
    </row>
    <row r="6" spans="2:3" ht="16.5" customHeight="1">
      <c r="B6" s="170" t="s">
        <v>286</v>
      </c>
      <c r="C6" s="167">
        <v>38</v>
      </c>
    </row>
    <row r="7" spans="2:3" s="476" customFormat="1" ht="16.5" customHeight="1">
      <c r="B7" s="170" t="s">
        <v>296</v>
      </c>
      <c r="C7" s="167">
        <v>11</v>
      </c>
    </row>
    <row r="8" spans="2:3" s="476" customFormat="1" ht="16.5" customHeight="1">
      <c r="B8" s="170" t="s">
        <v>287</v>
      </c>
      <c r="C8" s="167">
        <v>9</v>
      </c>
    </row>
    <row r="9" spans="2:3" s="489" customFormat="1" ht="16.5" customHeight="1">
      <c r="B9" s="170" t="s">
        <v>288</v>
      </c>
      <c r="C9" s="167">
        <v>9</v>
      </c>
    </row>
    <row r="10" spans="2:3" s="489" customFormat="1" ht="16.5" customHeight="1">
      <c r="B10" s="170" t="s">
        <v>563</v>
      </c>
      <c r="C10" s="167">
        <v>2</v>
      </c>
    </row>
    <row r="11" spans="2:3" s="511" customFormat="1" ht="16.5" customHeight="1">
      <c r="B11" s="170" t="s">
        <v>663</v>
      </c>
      <c r="C11" s="167">
        <v>2</v>
      </c>
    </row>
    <row r="12" spans="2:3" s="511" customFormat="1" ht="16.5" customHeight="1">
      <c r="B12" s="170" t="s">
        <v>705</v>
      </c>
      <c r="C12" s="167">
        <v>1</v>
      </c>
    </row>
    <row r="13" spans="2:3" s="489" customFormat="1" ht="16.5" customHeight="1">
      <c r="B13" s="170" t="s">
        <v>623</v>
      </c>
      <c r="C13" s="167">
        <v>1</v>
      </c>
    </row>
    <row r="14" spans="2:3" s="476" customFormat="1" ht="16.5" customHeight="1">
      <c r="B14" s="170" t="s">
        <v>706</v>
      </c>
      <c r="C14" s="167">
        <v>1</v>
      </c>
    </row>
    <row r="15" spans="2:3" s="476" customFormat="1" ht="16.5" customHeight="1" thickBot="1">
      <c r="B15" s="170" t="s">
        <v>707</v>
      </c>
      <c r="C15" s="167">
        <v>1</v>
      </c>
    </row>
    <row r="16" spans="1:4" ht="19.5" customHeight="1" thickBot="1">
      <c r="A16" s="427"/>
      <c r="B16" s="171" t="s">
        <v>25</v>
      </c>
      <c r="C16" s="172">
        <f>SUM(C5:C15)</f>
        <v>145</v>
      </c>
      <c r="D16" s="427"/>
    </row>
    <row r="17" spans="1:4" ht="15">
      <c r="A17" s="427"/>
      <c r="B17" s="176" t="s">
        <v>15</v>
      </c>
      <c r="C17" s="427"/>
      <c r="D17" s="427"/>
    </row>
    <row r="20" ht="15">
      <c r="A20" s="468"/>
    </row>
    <row r="21" ht="15">
      <c r="A21" s="468"/>
    </row>
    <row r="22" spans="1:4" s="495" customFormat="1" ht="15.75">
      <c r="A22" s="697" t="s">
        <v>708</v>
      </c>
      <c r="B22" s="697"/>
      <c r="C22" s="697"/>
      <c r="D22" s="697"/>
    </row>
    <row r="23" s="495" customFormat="1" ht="15.75" thickBot="1"/>
    <row r="24" spans="2:4" s="495" customFormat="1" ht="19.5" thickBot="1">
      <c r="B24" s="500" t="s">
        <v>290</v>
      </c>
      <c r="C24" s="174" t="s">
        <v>25</v>
      </c>
      <c r="D24" s="168"/>
    </row>
    <row r="25" spans="2:3" s="495" customFormat="1" ht="15.75">
      <c r="B25" s="501" t="s">
        <v>289</v>
      </c>
      <c r="C25" s="166">
        <v>109</v>
      </c>
    </row>
    <row r="26" spans="2:3" s="495" customFormat="1" ht="15.75">
      <c r="B26" s="502" t="s">
        <v>286</v>
      </c>
      <c r="C26" s="167">
        <v>73</v>
      </c>
    </row>
    <row r="27" spans="2:3" s="495" customFormat="1" ht="15.75">
      <c r="B27" s="502" t="s">
        <v>287</v>
      </c>
      <c r="C27" s="167">
        <v>21</v>
      </c>
    </row>
    <row r="28" spans="2:3" s="495" customFormat="1" ht="15.75">
      <c r="B28" s="502" t="s">
        <v>296</v>
      </c>
      <c r="C28" s="167">
        <v>15</v>
      </c>
    </row>
    <row r="29" spans="2:3" s="495" customFormat="1" ht="15.75">
      <c r="B29" s="502" t="s">
        <v>288</v>
      </c>
      <c r="C29" s="167">
        <v>14</v>
      </c>
    </row>
    <row r="30" spans="2:3" s="495" customFormat="1" ht="15.75">
      <c r="B30" s="502" t="s">
        <v>563</v>
      </c>
      <c r="C30" s="167">
        <v>3</v>
      </c>
    </row>
    <row r="31" spans="2:3" s="495" customFormat="1" ht="15.75">
      <c r="B31" s="502" t="s">
        <v>663</v>
      </c>
      <c r="C31" s="167">
        <v>3</v>
      </c>
    </row>
    <row r="32" spans="2:3" s="495" customFormat="1" ht="15.75">
      <c r="B32" s="502" t="s">
        <v>623</v>
      </c>
      <c r="C32" s="167">
        <v>2</v>
      </c>
    </row>
    <row r="33" spans="2:3" s="495" customFormat="1" ht="15.75">
      <c r="B33" s="502" t="s">
        <v>705</v>
      </c>
      <c r="C33" s="167">
        <v>1</v>
      </c>
    </row>
    <row r="34" spans="2:3" s="495" customFormat="1" ht="15.75">
      <c r="B34" s="502" t="s">
        <v>587</v>
      </c>
      <c r="C34" s="167">
        <v>1</v>
      </c>
    </row>
    <row r="35" spans="2:3" s="511" customFormat="1" ht="15.75">
      <c r="B35" s="502" t="s">
        <v>706</v>
      </c>
      <c r="C35" s="167">
        <v>1</v>
      </c>
    </row>
    <row r="36" spans="2:3" s="511" customFormat="1" ht="16.5" thickBot="1">
      <c r="B36" s="502" t="s">
        <v>707</v>
      </c>
      <c r="C36" s="167">
        <v>1</v>
      </c>
    </row>
    <row r="37" spans="2:3" s="495" customFormat="1" ht="16.5" thickBot="1">
      <c r="B37" s="503" t="s">
        <v>25</v>
      </c>
      <c r="C37" s="504">
        <f>SUM(C25:C36)</f>
        <v>244</v>
      </c>
    </row>
    <row r="38" s="495" customFormat="1" ht="15">
      <c r="B38" s="176" t="s">
        <v>15</v>
      </c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696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741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117</v>
      </c>
      <c r="C7" s="280">
        <v>964</v>
      </c>
      <c r="D7" s="280">
        <v>1081</v>
      </c>
    </row>
    <row r="8" spans="1:5" s="196" customFormat="1" ht="27.75" customHeight="1">
      <c r="A8" s="279" t="s">
        <v>226</v>
      </c>
      <c r="B8" s="280">
        <v>65009400</v>
      </c>
      <c r="C8" s="280">
        <v>606851000</v>
      </c>
      <c r="D8" s="280">
        <v>671860400</v>
      </c>
      <c r="E8" s="370"/>
    </row>
    <row r="9" spans="1:5" s="196" customFormat="1" ht="36" customHeight="1">
      <c r="A9" s="279" t="s">
        <v>227</v>
      </c>
      <c r="B9" s="280">
        <v>50710103</v>
      </c>
      <c r="C9" s="280">
        <v>529173025</v>
      </c>
      <c r="D9" s="280">
        <v>579883128</v>
      </c>
      <c r="E9" s="370"/>
    </row>
    <row r="10" spans="1:4" s="196" customFormat="1" ht="21" customHeight="1">
      <c r="A10" s="279" t="s">
        <v>435</v>
      </c>
      <c r="B10" s="320">
        <v>78</v>
      </c>
      <c r="C10" s="320">
        <v>87.2</v>
      </c>
      <c r="D10" s="320">
        <v>86.31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15" spans="1:7" s="495" customFormat="1" ht="15">
      <c r="A15" s="698" t="s">
        <v>710</v>
      </c>
      <c r="B15" s="698"/>
      <c r="C15" s="698"/>
      <c r="D15" s="698"/>
      <c r="E15" s="698"/>
      <c r="F15" s="698"/>
      <c r="G15" s="698"/>
    </row>
    <row r="16" spans="1:7" s="495" customFormat="1" ht="15">
      <c r="A16" s="698"/>
      <c r="B16" s="698"/>
      <c r="C16" s="698"/>
      <c r="D16" s="698"/>
      <c r="E16" s="698"/>
      <c r="F16" s="698"/>
      <c r="G16" s="698"/>
    </row>
    <row r="17" spans="1:7" s="495" customFormat="1" ht="15.75">
      <c r="A17" s="505"/>
      <c r="B17" s="505"/>
      <c r="C17" s="505"/>
      <c r="D17" s="505"/>
      <c r="E17" s="505"/>
      <c r="F17" s="505"/>
      <c r="G17" s="505"/>
    </row>
    <row r="18" spans="1:4" s="495" customFormat="1" ht="15">
      <c r="A18" s="506"/>
      <c r="B18" s="257" t="s">
        <v>3</v>
      </c>
      <c r="C18" s="257" t="s">
        <v>6</v>
      </c>
      <c r="D18" s="361" t="s">
        <v>2</v>
      </c>
    </row>
    <row r="19" spans="1:4" s="495" customFormat="1" ht="15">
      <c r="A19" s="507" t="s">
        <v>9</v>
      </c>
      <c r="B19" s="280">
        <v>209</v>
      </c>
      <c r="C19" s="280">
        <v>1807</v>
      </c>
      <c r="D19" s="280">
        <v>2016</v>
      </c>
    </row>
    <row r="20" spans="1:5" s="495" customFormat="1" ht="30">
      <c r="A20" s="508" t="s">
        <v>226</v>
      </c>
      <c r="B20" s="280">
        <v>980735792</v>
      </c>
      <c r="C20" s="280">
        <v>935624500</v>
      </c>
      <c r="D20" s="280">
        <v>1916360292</v>
      </c>
      <c r="E20" s="370"/>
    </row>
    <row r="21" spans="1:5" s="495" customFormat="1" ht="45">
      <c r="A21" s="508" t="s">
        <v>227</v>
      </c>
      <c r="B21" s="280">
        <v>922588983</v>
      </c>
      <c r="C21" s="280">
        <v>795489525</v>
      </c>
      <c r="D21" s="280">
        <v>1718078508</v>
      </c>
      <c r="E21" s="370"/>
    </row>
    <row r="22" spans="1:4" s="495" customFormat="1" ht="15">
      <c r="A22" s="279" t="s">
        <v>709</v>
      </c>
      <c r="B22" s="270">
        <v>94.07</v>
      </c>
      <c r="C22" s="320">
        <v>85.02</v>
      </c>
      <c r="D22" s="320">
        <v>89.65</v>
      </c>
    </row>
    <row r="23" spans="1:4" s="495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9" t="s">
        <v>692</v>
      </c>
      <c r="B1" s="699"/>
      <c r="C1" s="699"/>
      <c r="D1" s="699"/>
      <c r="E1" s="699"/>
      <c r="F1" s="699"/>
      <c r="G1" s="202"/>
    </row>
    <row r="2" spans="1:7" ht="15" customHeight="1">
      <c r="A2" s="700" t="s">
        <v>746</v>
      </c>
      <c r="B2" s="700"/>
      <c r="C2" s="700"/>
      <c r="D2" s="700"/>
      <c r="E2" s="700"/>
      <c r="F2" s="700"/>
      <c r="G2" s="165"/>
    </row>
    <row r="3" spans="1:7" ht="15" customHeight="1">
      <c r="A3" s="697"/>
      <c r="B3" s="697"/>
      <c r="C3" s="697"/>
      <c r="D3" s="697"/>
      <c r="E3" s="697"/>
      <c r="F3" s="697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705" t="s">
        <v>118</v>
      </c>
      <c r="C5" s="705"/>
      <c r="D5" s="705"/>
      <c r="E5" s="705"/>
      <c r="F5" s="705"/>
    </row>
    <row r="6" spans="2:6" ht="45" customHeight="1">
      <c r="B6" s="709" t="s">
        <v>321</v>
      </c>
      <c r="C6" s="706" t="s">
        <v>228</v>
      </c>
      <c r="D6" s="709" t="s">
        <v>229</v>
      </c>
      <c r="E6" s="709" t="s">
        <v>230</v>
      </c>
      <c r="F6" s="709" t="s">
        <v>231</v>
      </c>
    </row>
    <row r="7" spans="2:6" ht="15" customHeight="1">
      <c r="B7" s="709"/>
      <c r="C7" s="708"/>
      <c r="D7" s="709"/>
      <c r="E7" s="710"/>
      <c r="F7" s="710"/>
    </row>
    <row r="8" spans="2:6" ht="17.25" customHeight="1" hidden="1">
      <c r="B8" s="709"/>
      <c r="C8" s="199"/>
      <c r="D8" s="709"/>
      <c r="E8" s="710"/>
      <c r="F8" s="710"/>
    </row>
    <row r="9" spans="2:6" ht="15">
      <c r="B9" s="194" t="s">
        <v>355</v>
      </c>
      <c r="C9" s="194" t="s">
        <v>173</v>
      </c>
      <c r="D9" s="194">
        <v>148</v>
      </c>
      <c r="E9" s="195">
        <v>929528060</v>
      </c>
      <c r="F9" s="195">
        <v>893208483</v>
      </c>
    </row>
    <row r="10" spans="2:6" ht="15">
      <c r="B10" s="194" t="s">
        <v>327</v>
      </c>
      <c r="C10" s="194" t="s">
        <v>146</v>
      </c>
      <c r="D10" s="194">
        <v>15</v>
      </c>
      <c r="E10" s="195">
        <v>6500000</v>
      </c>
      <c r="F10" s="195">
        <v>3071334</v>
      </c>
    </row>
    <row r="11" spans="1:6" ht="15">
      <c r="A11" s="431"/>
      <c r="B11" s="194" t="s">
        <v>328</v>
      </c>
      <c r="C11" s="194" t="s">
        <v>147</v>
      </c>
      <c r="D11" s="194">
        <v>10</v>
      </c>
      <c r="E11" s="195">
        <v>1700000</v>
      </c>
      <c r="F11" s="195">
        <v>1078000</v>
      </c>
    </row>
    <row r="12" spans="1:6" ht="15">
      <c r="A12" s="431"/>
      <c r="B12" s="194" t="s">
        <v>356</v>
      </c>
      <c r="C12" s="194" t="s">
        <v>174</v>
      </c>
      <c r="D12" s="194">
        <v>9</v>
      </c>
      <c r="E12" s="195">
        <v>8039732</v>
      </c>
      <c r="F12" s="195">
        <v>5214866</v>
      </c>
    </row>
    <row r="13" spans="1:6" ht="15">
      <c r="A13" s="431"/>
      <c r="B13" s="194" t="s">
        <v>375</v>
      </c>
      <c r="C13" s="194" t="s">
        <v>193</v>
      </c>
      <c r="D13" s="194">
        <v>3</v>
      </c>
      <c r="E13" s="195">
        <v>11850000</v>
      </c>
      <c r="F13" s="195">
        <v>6450000</v>
      </c>
    </row>
    <row r="14" spans="1:6" ht="15">
      <c r="A14" s="431"/>
      <c r="B14" s="194" t="s">
        <v>369</v>
      </c>
      <c r="C14" s="194" t="s">
        <v>187</v>
      </c>
      <c r="D14" s="194">
        <v>3</v>
      </c>
      <c r="E14" s="195">
        <v>380000</v>
      </c>
      <c r="F14" s="195">
        <v>208000</v>
      </c>
    </row>
    <row r="15" spans="1:6" ht="15">
      <c r="A15" s="431"/>
      <c r="B15" s="194" t="s">
        <v>322</v>
      </c>
      <c r="C15" s="194" t="s">
        <v>141</v>
      </c>
      <c r="D15" s="194">
        <v>2</v>
      </c>
      <c r="E15" s="195">
        <v>160000</v>
      </c>
      <c r="F15" s="195">
        <v>160000</v>
      </c>
    </row>
    <row r="16" spans="1:6" s="372" customFormat="1" ht="15">
      <c r="A16" s="431"/>
      <c r="B16" s="194" t="s">
        <v>362</v>
      </c>
      <c r="C16" s="194" t="s">
        <v>180</v>
      </c>
      <c r="D16" s="194">
        <v>2</v>
      </c>
      <c r="E16" s="195">
        <v>1050000</v>
      </c>
      <c r="F16" s="195">
        <v>1012500</v>
      </c>
    </row>
    <row r="17" spans="1:6" s="372" customFormat="1" ht="15">
      <c r="A17" s="431"/>
      <c r="B17" s="194" t="s">
        <v>337</v>
      </c>
      <c r="C17" s="194" t="s">
        <v>156</v>
      </c>
      <c r="D17" s="194">
        <v>2</v>
      </c>
      <c r="E17" s="195">
        <v>3800000</v>
      </c>
      <c r="F17" s="195">
        <v>1838000</v>
      </c>
    </row>
    <row r="18" spans="2:6" s="512" customFormat="1" ht="15">
      <c r="B18" s="194" t="s">
        <v>380</v>
      </c>
      <c r="C18" s="194" t="s">
        <v>198</v>
      </c>
      <c r="D18" s="194">
        <v>2</v>
      </c>
      <c r="E18" s="195">
        <v>2100000</v>
      </c>
      <c r="F18" s="195">
        <v>2050000</v>
      </c>
    </row>
    <row r="19" spans="2:6" s="512" customFormat="1" ht="15">
      <c r="B19" s="194" t="s">
        <v>354</v>
      </c>
      <c r="C19" s="194" t="s">
        <v>282</v>
      </c>
      <c r="D19" s="194">
        <v>2</v>
      </c>
      <c r="E19" s="195">
        <v>7488000</v>
      </c>
      <c r="F19" s="195">
        <v>4532800</v>
      </c>
    </row>
    <row r="20" spans="2:6" s="512" customFormat="1" ht="15">
      <c r="B20" s="194" t="s">
        <v>385</v>
      </c>
      <c r="C20" s="194" t="s">
        <v>203</v>
      </c>
      <c r="D20" s="194">
        <v>1</v>
      </c>
      <c r="E20" s="195">
        <v>5000000</v>
      </c>
      <c r="F20" s="195">
        <v>750000</v>
      </c>
    </row>
    <row r="21" spans="2:6" s="512" customFormat="1" ht="15">
      <c r="B21" s="194" t="s">
        <v>366</v>
      </c>
      <c r="C21" s="194" t="s">
        <v>184</v>
      </c>
      <c r="D21" s="194">
        <v>1</v>
      </c>
      <c r="E21" s="195">
        <v>50000</v>
      </c>
      <c r="F21" s="195">
        <v>22500</v>
      </c>
    </row>
    <row r="22" spans="2:6" s="512" customFormat="1" ht="15">
      <c r="B22" s="194" t="s">
        <v>363</v>
      </c>
      <c r="C22" s="194" t="s">
        <v>181</v>
      </c>
      <c r="D22" s="194">
        <v>1</v>
      </c>
      <c r="E22" s="195">
        <v>100000</v>
      </c>
      <c r="F22" s="195">
        <v>50000</v>
      </c>
    </row>
    <row r="23" spans="2:6" s="512" customFormat="1" ht="15">
      <c r="B23" s="194" t="s">
        <v>359</v>
      </c>
      <c r="C23" s="194" t="s">
        <v>177</v>
      </c>
      <c r="D23" s="194">
        <v>1</v>
      </c>
      <c r="E23" s="195">
        <v>400000</v>
      </c>
      <c r="F23" s="195">
        <v>400000</v>
      </c>
    </row>
    <row r="24" spans="1:6" s="413" customFormat="1" ht="15">
      <c r="A24" s="431"/>
      <c r="B24" s="194" t="s">
        <v>348</v>
      </c>
      <c r="C24" s="194" t="s">
        <v>167</v>
      </c>
      <c r="D24" s="194">
        <v>1</v>
      </c>
      <c r="E24" s="195">
        <v>2000000</v>
      </c>
      <c r="F24" s="195">
        <v>2000000</v>
      </c>
    </row>
    <row r="25" spans="1:6" s="413" customFormat="1" ht="15">
      <c r="A25" s="431"/>
      <c r="B25" s="194" t="s">
        <v>347</v>
      </c>
      <c r="C25" s="194" t="s">
        <v>166</v>
      </c>
      <c r="D25" s="194">
        <v>1</v>
      </c>
      <c r="E25" s="195">
        <v>100000</v>
      </c>
      <c r="F25" s="195">
        <v>100000</v>
      </c>
    </row>
    <row r="26" spans="2:6" s="468" customFormat="1" ht="15">
      <c r="B26" s="194" t="s">
        <v>336</v>
      </c>
      <c r="C26" s="194" t="s">
        <v>155</v>
      </c>
      <c r="D26" s="194">
        <v>1</v>
      </c>
      <c r="E26" s="195">
        <v>240000</v>
      </c>
      <c r="F26" s="195">
        <v>240000</v>
      </c>
    </row>
    <row r="27" spans="2:6" s="468" customFormat="1" ht="15">
      <c r="B27" s="194" t="s">
        <v>330</v>
      </c>
      <c r="C27" s="194" t="s">
        <v>149</v>
      </c>
      <c r="D27" s="194">
        <v>1</v>
      </c>
      <c r="E27" s="195">
        <v>50000</v>
      </c>
      <c r="F27" s="195">
        <v>50000</v>
      </c>
    </row>
    <row r="28" spans="2:6" s="468" customFormat="1" ht="15">
      <c r="B28" s="194" t="s">
        <v>326</v>
      </c>
      <c r="C28" s="194" t="s">
        <v>145</v>
      </c>
      <c r="D28" s="194">
        <v>1</v>
      </c>
      <c r="E28" s="195">
        <v>100000</v>
      </c>
      <c r="F28" s="195">
        <v>77500</v>
      </c>
    </row>
    <row r="29" spans="1:6" s="413" customFormat="1" ht="15">
      <c r="A29" s="431"/>
      <c r="B29" s="194" t="s">
        <v>389</v>
      </c>
      <c r="C29" s="194" t="s">
        <v>207</v>
      </c>
      <c r="D29" s="194">
        <v>1</v>
      </c>
      <c r="E29" s="195">
        <v>50000</v>
      </c>
      <c r="F29" s="195">
        <v>50000</v>
      </c>
    </row>
    <row r="30" spans="1:6" s="413" customFormat="1" ht="15">
      <c r="A30" s="431"/>
      <c r="B30" s="194" t="s">
        <v>323</v>
      </c>
      <c r="C30" s="194" t="s">
        <v>142</v>
      </c>
      <c r="D30" s="194">
        <v>1</v>
      </c>
      <c r="E30" s="195">
        <v>50000</v>
      </c>
      <c r="F30" s="195">
        <v>25000</v>
      </c>
    </row>
    <row r="31" spans="2:6" ht="15" customHeight="1">
      <c r="B31" s="702" t="s">
        <v>25</v>
      </c>
      <c r="C31" s="703"/>
      <c r="D31" s="703"/>
      <c r="E31" s="704"/>
      <c r="F31" s="91">
        <f>SUM(F9:F30)</f>
        <v>922588983</v>
      </c>
    </row>
    <row r="32" s="435" customFormat="1" ht="15" customHeight="1"/>
    <row r="33" s="488" customFormat="1" ht="15" customHeight="1"/>
    <row r="34" s="412" customFormat="1" ht="15" customHeight="1"/>
    <row r="35" spans="2:6" ht="15.75" customHeight="1">
      <c r="B35" s="705" t="s">
        <v>126</v>
      </c>
      <c r="C35" s="705"/>
      <c r="D35" s="705"/>
      <c r="E35" s="705"/>
      <c r="F35" s="705"/>
    </row>
    <row r="36" spans="2:6" ht="30" customHeight="1">
      <c r="B36" s="706" t="s">
        <v>321</v>
      </c>
      <c r="C36" s="706" t="s">
        <v>228</v>
      </c>
      <c r="D36" s="706" t="s">
        <v>229</v>
      </c>
      <c r="E36" s="706" t="s">
        <v>230</v>
      </c>
      <c r="F36" s="706" t="s">
        <v>231</v>
      </c>
    </row>
    <row r="37" spans="2:6" ht="27.75" customHeight="1">
      <c r="B37" s="707"/>
      <c r="C37" s="707"/>
      <c r="D37" s="707"/>
      <c r="E37" s="707"/>
      <c r="F37" s="707"/>
    </row>
    <row r="38" spans="2:6" ht="18.75" customHeight="1" hidden="1">
      <c r="B38" s="708"/>
      <c r="C38" s="200"/>
      <c r="D38" s="708"/>
      <c r="E38" s="708"/>
      <c r="F38" s="708"/>
    </row>
    <row r="39" spans="2:6" ht="15">
      <c r="B39" s="194" t="s">
        <v>355</v>
      </c>
      <c r="C39" s="194" t="s">
        <v>173</v>
      </c>
      <c r="D39" s="195">
        <v>1113</v>
      </c>
      <c r="E39" s="195">
        <v>564884500</v>
      </c>
      <c r="F39" s="195">
        <v>508934925</v>
      </c>
    </row>
    <row r="40" spans="2:6" ht="15">
      <c r="B40" s="194" t="s">
        <v>348</v>
      </c>
      <c r="C40" s="194" t="s">
        <v>167</v>
      </c>
      <c r="D40" s="194">
        <v>80</v>
      </c>
      <c r="E40" s="195">
        <v>58270000</v>
      </c>
      <c r="F40" s="195">
        <v>44787500</v>
      </c>
    </row>
    <row r="41" spans="1:6" ht="15">
      <c r="A41" s="512"/>
      <c r="B41" s="194" t="s">
        <v>354</v>
      </c>
      <c r="C41" s="194" t="s">
        <v>282</v>
      </c>
      <c r="D41" s="194">
        <v>79</v>
      </c>
      <c r="E41" s="195">
        <v>75085000</v>
      </c>
      <c r="F41" s="195">
        <v>62760000</v>
      </c>
    </row>
    <row r="42" spans="1:6" s="395" customFormat="1" ht="15">
      <c r="A42" s="512"/>
      <c r="B42" s="194" t="s">
        <v>327</v>
      </c>
      <c r="C42" s="194" t="s">
        <v>146</v>
      </c>
      <c r="D42" s="194">
        <v>76</v>
      </c>
      <c r="E42" s="195">
        <v>21770000</v>
      </c>
      <c r="F42" s="195">
        <v>19856700</v>
      </c>
    </row>
    <row r="43" spans="1:6" s="395" customFormat="1" ht="15">
      <c r="A43" s="512"/>
      <c r="B43" s="194" t="s">
        <v>328</v>
      </c>
      <c r="C43" s="194" t="s">
        <v>147</v>
      </c>
      <c r="D43" s="194">
        <v>73</v>
      </c>
      <c r="E43" s="195">
        <v>21280000</v>
      </c>
      <c r="F43" s="195">
        <v>17874900</v>
      </c>
    </row>
    <row r="44" spans="1:6" s="395" customFormat="1" ht="15">
      <c r="A44" s="512"/>
      <c r="B44" s="194" t="s">
        <v>337</v>
      </c>
      <c r="C44" s="194" t="s">
        <v>156</v>
      </c>
      <c r="D44" s="194">
        <v>64</v>
      </c>
      <c r="E44" s="195">
        <v>23145000</v>
      </c>
      <c r="F44" s="195">
        <v>18725000</v>
      </c>
    </row>
    <row r="45" spans="1:6" s="395" customFormat="1" ht="15">
      <c r="A45" s="512"/>
      <c r="B45" s="194" t="s">
        <v>356</v>
      </c>
      <c r="C45" s="194" t="s">
        <v>174</v>
      </c>
      <c r="D45" s="194">
        <v>37</v>
      </c>
      <c r="E45" s="195">
        <v>8040000</v>
      </c>
      <c r="F45" s="195">
        <v>7020500</v>
      </c>
    </row>
    <row r="46" spans="1:6" s="395" customFormat="1" ht="15">
      <c r="A46" s="512"/>
      <c r="B46" s="194" t="s">
        <v>352</v>
      </c>
      <c r="C46" s="194" t="s">
        <v>171</v>
      </c>
      <c r="D46" s="194">
        <v>32</v>
      </c>
      <c r="E46" s="195">
        <v>16820000</v>
      </c>
      <c r="F46" s="195">
        <v>13564000</v>
      </c>
    </row>
    <row r="47" spans="1:6" s="395" customFormat="1" ht="15">
      <c r="A47" s="512"/>
      <c r="B47" s="194" t="s">
        <v>384</v>
      </c>
      <c r="C47" s="194" t="s">
        <v>447</v>
      </c>
      <c r="D47" s="194">
        <v>28</v>
      </c>
      <c r="E47" s="195">
        <v>16000000</v>
      </c>
      <c r="F47" s="195">
        <v>12520000</v>
      </c>
    </row>
    <row r="48" spans="1:6" s="395" customFormat="1" ht="15">
      <c r="A48" s="512"/>
      <c r="B48" s="194" t="s">
        <v>363</v>
      </c>
      <c r="C48" s="194" t="s">
        <v>181</v>
      </c>
      <c r="D48" s="194">
        <v>27</v>
      </c>
      <c r="E48" s="195">
        <v>11235000</v>
      </c>
      <c r="F48" s="195">
        <v>7802500</v>
      </c>
    </row>
    <row r="49" spans="1:6" s="395" customFormat="1" ht="15">
      <c r="A49" s="512"/>
      <c r="B49" s="194" t="s">
        <v>369</v>
      </c>
      <c r="C49" s="194" t="s">
        <v>187</v>
      </c>
      <c r="D49" s="194">
        <v>24</v>
      </c>
      <c r="E49" s="195">
        <v>8165000</v>
      </c>
      <c r="F49" s="195">
        <v>5037500</v>
      </c>
    </row>
    <row r="50" spans="1:6" s="399" customFormat="1" ht="15">
      <c r="A50" s="512"/>
      <c r="B50" s="194" t="s">
        <v>359</v>
      </c>
      <c r="C50" s="194" t="s">
        <v>177</v>
      </c>
      <c r="D50" s="194">
        <v>23</v>
      </c>
      <c r="E50" s="195">
        <v>13380000</v>
      </c>
      <c r="F50" s="195">
        <v>9485000</v>
      </c>
    </row>
    <row r="51" spans="1:6" s="399" customFormat="1" ht="15">
      <c r="A51" s="512"/>
      <c r="B51" s="194" t="s">
        <v>322</v>
      </c>
      <c r="C51" s="194" t="s">
        <v>141</v>
      </c>
      <c r="D51" s="194">
        <v>23</v>
      </c>
      <c r="E51" s="195">
        <v>11100000</v>
      </c>
      <c r="F51" s="195">
        <v>7599000</v>
      </c>
    </row>
    <row r="52" spans="1:6" s="399" customFormat="1" ht="15">
      <c r="A52" s="512"/>
      <c r="B52" s="194" t="s">
        <v>362</v>
      </c>
      <c r="C52" s="194" t="s">
        <v>180</v>
      </c>
      <c r="D52" s="194">
        <v>12</v>
      </c>
      <c r="E52" s="195">
        <v>2500000</v>
      </c>
      <c r="F52" s="195">
        <v>2148000</v>
      </c>
    </row>
    <row r="53" spans="1:6" s="399" customFormat="1" ht="15">
      <c r="A53" s="512"/>
      <c r="B53" s="194" t="s">
        <v>341</v>
      </c>
      <c r="C53" s="194" t="s">
        <v>160</v>
      </c>
      <c r="D53" s="194">
        <v>10</v>
      </c>
      <c r="E53" s="195">
        <v>3810000</v>
      </c>
      <c r="F53" s="195">
        <v>1510000</v>
      </c>
    </row>
    <row r="54" spans="1:6" s="399" customFormat="1" ht="15">
      <c r="A54" s="512"/>
      <c r="B54" s="194" t="s">
        <v>375</v>
      </c>
      <c r="C54" s="194" t="s">
        <v>193</v>
      </c>
      <c r="D54" s="194">
        <v>10</v>
      </c>
      <c r="E54" s="195">
        <v>14950000</v>
      </c>
      <c r="F54" s="195">
        <v>10990000</v>
      </c>
    </row>
    <row r="55" spans="1:6" s="399" customFormat="1" ht="15">
      <c r="A55" s="512"/>
      <c r="B55" s="194" t="s">
        <v>347</v>
      </c>
      <c r="C55" s="194" t="s">
        <v>166</v>
      </c>
      <c r="D55" s="194">
        <v>7</v>
      </c>
      <c r="E55" s="195">
        <v>2180000</v>
      </c>
      <c r="F55" s="195">
        <v>1780000</v>
      </c>
    </row>
    <row r="56" spans="1:6" s="399" customFormat="1" ht="15">
      <c r="A56" s="512"/>
      <c r="B56" s="194" t="s">
        <v>386</v>
      </c>
      <c r="C56" s="194" t="s">
        <v>204</v>
      </c>
      <c r="D56" s="194">
        <v>6</v>
      </c>
      <c r="E56" s="195">
        <v>1520000</v>
      </c>
      <c r="F56" s="195">
        <v>1031500</v>
      </c>
    </row>
    <row r="57" spans="1:6" s="399" customFormat="1" ht="15">
      <c r="A57" s="512"/>
      <c r="B57" s="194" t="s">
        <v>398</v>
      </c>
      <c r="C57" s="194" t="s">
        <v>216</v>
      </c>
      <c r="D57" s="194">
        <v>6</v>
      </c>
      <c r="E57" s="195">
        <v>3350000</v>
      </c>
      <c r="F57" s="195">
        <v>3020000</v>
      </c>
    </row>
    <row r="58" spans="1:6" s="399" customFormat="1" ht="15">
      <c r="A58" s="512"/>
      <c r="B58" s="194" t="s">
        <v>382</v>
      </c>
      <c r="C58" s="194" t="s">
        <v>200</v>
      </c>
      <c r="D58" s="194">
        <v>6</v>
      </c>
      <c r="E58" s="195">
        <v>11320000</v>
      </c>
      <c r="F58" s="195">
        <v>3855000</v>
      </c>
    </row>
    <row r="59" spans="1:6" s="399" customFormat="1" ht="15">
      <c r="A59" s="512"/>
      <c r="B59" s="194" t="s">
        <v>330</v>
      </c>
      <c r="C59" s="194" t="s">
        <v>149</v>
      </c>
      <c r="D59" s="194">
        <v>6</v>
      </c>
      <c r="E59" s="195">
        <v>5120000</v>
      </c>
      <c r="F59" s="195">
        <v>3056000</v>
      </c>
    </row>
    <row r="60" spans="1:6" s="399" customFormat="1" ht="15">
      <c r="A60" s="512"/>
      <c r="B60" s="194" t="s">
        <v>367</v>
      </c>
      <c r="C60" s="194" t="s">
        <v>448</v>
      </c>
      <c r="D60" s="194">
        <v>5</v>
      </c>
      <c r="E60" s="195">
        <v>2635000</v>
      </c>
      <c r="F60" s="195">
        <v>1535000</v>
      </c>
    </row>
    <row r="61" spans="1:6" s="399" customFormat="1" ht="15">
      <c r="A61" s="512"/>
      <c r="B61" s="194" t="s">
        <v>385</v>
      </c>
      <c r="C61" s="194" t="s">
        <v>203</v>
      </c>
      <c r="D61" s="194">
        <v>4</v>
      </c>
      <c r="E61" s="195">
        <v>900000</v>
      </c>
      <c r="F61" s="195">
        <v>900000</v>
      </c>
    </row>
    <row r="62" spans="1:6" ht="15">
      <c r="A62" s="512"/>
      <c r="B62" s="194" t="s">
        <v>368</v>
      </c>
      <c r="C62" s="194" t="s">
        <v>186</v>
      </c>
      <c r="D62" s="194">
        <v>4</v>
      </c>
      <c r="E62" s="195">
        <v>4400000</v>
      </c>
      <c r="F62" s="195">
        <v>3450000</v>
      </c>
    </row>
    <row r="63" spans="1:6" s="413" customFormat="1" ht="15">
      <c r="A63" s="512"/>
      <c r="B63" s="194" t="s">
        <v>376</v>
      </c>
      <c r="C63" s="194" t="s">
        <v>194</v>
      </c>
      <c r="D63" s="194">
        <v>3</v>
      </c>
      <c r="E63" s="195">
        <v>2100000</v>
      </c>
      <c r="F63" s="195">
        <v>1500000</v>
      </c>
    </row>
    <row r="64" spans="1:6" s="413" customFormat="1" ht="15">
      <c r="A64" s="512"/>
      <c r="B64" s="194" t="s">
        <v>365</v>
      </c>
      <c r="C64" s="194" t="s">
        <v>183</v>
      </c>
      <c r="D64" s="194">
        <v>3</v>
      </c>
      <c r="E64" s="195">
        <v>850000</v>
      </c>
      <c r="F64" s="195">
        <v>594000</v>
      </c>
    </row>
    <row r="65" spans="1:6" s="413" customFormat="1" ht="15">
      <c r="A65" s="512"/>
      <c r="B65" s="194" t="s">
        <v>380</v>
      </c>
      <c r="C65" s="194" t="s">
        <v>198</v>
      </c>
      <c r="D65" s="194">
        <v>3</v>
      </c>
      <c r="E65" s="195">
        <v>400000</v>
      </c>
      <c r="F65" s="195">
        <v>300000</v>
      </c>
    </row>
    <row r="66" spans="1:6" s="413" customFormat="1" ht="15">
      <c r="A66" s="512"/>
      <c r="B66" s="194" t="s">
        <v>331</v>
      </c>
      <c r="C66" s="194" t="s">
        <v>150</v>
      </c>
      <c r="D66" s="194">
        <v>3</v>
      </c>
      <c r="E66" s="195">
        <v>410000</v>
      </c>
      <c r="F66" s="195">
        <v>210000</v>
      </c>
    </row>
    <row r="67" spans="1:6" s="413" customFormat="1" ht="15">
      <c r="A67" s="512"/>
      <c r="B67" s="194" t="s">
        <v>342</v>
      </c>
      <c r="C67" s="194" t="s">
        <v>161</v>
      </c>
      <c r="D67" s="194">
        <v>3</v>
      </c>
      <c r="E67" s="195">
        <v>1650000</v>
      </c>
      <c r="F67" s="195">
        <v>840000</v>
      </c>
    </row>
    <row r="68" spans="1:6" s="413" customFormat="1" ht="15">
      <c r="A68" s="512"/>
      <c r="B68" s="194" t="s">
        <v>373</v>
      </c>
      <c r="C68" s="194" t="s">
        <v>191</v>
      </c>
      <c r="D68" s="194">
        <v>2</v>
      </c>
      <c r="E68" s="195">
        <v>710000</v>
      </c>
      <c r="F68" s="195">
        <v>704000</v>
      </c>
    </row>
    <row r="69" spans="2:6" s="512" customFormat="1" ht="15">
      <c r="B69" s="194" t="s">
        <v>340</v>
      </c>
      <c r="C69" s="194" t="s">
        <v>159</v>
      </c>
      <c r="D69" s="194">
        <v>2</v>
      </c>
      <c r="E69" s="195">
        <v>400000</v>
      </c>
      <c r="F69" s="195">
        <v>350000</v>
      </c>
    </row>
    <row r="70" spans="2:6" s="512" customFormat="1" ht="15">
      <c r="B70" s="194" t="s">
        <v>344</v>
      </c>
      <c r="C70" s="194" t="s">
        <v>163</v>
      </c>
      <c r="D70" s="194">
        <v>2</v>
      </c>
      <c r="E70" s="195">
        <v>1510000</v>
      </c>
      <c r="F70" s="195">
        <v>1170000</v>
      </c>
    </row>
    <row r="71" spans="2:6" s="512" customFormat="1" ht="15">
      <c r="B71" s="194" t="s">
        <v>389</v>
      </c>
      <c r="C71" s="194" t="s">
        <v>207</v>
      </c>
      <c r="D71" s="194">
        <v>2</v>
      </c>
      <c r="E71" s="195">
        <v>350000</v>
      </c>
      <c r="F71" s="195">
        <v>350000</v>
      </c>
    </row>
    <row r="72" spans="2:6" s="512" customFormat="1" ht="15">
      <c r="B72" s="194" t="s">
        <v>366</v>
      </c>
      <c r="C72" s="194" t="s">
        <v>184</v>
      </c>
      <c r="D72" s="194">
        <v>2</v>
      </c>
      <c r="E72" s="195">
        <v>3050000</v>
      </c>
      <c r="F72" s="195">
        <v>1512500</v>
      </c>
    </row>
    <row r="73" spans="2:6" s="512" customFormat="1" ht="15">
      <c r="B73" s="194" t="s">
        <v>371</v>
      </c>
      <c r="C73" s="194" t="s">
        <v>189</v>
      </c>
      <c r="D73" s="194">
        <v>2</v>
      </c>
      <c r="E73" s="195">
        <v>7100000</v>
      </c>
      <c r="F73" s="195">
        <v>7100000</v>
      </c>
    </row>
    <row r="74" spans="2:6" s="512" customFormat="1" ht="15">
      <c r="B74" s="194" t="s">
        <v>394</v>
      </c>
      <c r="C74" s="194" t="s">
        <v>212</v>
      </c>
      <c r="D74" s="194">
        <v>2</v>
      </c>
      <c r="E74" s="195">
        <v>4000000</v>
      </c>
      <c r="F74" s="195">
        <v>2000000</v>
      </c>
    </row>
    <row r="75" spans="2:6" s="512" customFormat="1" ht="15">
      <c r="B75" s="194" t="s">
        <v>393</v>
      </c>
      <c r="C75" s="194" t="s">
        <v>211</v>
      </c>
      <c r="D75" s="194">
        <v>2</v>
      </c>
      <c r="E75" s="195">
        <v>2000000</v>
      </c>
      <c r="F75" s="195">
        <v>1500000</v>
      </c>
    </row>
    <row r="76" spans="2:6" s="512" customFormat="1" ht="15">
      <c r="B76" s="194" t="s">
        <v>338</v>
      </c>
      <c r="C76" s="194" t="s">
        <v>157</v>
      </c>
      <c r="D76" s="194">
        <v>1</v>
      </c>
      <c r="E76" s="195">
        <v>300000</v>
      </c>
      <c r="F76" s="195">
        <v>120000</v>
      </c>
    </row>
    <row r="77" spans="2:6" s="512" customFormat="1" ht="15">
      <c r="B77" s="194" t="s">
        <v>387</v>
      </c>
      <c r="C77" s="194" t="s">
        <v>205</v>
      </c>
      <c r="D77" s="194">
        <v>1</v>
      </c>
      <c r="E77" s="195">
        <v>50000</v>
      </c>
      <c r="F77" s="195">
        <v>50000</v>
      </c>
    </row>
    <row r="78" spans="2:6" s="512" customFormat="1" ht="15">
      <c r="B78" s="194" t="s">
        <v>381</v>
      </c>
      <c r="C78" s="194" t="s">
        <v>199</v>
      </c>
      <c r="D78" s="194">
        <v>1</v>
      </c>
      <c r="E78" s="195">
        <v>10000</v>
      </c>
      <c r="F78" s="195">
        <v>2000</v>
      </c>
    </row>
    <row r="79" spans="2:6" s="512" customFormat="1" ht="15">
      <c r="B79" s="194" t="s">
        <v>379</v>
      </c>
      <c r="C79" s="194" t="s">
        <v>197</v>
      </c>
      <c r="D79" s="194">
        <v>1</v>
      </c>
      <c r="E79" s="195">
        <v>100000</v>
      </c>
      <c r="F79" s="195">
        <v>50000</v>
      </c>
    </row>
    <row r="80" spans="2:6" s="512" customFormat="1" ht="15">
      <c r="B80" s="194" t="s">
        <v>374</v>
      </c>
      <c r="C80" s="194" t="s">
        <v>192</v>
      </c>
      <c r="D80" s="194">
        <v>1</v>
      </c>
      <c r="E80" s="195">
        <v>200000</v>
      </c>
      <c r="F80" s="195">
        <v>100000</v>
      </c>
    </row>
    <row r="81" spans="2:6" s="512" customFormat="1" ht="15">
      <c r="B81" s="194" t="s">
        <v>372</v>
      </c>
      <c r="C81" s="194" t="s">
        <v>190</v>
      </c>
      <c r="D81" s="194">
        <v>1</v>
      </c>
      <c r="E81" s="195">
        <v>400000</v>
      </c>
      <c r="F81" s="195">
        <v>400000</v>
      </c>
    </row>
    <row r="82" spans="2:6" s="512" customFormat="1" ht="15">
      <c r="B82" s="194" t="s">
        <v>400</v>
      </c>
      <c r="C82" s="194" t="s">
        <v>218</v>
      </c>
      <c r="D82" s="194">
        <v>1</v>
      </c>
      <c r="E82" s="195">
        <v>100000</v>
      </c>
      <c r="F82" s="195">
        <v>20000</v>
      </c>
    </row>
    <row r="83" spans="2:6" s="512" customFormat="1" ht="15">
      <c r="B83" s="194" t="s">
        <v>364</v>
      </c>
      <c r="C83" s="194" t="s">
        <v>182</v>
      </c>
      <c r="D83" s="194">
        <v>1</v>
      </c>
      <c r="E83" s="195">
        <v>300000</v>
      </c>
      <c r="F83" s="195">
        <v>100000</v>
      </c>
    </row>
    <row r="84" spans="1:6" s="413" customFormat="1" ht="15">
      <c r="A84" s="512"/>
      <c r="B84" s="194" t="s">
        <v>361</v>
      </c>
      <c r="C84" s="194" t="s">
        <v>179</v>
      </c>
      <c r="D84" s="194">
        <v>1</v>
      </c>
      <c r="E84" s="195">
        <v>2500000</v>
      </c>
      <c r="F84" s="195">
        <v>2500000</v>
      </c>
    </row>
    <row r="85" spans="1:6" s="413" customFormat="1" ht="15">
      <c r="A85" s="512"/>
      <c r="B85" s="194" t="s">
        <v>360</v>
      </c>
      <c r="C85" s="194" t="s">
        <v>178</v>
      </c>
      <c r="D85" s="194">
        <v>1</v>
      </c>
      <c r="E85" s="195">
        <v>25000</v>
      </c>
      <c r="F85" s="195">
        <v>25000</v>
      </c>
    </row>
    <row r="86" spans="1:6" s="413" customFormat="1" ht="15">
      <c r="A86" s="512"/>
      <c r="B86" s="194" t="s">
        <v>358</v>
      </c>
      <c r="C86" s="194" t="s">
        <v>176</v>
      </c>
      <c r="D86" s="194">
        <v>1</v>
      </c>
      <c r="E86" s="195">
        <v>500000</v>
      </c>
      <c r="F86" s="195">
        <v>50000</v>
      </c>
    </row>
    <row r="87" spans="1:6" s="413" customFormat="1" ht="15">
      <c r="A87" s="512"/>
      <c r="B87" s="194" t="s">
        <v>391</v>
      </c>
      <c r="C87" s="194" t="s">
        <v>209</v>
      </c>
      <c r="D87" s="194">
        <v>1</v>
      </c>
      <c r="E87" s="195">
        <v>700000</v>
      </c>
      <c r="F87" s="195">
        <v>700000</v>
      </c>
    </row>
    <row r="88" spans="1:6" s="413" customFormat="1" ht="15">
      <c r="A88" s="512"/>
      <c r="B88" s="194" t="s">
        <v>397</v>
      </c>
      <c r="C88" s="194" t="s">
        <v>215</v>
      </c>
      <c r="D88" s="194">
        <v>1</v>
      </c>
      <c r="E88" s="195">
        <v>300000</v>
      </c>
      <c r="F88" s="195">
        <v>300000</v>
      </c>
    </row>
    <row r="89" spans="1:6" s="413" customFormat="1" ht="15">
      <c r="A89" s="512"/>
      <c r="B89" s="194" t="s">
        <v>353</v>
      </c>
      <c r="C89" s="194" t="s">
        <v>172</v>
      </c>
      <c r="D89" s="194">
        <v>1</v>
      </c>
      <c r="E89" s="195">
        <v>50000</v>
      </c>
      <c r="F89" s="195">
        <v>50000</v>
      </c>
    </row>
    <row r="90" spans="1:6" s="413" customFormat="1" ht="15">
      <c r="A90" s="512"/>
      <c r="B90" s="194" t="s">
        <v>351</v>
      </c>
      <c r="C90" s="194" t="s">
        <v>170</v>
      </c>
      <c r="D90" s="194">
        <v>1</v>
      </c>
      <c r="E90" s="195">
        <v>200000</v>
      </c>
      <c r="F90" s="195">
        <v>200000</v>
      </c>
    </row>
    <row r="91" spans="1:6" s="413" customFormat="1" ht="15">
      <c r="A91" s="512"/>
      <c r="B91" s="194" t="s">
        <v>343</v>
      </c>
      <c r="C91" s="194" t="s">
        <v>162</v>
      </c>
      <c r="D91" s="194">
        <v>1</v>
      </c>
      <c r="E91" s="195">
        <v>200000</v>
      </c>
      <c r="F91" s="195">
        <v>200000</v>
      </c>
    </row>
    <row r="92" spans="1:6" s="413" customFormat="1" ht="15">
      <c r="A92" s="512"/>
      <c r="B92" s="194" t="s">
        <v>402</v>
      </c>
      <c r="C92" s="194" t="s">
        <v>220</v>
      </c>
      <c r="D92" s="194">
        <v>1</v>
      </c>
      <c r="E92" s="195">
        <v>2000000</v>
      </c>
      <c r="F92" s="195">
        <v>2000000</v>
      </c>
    </row>
    <row r="93" spans="1:6" s="468" customFormat="1" ht="15">
      <c r="A93" s="512"/>
      <c r="B93" s="194" t="s">
        <v>332</v>
      </c>
      <c r="C93" s="194" t="s">
        <v>151</v>
      </c>
      <c r="D93" s="194">
        <v>1</v>
      </c>
      <c r="E93" s="195">
        <v>200000</v>
      </c>
      <c r="F93" s="195">
        <v>200000</v>
      </c>
    </row>
    <row r="94" spans="1:6" s="468" customFormat="1" ht="15">
      <c r="A94" s="512"/>
      <c r="B94" s="194" t="s">
        <v>336</v>
      </c>
      <c r="C94" s="194" t="s">
        <v>155</v>
      </c>
      <c r="D94" s="194">
        <v>1</v>
      </c>
      <c r="E94" s="195">
        <v>100000</v>
      </c>
      <c r="F94" s="195">
        <v>49000</v>
      </c>
    </row>
    <row r="95" spans="1:6" s="468" customFormat="1" ht="15">
      <c r="A95" s="512"/>
      <c r="B95" s="194" t="s">
        <v>395</v>
      </c>
      <c r="C95" s="194" t="s">
        <v>213</v>
      </c>
      <c r="D95" s="194">
        <v>1</v>
      </c>
      <c r="E95" s="195">
        <v>500000</v>
      </c>
      <c r="F95" s="195">
        <v>500000</v>
      </c>
    </row>
    <row r="96" spans="1:6" s="469" customFormat="1" ht="15">
      <c r="A96" s="512"/>
      <c r="B96" s="194" t="s">
        <v>324</v>
      </c>
      <c r="C96" s="194" t="s">
        <v>143</v>
      </c>
      <c r="D96" s="194">
        <v>1</v>
      </c>
      <c r="E96" s="195">
        <v>500000</v>
      </c>
      <c r="F96" s="195">
        <v>500000</v>
      </c>
    </row>
    <row r="97" spans="1:6" ht="15" customHeight="1">
      <c r="A97" s="512"/>
      <c r="B97" s="702" t="s">
        <v>25</v>
      </c>
      <c r="C97" s="703"/>
      <c r="D97" s="703"/>
      <c r="E97" s="704"/>
      <c r="F97" s="91">
        <f>SUM(F39:F96)</f>
        <v>795489525</v>
      </c>
    </row>
    <row r="98" spans="1:6" ht="15">
      <c r="A98" s="512"/>
      <c r="B98" s="701" t="s">
        <v>15</v>
      </c>
      <c r="C98" s="701"/>
      <c r="D98" s="701"/>
      <c r="E98" s="394"/>
      <c r="F98" s="394"/>
    </row>
    <row r="107" ht="15" customHeight="1"/>
  </sheetData>
  <sheetProtection/>
  <mergeCells count="17">
    <mergeCell ref="C36:C37"/>
    <mergeCell ref="B6:B8"/>
    <mergeCell ref="D6:D8"/>
    <mergeCell ref="E6:E8"/>
    <mergeCell ref="F6:F8"/>
    <mergeCell ref="B5:F5"/>
    <mergeCell ref="C6:C7"/>
    <mergeCell ref="A1:F1"/>
    <mergeCell ref="A2:F3"/>
    <mergeCell ref="B98:D98"/>
    <mergeCell ref="B97:E97"/>
    <mergeCell ref="B31:E31"/>
    <mergeCell ref="B35:F35"/>
    <mergeCell ref="B36:B38"/>
    <mergeCell ref="D36:D38"/>
    <mergeCell ref="E36:E38"/>
    <mergeCell ref="F36:F38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4"/>
  <sheetViews>
    <sheetView zoomScale="110" zoomScaleNormal="110" zoomScalePageLayoutView="0" workbookViewId="0" topLeftCell="A1">
      <selection activeCell="B1" sqref="B1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1" t="s">
        <v>692</v>
      </c>
      <c r="B1" s="711"/>
      <c r="C1" s="711"/>
      <c r="D1" s="711"/>
      <c r="E1" s="711"/>
      <c r="F1" s="711"/>
    </row>
    <row r="2" spans="1:6" ht="16.5" customHeight="1">
      <c r="A2" s="239" t="s">
        <v>711</v>
      </c>
      <c r="B2" s="239"/>
      <c r="C2" s="402"/>
      <c r="D2" s="239"/>
      <c r="E2" s="239"/>
      <c r="F2" s="239"/>
    </row>
    <row r="3" spans="2:5" ht="16.5" customHeight="1">
      <c r="B3" s="705" t="s">
        <v>118</v>
      </c>
      <c r="C3" s="705"/>
      <c r="D3" s="705"/>
      <c r="E3" s="705"/>
    </row>
    <row r="4" spans="2:5" ht="16.5" customHeight="1">
      <c r="B4" s="709" t="s">
        <v>232</v>
      </c>
      <c r="C4" s="712" t="s">
        <v>233</v>
      </c>
      <c r="D4" s="709" t="s">
        <v>230</v>
      </c>
      <c r="E4" s="709" t="s">
        <v>231</v>
      </c>
    </row>
    <row r="5" spans="2:5" ht="16.5" customHeight="1">
      <c r="B5" s="709"/>
      <c r="C5" s="712"/>
      <c r="D5" s="710"/>
      <c r="E5" s="710"/>
    </row>
    <row r="6" spans="2:5" ht="24.75" customHeight="1">
      <c r="B6" s="709"/>
      <c r="C6" s="712"/>
      <c r="D6" s="710"/>
      <c r="E6" s="710"/>
    </row>
    <row r="7" spans="2:5" ht="16.5" customHeight="1">
      <c r="B7" s="194" t="s">
        <v>431</v>
      </c>
      <c r="C7" s="195">
        <v>54</v>
      </c>
      <c r="D7" s="195">
        <v>42689400</v>
      </c>
      <c r="E7" s="195">
        <v>28934569</v>
      </c>
    </row>
    <row r="8" spans="2:5" ht="16.5" customHeight="1">
      <c r="B8" s="194" t="s">
        <v>260</v>
      </c>
      <c r="C8" s="195">
        <v>9</v>
      </c>
      <c r="D8" s="195">
        <v>2110000</v>
      </c>
      <c r="E8" s="195">
        <v>766000</v>
      </c>
    </row>
    <row r="9" spans="1:5" s="395" customFormat="1" ht="16.5" customHeight="1">
      <c r="A9" s="439"/>
      <c r="B9" s="194" t="s">
        <v>609</v>
      </c>
      <c r="C9" s="195">
        <v>6</v>
      </c>
      <c r="D9" s="195">
        <v>1440000</v>
      </c>
      <c r="E9" s="195">
        <v>1371668</v>
      </c>
    </row>
    <row r="10" spans="1:5" s="395" customFormat="1" ht="16.5" customHeight="1">
      <c r="A10" s="439"/>
      <c r="B10" s="194" t="s">
        <v>259</v>
      </c>
      <c r="C10" s="195">
        <v>6</v>
      </c>
      <c r="D10" s="195">
        <v>650000</v>
      </c>
      <c r="E10" s="195">
        <v>570000</v>
      </c>
    </row>
    <row r="11" spans="2:5" s="479" customFormat="1" ht="16.5" customHeight="1">
      <c r="B11" s="194" t="s">
        <v>261</v>
      </c>
      <c r="C11" s="195">
        <v>6</v>
      </c>
      <c r="D11" s="195">
        <v>400000</v>
      </c>
      <c r="E11" s="195">
        <v>375000</v>
      </c>
    </row>
    <row r="12" spans="2:5" s="479" customFormat="1" ht="16.5" customHeight="1">
      <c r="B12" s="194" t="s">
        <v>713</v>
      </c>
      <c r="C12" s="195">
        <v>4</v>
      </c>
      <c r="D12" s="195">
        <v>9750000</v>
      </c>
      <c r="E12" s="195">
        <v>198500</v>
      </c>
    </row>
    <row r="13" spans="2:5" s="479" customFormat="1" ht="16.5" customHeight="1">
      <c r="B13" s="194" t="s">
        <v>263</v>
      </c>
      <c r="C13" s="195">
        <v>3</v>
      </c>
      <c r="D13" s="195">
        <v>1100000</v>
      </c>
      <c r="E13" s="195">
        <v>1050000</v>
      </c>
    </row>
    <row r="14" spans="2:5" s="479" customFormat="1" ht="16.5" customHeight="1">
      <c r="B14" s="194" t="s">
        <v>268</v>
      </c>
      <c r="C14" s="195">
        <v>3</v>
      </c>
      <c r="D14" s="195">
        <v>2050000</v>
      </c>
      <c r="E14" s="195">
        <v>1750000</v>
      </c>
    </row>
    <row r="15" spans="2:5" s="480" customFormat="1" ht="16.5" customHeight="1">
      <c r="B15" s="194" t="s">
        <v>267</v>
      </c>
      <c r="C15" s="195">
        <v>3</v>
      </c>
      <c r="D15" s="195">
        <v>150400</v>
      </c>
      <c r="E15" s="195">
        <v>81200</v>
      </c>
    </row>
    <row r="16" spans="2:5" s="480" customFormat="1" ht="16.5" customHeight="1">
      <c r="B16" s="194" t="s">
        <v>285</v>
      </c>
      <c r="C16" s="195">
        <v>3</v>
      </c>
      <c r="D16" s="195">
        <v>2050000</v>
      </c>
      <c r="E16" s="195">
        <v>683000</v>
      </c>
    </row>
    <row r="17" spans="2:5" s="480" customFormat="1" ht="16.5" customHeight="1">
      <c r="B17" s="194" t="s">
        <v>314</v>
      </c>
      <c r="C17" s="195">
        <v>3</v>
      </c>
      <c r="D17" s="195">
        <v>200000</v>
      </c>
      <c r="E17" s="195">
        <v>121666</v>
      </c>
    </row>
    <row r="18" spans="2:5" s="480" customFormat="1" ht="16.5" customHeight="1">
      <c r="B18" s="194" t="s">
        <v>318</v>
      </c>
      <c r="C18" s="195">
        <v>2</v>
      </c>
      <c r="D18" s="195">
        <v>130000</v>
      </c>
      <c r="E18" s="195">
        <v>94000</v>
      </c>
    </row>
    <row r="19" spans="2:5" s="480" customFormat="1" ht="16.5" customHeight="1">
      <c r="B19" s="194" t="s">
        <v>565</v>
      </c>
      <c r="C19" s="195">
        <v>2</v>
      </c>
      <c r="D19" s="195">
        <v>150400</v>
      </c>
      <c r="E19" s="195">
        <v>102600</v>
      </c>
    </row>
    <row r="20" spans="2:5" s="480" customFormat="1" ht="16.5" customHeight="1">
      <c r="B20" s="194" t="s">
        <v>264</v>
      </c>
      <c r="C20" s="195">
        <v>2</v>
      </c>
      <c r="D20" s="195">
        <v>150000</v>
      </c>
      <c r="E20" s="195">
        <v>75000</v>
      </c>
    </row>
    <row r="21" spans="2:5" s="480" customFormat="1" ht="16.5" customHeight="1">
      <c r="B21" s="194" t="s">
        <v>265</v>
      </c>
      <c r="C21" s="195">
        <v>2</v>
      </c>
      <c r="D21" s="195">
        <v>100000</v>
      </c>
      <c r="E21" s="195">
        <v>90000</v>
      </c>
    </row>
    <row r="22" spans="2:5" s="480" customFormat="1" ht="16.5" customHeight="1">
      <c r="B22" s="194" t="s">
        <v>278</v>
      </c>
      <c r="C22" s="195">
        <v>2</v>
      </c>
      <c r="D22" s="195">
        <v>250000</v>
      </c>
      <c r="E22" s="195">
        <v>250000</v>
      </c>
    </row>
    <row r="23" spans="2:5" s="480" customFormat="1" ht="16.5" customHeight="1">
      <c r="B23" s="194" t="s">
        <v>270</v>
      </c>
      <c r="C23" s="195">
        <v>2</v>
      </c>
      <c r="D23" s="195">
        <v>2000000</v>
      </c>
      <c r="E23" s="195">
        <v>1510000</v>
      </c>
    </row>
    <row r="24" spans="2:5" s="513" customFormat="1" ht="16.5" customHeight="1">
      <c r="B24" s="194" t="s">
        <v>719</v>
      </c>
      <c r="C24" s="195">
        <v>1</v>
      </c>
      <c r="D24" s="195">
        <v>50000</v>
      </c>
      <c r="E24" s="195">
        <v>50000</v>
      </c>
    </row>
    <row r="25" spans="2:5" s="513" customFormat="1" ht="16.5" customHeight="1">
      <c r="B25" s="194" t="s">
        <v>712</v>
      </c>
      <c r="C25" s="195">
        <v>1</v>
      </c>
      <c r="D25" s="195">
        <v>50000</v>
      </c>
      <c r="E25" s="195">
        <v>50000</v>
      </c>
    </row>
    <row r="26" spans="2:5" s="513" customFormat="1" ht="16.5" customHeight="1">
      <c r="B26" s="194" t="s">
        <v>610</v>
      </c>
      <c r="C26" s="195">
        <v>1</v>
      </c>
      <c r="D26" s="195">
        <v>100000</v>
      </c>
      <c r="E26" s="195">
        <v>100000</v>
      </c>
    </row>
    <row r="27" spans="2:5" s="513" customFormat="1" ht="16.5" customHeight="1">
      <c r="B27" s="194" t="s">
        <v>732</v>
      </c>
      <c r="C27" s="195">
        <v>1</v>
      </c>
      <c r="D27" s="195">
        <v>50000</v>
      </c>
      <c r="E27" s="195">
        <v>50000</v>
      </c>
    </row>
    <row r="28" spans="2:5" s="513" customFormat="1" ht="16.5" customHeight="1">
      <c r="B28" s="194" t="s">
        <v>569</v>
      </c>
      <c r="C28" s="195">
        <v>1</v>
      </c>
      <c r="D28" s="195">
        <v>80000</v>
      </c>
      <c r="E28" s="195">
        <v>36000</v>
      </c>
    </row>
    <row r="29" spans="2:5" s="513" customFormat="1" ht="16.5" customHeight="1">
      <c r="B29" s="194" t="s">
        <v>625</v>
      </c>
      <c r="C29" s="195">
        <v>1</v>
      </c>
      <c r="D29" s="195">
        <v>90000</v>
      </c>
      <c r="E29" s="195">
        <v>90000</v>
      </c>
    </row>
    <row r="30" spans="2:5" s="513" customFormat="1" ht="16.5" customHeight="1">
      <c r="B30" s="194" t="s">
        <v>297</v>
      </c>
      <c r="C30" s="195">
        <v>1</v>
      </c>
      <c r="D30" s="195">
        <v>100000</v>
      </c>
      <c r="E30" s="195">
        <v>70000</v>
      </c>
    </row>
    <row r="31" spans="2:5" s="513" customFormat="1" ht="16.5" customHeight="1">
      <c r="B31" s="194" t="s">
        <v>716</v>
      </c>
      <c r="C31" s="195">
        <v>1</v>
      </c>
      <c r="D31" s="195">
        <v>200000</v>
      </c>
      <c r="E31" s="195">
        <v>200000</v>
      </c>
    </row>
    <row r="32" spans="2:5" s="513" customFormat="1" ht="16.5" customHeight="1">
      <c r="B32" s="194" t="s">
        <v>449</v>
      </c>
      <c r="C32" s="195">
        <v>1</v>
      </c>
      <c r="D32" s="195">
        <v>1000000</v>
      </c>
      <c r="E32" s="195">
        <v>334000</v>
      </c>
    </row>
    <row r="33" spans="2:5" s="513" customFormat="1" ht="16.5" customHeight="1">
      <c r="B33" s="194" t="s">
        <v>273</v>
      </c>
      <c r="C33" s="195">
        <v>1</v>
      </c>
      <c r="D33" s="195">
        <v>50000</v>
      </c>
      <c r="E33" s="195">
        <v>33000</v>
      </c>
    </row>
    <row r="34" spans="2:5" s="513" customFormat="1" ht="16.5" customHeight="1">
      <c r="B34" s="194" t="s">
        <v>667</v>
      </c>
      <c r="C34" s="195">
        <v>1</v>
      </c>
      <c r="D34" s="195">
        <v>50000</v>
      </c>
      <c r="E34" s="195">
        <v>25000</v>
      </c>
    </row>
    <row r="35" spans="2:5" s="480" customFormat="1" ht="16.5" customHeight="1">
      <c r="B35" s="194" t="s">
        <v>728</v>
      </c>
      <c r="C35" s="195">
        <v>1</v>
      </c>
      <c r="D35" s="195">
        <v>50000</v>
      </c>
      <c r="E35" s="195">
        <v>2500</v>
      </c>
    </row>
    <row r="36" spans="2:5" s="480" customFormat="1" ht="16.5" customHeight="1">
      <c r="B36" s="194" t="s">
        <v>624</v>
      </c>
      <c r="C36" s="195">
        <v>1</v>
      </c>
      <c r="D36" s="195">
        <v>50000</v>
      </c>
      <c r="E36" s="195">
        <v>50000</v>
      </c>
    </row>
    <row r="37" spans="2:5" s="480" customFormat="1" ht="16.5" customHeight="1">
      <c r="B37" s="194" t="s">
        <v>731</v>
      </c>
      <c r="C37" s="195">
        <v>1</v>
      </c>
      <c r="D37" s="195">
        <v>9500000</v>
      </c>
      <c r="E37" s="195">
        <v>9499000</v>
      </c>
    </row>
    <row r="38" spans="2:5" s="480" customFormat="1" ht="16.5" customHeight="1">
      <c r="B38" s="194" t="s">
        <v>271</v>
      </c>
      <c r="C38" s="195">
        <v>1</v>
      </c>
      <c r="D38" s="195">
        <v>100000</v>
      </c>
      <c r="E38" s="195">
        <v>30000</v>
      </c>
    </row>
    <row r="39" spans="2:5" s="490" customFormat="1" ht="16.5" customHeight="1">
      <c r="B39" s="194" t="s">
        <v>283</v>
      </c>
      <c r="C39" s="195">
        <v>1</v>
      </c>
      <c r="D39" s="195">
        <v>1000000</v>
      </c>
      <c r="E39" s="195">
        <v>682400</v>
      </c>
    </row>
    <row r="40" spans="2:5" s="490" customFormat="1" ht="16.5" customHeight="1">
      <c r="B40" s="194" t="s">
        <v>568</v>
      </c>
      <c r="C40" s="195">
        <v>1</v>
      </c>
      <c r="D40" s="195">
        <v>50000</v>
      </c>
      <c r="E40" s="195">
        <v>35000</v>
      </c>
    </row>
    <row r="41" spans="2:5" s="490" customFormat="1" ht="16.5" customHeight="1">
      <c r="B41" s="194" t="s">
        <v>284</v>
      </c>
      <c r="C41" s="195">
        <v>1</v>
      </c>
      <c r="D41" s="195">
        <v>1000000</v>
      </c>
      <c r="E41" s="195">
        <v>1000000</v>
      </c>
    </row>
    <row r="42" spans="2:5" s="490" customFormat="1" ht="16.5" customHeight="1">
      <c r="B42" s="194" t="s">
        <v>416</v>
      </c>
      <c r="C42" s="195">
        <v>1</v>
      </c>
      <c r="D42" s="195">
        <v>50000</v>
      </c>
      <c r="E42" s="195">
        <v>50000</v>
      </c>
    </row>
    <row r="43" spans="2:5" s="490" customFormat="1" ht="16.5" customHeight="1">
      <c r="B43" s="194" t="s">
        <v>319</v>
      </c>
      <c r="C43" s="195">
        <v>1</v>
      </c>
      <c r="D43" s="195">
        <v>200000</v>
      </c>
      <c r="E43" s="195">
        <v>200000</v>
      </c>
    </row>
    <row r="44" spans="2:5" s="490" customFormat="1" ht="16.5" customHeight="1">
      <c r="B44" s="194" t="s">
        <v>715</v>
      </c>
      <c r="C44" s="195">
        <v>1</v>
      </c>
      <c r="D44" s="195">
        <v>100000</v>
      </c>
      <c r="E44" s="195">
        <v>100000</v>
      </c>
    </row>
    <row r="45" spans="2:5" ht="16.5" customHeight="1">
      <c r="B45" s="702" t="s">
        <v>25</v>
      </c>
      <c r="C45" s="703"/>
      <c r="D45" s="704"/>
      <c r="E45" s="91">
        <f>SUM(E7:E44)</f>
        <v>50710103</v>
      </c>
    </row>
    <row r="46" s="470" customFormat="1" ht="16.5" customHeight="1">
      <c r="C46" s="403"/>
    </row>
    <row r="47" spans="2:5" ht="16.5" customHeight="1">
      <c r="B47" s="705" t="s">
        <v>126</v>
      </c>
      <c r="C47" s="705"/>
      <c r="D47" s="705"/>
      <c r="E47" s="705"/>
    </row>
    <row r="48" spans="2:5" ht="23.25" customHeight="1">
      <c r="B48" s="709" t="s">
        <v>232</v>
      </c>
      <c r="C48" s="712" t="s">
        <v>229</v>
      </c>
      <c r="D48" s="709" t="s">
        <v>230</v>
      </c>
      <c r="E48" s="709" t="s">
        <v>231</v>
      </c>
    </row>
    <row r="49" spans="2:5" ht="16.5" customHeight="1">
      <c r="B49" s="709"/>
      <c r="C49" s="712"/>
      <c r="D49" s="710"/>
      <c r="E49" s="710"/>
    </row>
    <row r="50" spans="2:5" ht="16.5" customHeight="1">
      <c r="B50" s="709"/>
      <c r="C50" s="712"/>
      <c r="D50" s="710"/>
      <c r="E50" s="710"/>
    </row>
    <row r="51" spans="2:5" s="467" customFormat="1" ht="16.5" customHeight="1">
      <c r="B51" s="194" t="s">
        <v>431</v>
      </c>
      <c r="C51" s="195">
        <v>489</v>
      </c>
      <c r="D51" s="195">
        <v>188864000</v>
      </c>
      <c r="E51" s="195">
        <v>132257075</v>
      </c>
    </row>
    <row r="52" spans="2:5" s="467" customFormat="1" ht="16.5" customHeight="1">
      <c r="B52" s="194" t="s">
        <v>259</v>
      </c>
      <c r="C52" s="195">
        <v>69</v>
      </c>
      <c r="D52" s="195">
        <v>17465000</v>
      </c>
      <c r="E52" s="195">
        <v>13491000</v>
      </c>
    </row>
    <row r="53" spans="1:5" s="467" customFormat="1" ht="16.5" customHeight="1">
      <c r="A53" s="490"/>
      <c r="B53" s="194" t="s">
        <v>268</v>
      </c>
      <c r="C53" s="195">
        <v>39</v>
      </c>
      <c r="D53" s="195">
        <v>42200000</v>
      </c>
      <c r="E53" s="195">
        <v>13816500</v>
      </c>
    </row>
    <row r="54" spans="1:5" s="467" customFormat="1" ht="16.5" customHeight="1">
      <c r="A54" s="490"/>
      <c r="B54" s="194" t="s">
        <v>271</v>
      </c>
      <c r="C54" s="195">
        <v>33</v>
      </c>
      <c r="D54" s="195">
        <v>24260000</v>
      </c>
      <c r="E54" s="195">
        <v>21349000</v>
      </c>
    </row>
    <row r="55" spans="1:5" s="467" customFormat="1" ht="16.5" customHeight="1">
      <c r="A55" s="490"/>
      <c r="B55" s="194" t="s">
        <v>267</v>
      </c>
      <c r="C55" s="195">
        <v>27</v>
      </c>
      <c r="D55" s="195">
        <v>13720000</v>
      </c>
      <c r="E55" s="195">
        <v>11630000</v>
      </c>
    </row>
    <row r="56" spans="1:5" s="467" customFormat="1" ht="16.5" customHeight="1">
      <c r="A56" s="490"/>
      <c r="B56" s="194" t="s">
        <v>314</v>
      </c>
      <c r="C56" s="195">
        <v>22</v>
      </c>
      <c r="D56" s="195">
        <v>9200000</v>
      </c>
      <c r="E56" s="195">
        <v>5020000</v>
      </c>
    </row>
    <row r="57" spans="1:5" s="467" customFormat="1" ht="16.5" customHeight="1">
      <c r="A57" s="490"/>
      <c r="B57" s="194" t="s">
        <v>279</v>
      </c>
      <c r="C57" s="195">
        <v>22</v>
      </c>
      <c r="D57" s="195">
        <v>9320000</v>
      </c>
      <c r="E57" s="195">
        <v>6526000</v>
      </c>
    </row>
    <row r="58" spans="1:5" s="467" customFormat="1" ht="16.5" customHeight="1">
      <c r="A58" s="490"/>
      <c r="B58" s="194" t="s">
        <v>565</v>
      </c>
      <c r="C58" s="195">
        <v>20</v>
      </c>
      <c r="D58" s="195">
        <v>3530000</v>
      </c>
      <c r="E58" s="195">
        <v>2810000</v>
      </c>
    </row>
    <row r="59" spans="1:5" s="467" customFormat="1" ht="16.5" customHeight="1">
      <c r="A59" s="490"/>
      <c r="B59" s="194" t="s">
        <v>261</v>
      </c>
      <c r="C59" s="195">
        <v>19</v>
      </c>
      <c r="D59" s="195">
        <v>3060000</v>
      </c>
      <c r="E59" s="195">
        <v>2750000</v>
      </c>
    </row>
    <row r="60" spans="1:5" s="467" customFormat="1" ht="16.5" customHeight="1">
      <c r="A60" s="490"/>
      <c r="B60" s="194" t="s">
        <v>284</v>
      </c>
      <c r="C60" s="195">
        <v>18</v>
      </c>
      <c r="D60" s="195">
        <v>10050000</v>
      </c>
      <c r="E60" s="195">
        <v>8482000</v>
      </c>
    </row>
    <row r="61" spans="1:5" ht="16.5" customHeight="1">
      <c r="A61" s="490"/>
      <c r="B61" s="194" t="s">
        <v>449</v>
      </c>
      <c r="C61" s="195">
        <v>18</v>
      </c>
      <c r="D61" s="195">
        <v>4930000</v>
      </c>
      <c r="E61" s="195">
        <v>3385000</v>
      </c>
    </row>
    <row r="62" spans="1:5" ht="16.5" customHeight="1">
      <c r="A62" s="490"/>
      <c r="B62" s="194" t="s">
        <v>260</v>
      </c>
      <c r="C62" s="195">
        <v>16</v>
      </c>
      <c r="D62" s="195">
        <v>7430000</v>
      </c>
      <c r="E62" s="195">
        <v>4662450</v>
      </c>
    </row>
    <row r="63" spans="1:5" ht="16.5" customHeight="1">
      <c r="A63" s="490"/>
      <c r="B63" s="194" t="s">
        <v>609</v>
      </c>
      <c r="C63" s="195">
        <v>15</v>
      </c>
      <c r="D63" s="195">
        <v>5480000</v>
      </c>
      <c r="E63" s="195">
        <v>4536500</v>
      </c>
    </row>
    <row r="64" spans="1:5" ht="16.5" customHeight="1">
      <c r="A64" s="490"/>
      <c r="B64" s="194" t="s">
        <v>278</v>
      </c>
      <c r="C64" s="195">
        <v>15</v>
      </c>
      <c r="D64" s="195">
        <v>9562000</v>
      </c>
      <c r="E64" s="195">
        <v>9270500</v>
      </c>
    </row>
    <row r="65" spans="1:5" ht="16.5" customHeight="1">
      <c r="A65" s="490"/>
      <c r="B65" s="194" t="s">
        <v>285</v>
      </c>
      <c r="C65" s="195">
        <v>14</v>
      </c>
      <c r="D65" s="195">
        <v>30210000</v>
      </c>
      <c r="E65" s="195">
        <v>8290000</v>
      </c>
    </row>
    <row r="66" spans="1:5" ht="16.5" customHeight="1">
      <c r="A66" s="490"/>
      <c r="B66" s="194" t="s">
        <v>263</v>
      </c>
      <c r="C66" s="195">
        <v>9</v>
      </c>
      <c r="D66" s="195">
        <v>1750000</v>
      </c>
      <c r="E66" s="195">
        <v>1745000</v>
      </c>
    </row>
    <row r="67" spans="1:5" s="476" customFormat="1" ht="16.5" customHeight="1">
      <c r="A67" s="490"/>
      <c r="B67" s="194" t="s">
        <v>266</v>
      </c>
      <c r="C67" s="195">
        <v>8</v>
      </c>
      <c r="D67" s="195">
        <v>1558000</v>
      </c>
      <c r="E67" s="195">
        <v>648000</v>
      </c>
    </row>
    <row r="68" spans="1:5" s="476" customFormat="1" ht="16.5" customHeight="1">
      <c r="A68" s="490"/>
      <c r="B68" s="194" t="s">
        <v>317</v>
      </c>
      <c r="C68" s="195">
        <v>8</v>
      </c>
      <c r="D68" s="195">
        <v>1005000</v>
      </c>
      <c r="E68" s="195">
        <v>611250</v>
      </c>
    </row>
    <row r="69" spans="1:5" s="476" customFormat="1" ht="16.5" customHeight="1">
      <c r="A69" s="490"/>
      <c r="B69" s="194" t="s">
        <v>416</v>
      </c>
      <c r="C69" s="195">
        <v>8</v>
      </c>
      <c r="D69" s="195">
        <v>3000000</v>
      </c>
      <c r="E69" s="195">
        <v>2772000</v>
      </c>
    </row>
    <row r="70" spans="1:5" s="476" customFormat="1" ht="16.5" customHeight="1">
      <c r="A70" s="490"/>
      <c r="B70" s="194" t="s">
        <v>568</v>
      </c>
      <c r="C70" s="195">
        <v>7</v>
      </c>
      <c r="D70" s="195">
        <v>3600000</v>
      </c>
      <c r="E70" s="195">
        <v>3000000</v>
      </c>
    </row>
    <row r="71" spans="1:5" s="479" customFormat="1" ht="16.5" customHeight="1">
      <c r="A71" s="490"/>
      <c r="B71" s="194" t="s">
        <v>320</v>
      </c>
      <c r="C71" s="195">
        <v>7</v>
      </c>
      <c r="D71" s="195">
        <v>3300000</v>
      </c>
      <c r="E71" s="195">
        <v>2150000</v>
      </c>
    </row>
    <row r="72" spans="1:5" s="479" customFormat="1" ht="16.5" customHeight="1">
      <c r="A72" s="490"/>
      <c r="B72" s="194" t="s">
        <v>610</v>
      </c>
      <c r="C72" s="195">
        <v>7</v>
      </c>
      <c r="D72" s="195">
        <v>980000</v>
      </c>
      <c r="E72" s="195">
        <v>699500</v>
      </c>
    </row>
    <row r="73" spans="1:5" s="479" customFormat="1" ht="16.5" customHeight="1">
      <c r="A73" s="490"/>
      <c r="B73" s="194" t="s">
        <v>564</v>
      </c>
      <c r="C73" s="195">
        <v>7</v>
      </c>
      <c r="D73" s="195">
        <v>1950000</v>
      </c>
      <c r="E73" s="195">
        <v>1535000</v>
      </c>
    </row>
    <row r="74" spans="1:5" s="479" customFormat="1" ht="16.5" customHeight="1">
      <c r="A74" s="490"/>
      <c r="B74" s="194" t="s">
        <v>297</v>
      </c>
      <c r="C74" s="195">
        <v>7</v>
      </c>
      <c r="D74" s="195">
        <v>850000</v>
      </c>
      <c r="E74" s="195">
        <v>620000</v>
      </c>
    </row>
    <row r="75" spans="1:5" s="479" customFormat="1" ht="16.5" customHeight="1">
      <c r="A75" s="490"/>
      <c r="B75" s="194" t="s">
        <v>586</v>
      </c>
      <c r="C75" s="195">
        <v>7</v>
      </c>
      <c r="D75" s="195">
        <v>1500000</v>
      </c>
      <c r="E75" s="195">
        <v>1300000</v>
      </c>
    </row>
    <row r="76" spans="1:5" s="479" customFormat="1" ht="16.5" customHeight="1">
      <c r="A76" s="490"/>
      <c r="B76" s="194" t="s">
        <v>712</v>
      </c>
      <c r="C76" s="195">
        <v>6</v>
      </c>
      <c r="D76" s="195">
        <v>545000</v>
      </c>
      <c r="E76" s="195">
        <v>147500</v>
      </c>
    </row>
    <row r="77" spans="1:5" s="479" customFormat="1" ht="16.5" customHeight="1">
      <c r="A77" s="490"/>
      <c r="B77" s="194" t="s">
        <v>264</v>
      </c>
      <c r="C77" s="195">
        <v>6</v>
      </c>
      <c r="D77" s="195">
        <v>224707000</v>
      </c>
      <c r="E77" s="195">
        <v>215457000</v>
      </c>
    </row>
    <row r="78" spans="1:5" s="476" customFormat="1" ht="16.5" customHeight="1">
      <c r="A78" s="490"/>
      <c r="B78" s="194" t="s">
        <v>319</v>
      </c>
      <c r="C78" s="195">
        <v>6</v>
      </c>
      <c r="D78" s="195">
        <v>800000</v>
      </c>
      <c r="E78" s="195">
        <v>687500</v>
      </c>
    </row>
    <row r="79" spans="1:5" s="476" customFormat="1" ht="16.5" customHeight="1">
      <c r="A79" s="490"/>
      <c r="B79" s="194" t="s">
        <v>280</v>
      </c>
      <c r="C79" s="195">
        <v>6</v>
      </c>
      <c r="D79" s="195">
        <v>4300000</v>
      </c>
      <c r="E79" s="195">
        <v>4300000</v>
      </c>
    </row>
    <row r="80" spans="1:5" s="476" customFormat="1" ht="16.5" customHeight="1">
      <c r="A80" s="490"/>
      <c r="B80" s="194" t="s">
        <v>273</v>
      </c>
      <c r="C80" s="195">
        <v>6</v>
      </c>
      <c r="D80" s="195">
        <v>1970000</v>
      </c>
      <c r="E80" s="195">
        <v>1875000</v>
      </c>
    </row>
    <row r="81" spans="1:5" s="476" customFormat="1" ht="16.5" customHeight="1">
      <c r="A81" s="490"/>
      <c r="B81" s="194" t="s">
        <v>426</v>
      </c>
      <c r="C81" s="195">
        <v>6</v>
      </c>
      <c r="D81" s="195">
        <v>750000</v>
      </c>
      <c r="E81" s="195">
        <v>750000</v>
      </c>
    </row>
    <row r="82" spans="1:5" s="476" customFormat="1" ht="16.5" customHeight="1">
      <c r="A82" s="490"/>
      <c r="B82" s="194" t="s">
        <v>318</v>
      </c>
      <c r="C82" s="195">
        <v>5</v>
      </c>
      <c r="D82" s="195">
        <v>2870000</v>
      </c>
      <c r="E82" s="195">
        <v>1665000</v>
      </c>
    </row>
    <row r="83" spans="1:5" s="476" customFormat="1" ht="16.5" customHeight="1">
      <c r="A83" s="490"/>
      <c r="B83" s="194" t="s">
        <v>567</v>
      </c>
      <c r="C83" s="195">
        <v>5</v>
      </c>
      <c r="D83" s="195">
        <v>1750000</v>
      </c>
      <c r="E83" s="195">
        <v>1225000</v>
      </c>
    </row>
    <row r="84" spans="1:5" s="476" customFormat="1" ht="16.5" customHeight="1">
      <c r="A84" s="490"/>
      <c r="B84" s="194" t="s">
        <v>569</v>
      </c>
      <c r="C84" s="195">
        <v>5</v>
      </c>
      <c r="D84" s="195">
        <v>949000</v>
      </c>
      <c r="E84" s="195">
        <v>378000</v>
      </c>
    </row>
    <row r="85" spans="1:5" s="476" customFormat="1" ht="16.5" customHeight="1">
      <c r="A85" s="490"/>
      <c r="B85" s="194" t="s">
        <v>300</v>
      </c>
      <c r="C85" s="195">
        <v>5</v>
      </c>
      <c r="D85" s="195">
        <v>1600000</v>
      </c>
      <c r="E85" s="195">
        <v>1214750</v>
      </c>
    </row>
    <row r="86" spans="1:5" s="476" customFormat="1" ht="16.5" customHeight="1">
      <c r="A86" s="490"/>
      <c r="B86" s="194" t="s">
        <v>272</v>
      </c>
      <c r="C86" s="195">
        <v>4</v>
      </c>
      <c r="D86" s="195">
        <v>450000</v>
      </c>
      <c r="E86" s="195">
        <v>230000</v>
      </c>
    </row>
    <row r="87" spans="1:5" s="476" customFormat="1" ht="16.5" customHeight="1">
      <c r="A87" s="490"/>
      <c r="B87" s="194" t="s">
        <v>622</v>
      </c>
      <c r="C87" s="195">
        <v>4</v>
      </c>
      <c r="D87" s="195">
        <v>600000</v>
      </c>
      <c r="E87" s="195">
        <v>450000</v>
      </c>
    </row>
    <row r="88" spans="1:5" s="476" customFormat="1" ht="16.5" customHeight="1">
      <c r="A88" s="490"/>
      <c r="B88" s="194" t="s">
        <v>270</v>
      </c>
      <c r="C88" s="195">
        <v>4</v>
      </c>
      <c r="D88" s="195">
        <v>4560000</v>
      </c>
      <c r="E88" s="195">
        <v>2551000</v>
      </c>
    </row>
    <row r="89" spans="1:5" s="476" customFormat="1" ht="16.5" customHeight="1">
      <c r="A89" s="490"/>
      <c r="B89" s="194" t="s">
        <v>713</v>
      </c>
      <c r="C89" s="195">
        <v>4</v>
      </c>
      <c r="D89" s="195">
        <v>850000</v>
      </c>
      <c r="E89" s="195">
        <v>455000</v>
      </c>
    </row>
    <row r="90" spans="1:5" s="476" customFormat="1" ht="16.5" customHeight="1">
      <c r="A90" s="490"/>
      <c r="B90" s="194" t="s">
        <v>605</v>
      </c>
      <c r="C90" s="195">
        <v>3</v>
      </c>
      <c r="D90" s="195">
        <v>500000</v>
      </c>
      <c r="E90" s="195">
        <v>250000</v>
      </c>
    </row>
    <row r="91" spans="1:5" ht="16.5" customHeight="1">
      <c r="A91" s="490"/>
      <c r="B91" s="194" t="s">
        <v>283</v>
      </c>
      <c r="C91" s="195">
        <v>3</v>
      </c>
      <c r="D91" s="195">
        <v>1050000</v>
      </c>
      <c r="E91" s="195">
        <v>775000</v>
      </c>
    </row>
    <row r="92" spans="1:5" ht="16.5" customHeight="1">
      <c r="A92" s="490"/>
      <c r="B92" s="194" t="s">
        <v>617</v>
      </c>
      <c r="C92" s="195">
        <v>3</v>
      </c>
      <c r="D92" s="195">
        <v>550000</v>
      </c>
      <c r="E92" s="195">
        <v>459000</v>
      </c>
    </row>
    <row r="93" spans="1:5" s="385" customFormat="1" ht="16.5" customHeight="1">
      <c r="A93" s="490"/>
      <c r="B93" s="194" t="s">
        <v>669</v>
      </c>
      <c r="C93" s="195">
        <v>3</v>
      </c>
      <c r="D93" s="195">
        <v>700000</v>
      </c>
      <c r="E93" s="195">
        <v>450000</v>
      </c>
    </row>
    <row r="94" spans="1:5" s="385" customFormat="1" ht="16.5" customHeight="1">
      <c r="A94" s="490"/>
      <c r="B94" s="194" t="s">
        <v>747</v>
      </c>
      <c r="C94" s="195">
        <v>2</v>
      </c>
      <c r="D94" s="195">
        <v>1000000</v>
      </c>
      <c r="E94" s="195">
        <v>1000000</v>
      </c>
    </row>
    <row r="95" spans="1:5" ht="16.5" customHeight="1">
      <c r="A95" s="490"/>
      <c r="B95" s="194" t="s">
        <v>316</v>
      </c>
      <c r="C95" s="195">
        <v>2</v>
      </c>
      <c r="D95" s="195">
        <v>300000</v>
      </c>
      <c r="E95" s="195">
        <v>300000</v>
      </c>
    </row>
    <row r="96" spans="1:5" ht="16.5" customHeight="1">
      <c r="A96" s="490"/>
      <c r="B96" s="194" t="s">
        <v>632</v>
      </c>
      <c r="C96" s="195">
        <v>2</v>
      </c>
      <c r="D96" s="195">
        <v>270000</v>
      </c>
      <c r="E96" s="195">
        <v>270000</v>
      </c>
    </row>
    <row r="97" spans="1:5" ht="16.5" customHeight="1">
      <c r="A97" s="490"/>
      <c r="B97" s="194" t="s">
        <v>269</v>
      </c>
      <c r="C97" s="195">
        <v>2</v>
      </c>
      <c r="D97" s="195">
        <v>110000</v>
      </c>
      <c r="E97" s="195">
        <v>60000</v>
      </c>
    </row>
    <row r="98" spans="1:5" ht="16.5" customHeight="1">
      <c r="A98" s="490"/>
      <c r="B98" s="194" t="s">
        <v>670</v>
      </c>
      <c r="C98" s="195">
        <v>2</v>
      </c>
      <c r="D98" s="195">
        <v>400000</v>
      </c>
      <c r="E98" s="195">
        <v>325000</v>
      </c>
    </row>
    <row r="99" spans="1:5" ht="16.5" customHeight="1">
      <c r="A99" s="490"/>
      <c r="B99" s="194" t="s">
        <v>676</v>
      </c>
      <c r="C99" s="195">
        <v>2</v>
      </c>
      <c r="D99" s="195">
        <v>550000</v>
      </c>
      <c r="E99" s="195">
        <v>525000</v>
      </c>
    </row>
    <row r="100" spans="1:5" ht="16.5" customHeight="1">
      <c r="A100" s="490"/>
      <c r="B100" s="194" t="s">
        <v>592</v>
      </c>
      <c r="C100" s="195">
        <v>2</v>
      </c>
      <c r="D100" s="195">
        <v>300000</v>
      </c>
      <c r="E100" s="195">
        <v>250000</v>
      </c>
    </row>
    <row r="101" spans="1:5" ht="16.5" customHeight="1">
      <c r="A101" s="490"/>
      <c r="B101" s="194" t="s">
        <v>728</v>
      </c>
      <c r="C101" s="195">
        <v>2</v>
      </c>
      <c r="D101" s="195">
        <v>1010000</v>
      </c>
      <c r="E101" s="195">
        <v>605000</v>
      </c>
    </row>
    <row r="102" spans="1:5" s="395" customFormat="1" ht="16.5" customHeight="1">
      <c r="A102" s="490"/>
      <c r="B102" s="194" t="s">
        <v>729</v>
      </c>
      <c r="C102" s="195">
        <v>1</v>
      </c>
      <c r="D102" s="195">
        <v>250000</v>
      </c>
      <c r="E102" s="195">
        <v>167500</v>
      </c>
    </row>
    <row r="103" spans="1:5" s="480" customFormat="1" ht="16.5" customHeight="1">
      <c r="A103" s="490"/>
      <c r="B103" s="194" t="s">
        <v>727</v>
      </c>
      <c r="C103" s="195">
        <v>1</v>
      </c>
      <c r="D103" s="195">
        <v>100000</v>
      </c>
      <c r="E103" s="195">
        <v>50000</v>
      </c>
    </row>
    <row r="104" spans="1:5" s="480" customFormat="1" ht="16.5" customHeight="1">
      <c r="A104" s="490"/>
      <c r="B104" s="194" t="s">
        <v>726</v>
      </c>
      <c r="C104" s="195">
        <v>1</v>
      </c>
      <c r="D104" s="195">
        <v>10000</v>
      </c>
      <c r="E104" s="195">
        <v>8000</v>
      </c>
    </row>
    <row r="105" spans="1:5" s="480" customFormat="1" ht="16.5" customHeight="1">
      <c r="A105" s="490"/>
      <c r="B105" s="194" t="s">
        <v>748</v>
      </c>
      <c r="C105" s="195">
        <v>1</v>
      </c>
      <c r="D105" s="195">
        <v>10000</v>
      </c>
      <c r="E105" s="195">
        <v>2000</v>
      </c>
    </row>
    <row r="106" spans="1:5" s="480" customFormat="1" ht="16.5" customHeight="1">
      <c r="A106" s="490"/>
      <c r="B106" s="194" t="s">
        <v>721</v>
      </c>
      <c r="C106" s="195">
        <v>1</v>
      </c>
      <c r="D106" s="195">
        <v>100000</v>
      </c>
      <c r="E106" s="195">
        <v>100000</v>
      </c>
    </row>
    <row r="107" spans="2:5" s="513" customFormat="1" ht="16.5" customHeight="1">
      <c r="B107" s="194" t="s">
        <v>725</v>
      </c>
      <c r="C107" s="195">
        <v>1</v>
      </c>
      <c r="D107" s="195">
        <v>20000</v>
      </c>
      <c r="E107" s="195">
        <v>20000</v>
      </c>
    </row>
    <row r="108" spans="2:5" s="513" customFormat="1" ht="16.5" customHeight="1">
      <c r="B108" s="194" t="s">
        <v>717</v>
      </c>
      <c r="C108" s="195">
        <v>1</v>
      </c>
      <c r="D108" s="195">
        <v>100000</v>
      </c>
      <c r="E108" s="195">
        <v>100000</v>
      </c>
    </row>
    <row r="109" spans="2:5" s="513" customFormat="1" ht="16.5" customHeight="1">
      <c r="B109" s="194" t="s">
        <v>679</v>
      </c>
      <c r="C109" s="195">
        <v>1</v>
      </c>
      <c r="D109" s="195">
        <v>10000</v>
      </c>
      <c r="E109" s="195">
        <v>10000</v>
      </c>
    </row>
    <row r="110" spans="2:5" s="513" customFormat="1" ht="16.5" customHeight="1">
      <c r="B110" s="194" t="s">
        <v>678</v>
      </c>
      <c r="C110" s="195">
        <v>1</v>
      </c>
      <c r="D110" s="195">
        <v>100000</v>
      </c>
      <c r="E110" s="195">
        <v>49000</v>
      </c>
    </row>
    <row r="111" spans="2:5" s="513" customFormat="1" ht="16.5" customHeight="1">
      <c r="B111" s="194" t="s">
        <v>733</v>
      </c>
      <c r="C111" s="195">
        <v>1</v>
      </c>
      <c r="D111" s="195">
        <v>10000</v>
      </c>
      <c r="E111" s="195">
        <v>10000</v>
      </c>
    </row>
    <row r="112" spans="2:5" s="513" customFormat="1" ht="16.5" customHeight="1">
      <c r="B112" s="194" t="s">
        <v>677</v>
      </c>
      <c r="C112" s="195">
        <v>1</v>
      </c>
      <c r="D112" s="195">
        <v>1000000</v>
      </c>
      <c r="E112" s="195">
        <v>500000</v>
      </c>
    </row>
    <row r="113" spans="2:5" s="513" customFormat="1" ht="16.5" customHeight="1">
      <c r="B113" s="194" t="s">
        <v>723</v>
      </c>
      <c r="C113" s="195">
        <v>1</v>
      </c>
      <c r="D113" s="195">
        <v>100000</v>
      </c>
      <c r="E113" s="195">
        <v>50000</v>
      </c>
    </row>
    <row r="114" spans="2:5" s="513" customFormat="1" ht="16.5" customHeight="1">
      <c r="B114" s="194" t="s">
        <v>722</v>
      </c>
      <c r="C114" s="195">
        <v>1</v>
      </c>
      <c r="D114" s="195">
        <v>100000</v>
      </c>
      <c r="E114" s="195">
        <v>50000</v>
      </c>
    </row>
    <row r="115" spans="2:5" s="513" customFormat="1" ht="16.5" customHeight="1">
      <c r="B115" s="194" t="s">
        <v>624</v>
      </c>
      <c r="C115" s="195">
        <v>1</v>
      </c>
      <c r="D115" s="195">
        <v>10000000</v>
      </c>
      <c r="E115" s="195">
        <v>9000000</v>
      </c>
    </row>
    <row r="116" spans="2:5" s="513" customFormat="1" ht="16.5" customHeight="1">
      <c r="B116" s="194" t="s">
        <v>720</v>
      </c>
      <c r="C116" s="195">
        <v>1</v>
      </c>
      <c r="D116" s="195">
        <v>200000</v>
      </c>
      <c r="E116" s="195">
        <v>200000</v>
      </c>
    </row>
    <row r="117" spans="2:5" s="513" customFormat="1" ht="16.5" customHeight="1">
      <c r="B117" s="194" t="s">
        <v>749</v>
      </c>
      <c r="C117" s="195">
        <v>1</v>
      </c>
      <c r="D117" s="195">
        <v>400000</v>
      </c>
      <c r="E117" s="195">
        <v>400000</v>
      </c>
    </row>
    <row r="118" spans="2:5" s="513" customFormat="1" ht="16.5" customHeight="1">
      <c r="B118" s="194" t="s">
        <v>715</v>
      </c>
      <c r="C118" s="195">
        <v>1</v>
      </c>
      <c r="D118" s="195">
        <v>800000</v>
      </c>
      <c r="E118" s="195">
        <v>800000</v>
      </c>
    </row>
    <row r="119" spans="2:5" s="513" customFormat="1" ht="16.5" customHeight="1">
      <c r="B119" s="194" t="s">
        <v>620</v>
      </c>
      <c r="C119" s="195">
        <v>1</v>
      </c>
      <c r="D119" s="195">
        <v>400000</v>
      </c>
      <c r="E119" s="195">
        <v>400000</v>
      </c>
    </row>
    <row r="120" spans="1:5" s="480" customFormat="1" ht="16.5" customHeight="1">
      <c r="A120" s="490"/>
      <c r="B120" s="194" t="s">
        <v>262</v>
      </c>
      <c r="C120" s="195">
        <v>1</v>
      </c>
      <c r="D120" s="195">
        <v>1000000</v>
      </c>
      <c r="E120" s="195">
        <v>1000000</v>
      </c>
    </row>
    <row r="121" spans="1:5" s="480" customFormat="1" ht="16.5" customHeight="1">
      <c r="A121" s="490"/>
      <c r="B121" s="194" t="s">
        <v>265</v>
      </c>
      <c r="C121" s="195">
        <v>1</v>
      </c>
      <c r="D121" s="195">
        <v>10000</v>
      </c>
      <c r="E121" s="195">
        <v>10000</v>
      </c>
    </row>
    <row r="122" spans="1:5" s="480" customFormat="1" ht="16.5" customHeight="1">
      <c r="A122" s="490"/>
      <c r="B122" s="194" t="s">
        <v>730</v>
      </c>
      <c r="C122" s="195">
        <v>1</v>
      </c>
      <c r="D122" s="195">
        <v>26250000</v>
      </c>
      <c r="E122" s="195">
        <v>14175000</v>
      </c>
    </row>
    <row r="123" spans="1:5" s="480" customFormat="1" ht="16.5" customHeight="1">
      <c r="A123" s="490"/>
      <c r="B123" s="194" t="s">
        <v>714</v>
      </c>
      <c r="C123" s="195">
        <v>1</v>
      </c>
      <c r="D123" s="195">
        <v>10000</v>
      </c>
      <c r="E123" s="195">
        <v>10000</v>
      </c>
    </row>
    <row r="124" spans="1:5" s="480" customFormat="1" ht="16.5" customHeight="1">
      <c r="A124" s="490"/>
      <c r="B124" s="194" t="s">
        <v>680</v>
      </c>
      <c r="C124" s="195">
        <v>1</v>
      </c>
      <c r="D124" s="195">
        <v>500000</v>
      </c>
      <c r="E124" s="195">
        <v>500000</v>
      </c>
    </row>
    <row r="125" spans="2:5" s="492" customFormat="1" ht="16.5" customHeight="1">
      <c r="B125" s="194" t="s">
        <v>315</v>
      </c>
      <c r="C125" s="195">
        <v>1</v>
      </c>
      <c r="D125" s="195">
        <v>50000</v>
      </c>
      <c r="E125" s="195">
        <v>50000</v>
      </c>
    </row>
    <row r="126" spans="2:5" s="492" customFormat="1" ht="16.5" customHeight="1">
      <c r="B126" s="194" t="s">
        <v>673</v>
      </c>
      <c r="C126" s="195">
        <v>1</v>
      </c>
      <c r="D126" s="195">
        <v>100000</v>
      </c>
      <c r="E126" s="195">
        <v>100000</v>
      </c>
    </row>
    <row r="127" spans="2:5" s="492" customFormat="1" ht="16.5" customHeight="1">
      <c r="B127" s="194" t="s">
        <v>625</v>
      </c>
      <c r="C127" s="195">
        <v>1</v>
      </c>
      <c r="D127" s="195">
        <v>100000</v>
      </c>
      <c r="E127" s="195">
        <v>100000</v>
      </c>
    </row>
    <row r="128" spans="2:5" s="492" customFormat="1" ht="16.5" customHeight="1">
      <c r="B128" s="194" t="s">
        <v>674</v>
      </c>
      <c r="C128" s="195">
        <v>1</v>
      </c>
      <c r="D128" s="195">
        <v>100000</v>
      </c>
      <c r="E128" s="195">
        <v>50000</v>
      </c>
    </row>
    <row r="129" spans="1:5" s="480" customFormat="1" ht="16.5" customHeight="1">
      <c r="A129" s="490"/>
      <c r="B129" s="194" t="s">
        <v>718</v>
      </c>
      <c r="C129" s="195">
        <v>1</v>
      </c>
      <c r="D129" s="195">
        <v>100000</v>
      </c>
      <c r="E129" s="195">
        <v>50000</v>
      </c>
    </row>
    <row r="130" spans="1:5" s="480" customFormat="1" ht="16.5" customHeight="1">
      <c r="A130" s="490"/>
      <c r="B130" s="194" t="s">
        <v>666</v>
      </c>
      <c r="C130" s="195">
        <v>1</v>
      </c>
      <c r="D130" s="195">
        <v>100000</v>
      </c>
      <c r="E130" s="195">
        <v>100000</v>
      </c>
    </row>
    <row r="131" spans="1:5" s="480" customFormat="1" ht="16.5" customHeight="1">
      <c r="A131" s="490"/>
      <c r="B131" s="194" t="s">
        <v>750</v>
      </c>
      <c r="C131" s="195">
        <v>1</v>
      </c>
      <c r="D131" s="195">
        <v>100000</v>
      </c>
      <c r="E131" s="195">
        <v>100000</v>
      </c>
    </row>
    <row r="132" spans="1:5" s="480" customFormat="1" ht="16.5" customHeight="1">
      <c r="A132" s="490"/>
      <c r="B132" s="194" t="s">
        <v>724</v>
      </c>
      <c r="C132" s="195">
        <v>1</v>
      </c>
      <c r="D132" s="195">
        <v>1000000</v>
      </c>
      <c r="E132" s="195">
        <v>1000000</v>
      </c>
    </row>
    <row r="133" spans="1:5" ht="16.5" customHeight="1">
      <c r="A133" s="490"/>
      <c r="B133" s="713" t="s">
        <v>25</v>
      </c>
      <c r="C133" s="713"/>
      <c r="D133" s="713"/>
      <c r="E133" s="91">
        <f>SUM(E51:E132)</f>
        <v>529173025</v>
      </c>
    </row>
    <row r="134" spans="1:4" ht="16.5" customHeight="1">
      <c r="A134" s="490"/>
      <c r="B134" s="3" t="s">
        <v>15</v>
      </c>
      <c r="C134" s="404"/>
      <c r="D134" s="3"/>
    </row>
    <row r="135" spans="1:5" ht="16.5" customHeight="1">
      <c r="A135" s="490"/>
      <c r="B135" s="110" t="s">
        <v>234</v>
      </c>
      <c r="C135" s="405"/>
      <c r="D135" s="110"/>
      <c r="E135" s="110"/>
    </row>
    <row r="136" spans="2:5" s="482" customFormat="1" ht="16.5" customHeight="1">
      <c r="B136" s="110"/>
      <c r="C136" s="405"/>
      <c r="D136" s="110"/>
      <c r="E136" s="110"/>
    </row>
    <row r="138" spans="1:6" s="495" customFormat="1" ht="16.5" customHeight="1">
      <c r="A138" s="714" t="s">
        <v>734</v>
      </c>
      <c r="B138" s="714"/>
      <c r="C138" s="714"/>
      <c r="D138" s="714"/>
      <c r="E138" s="714"/>
      <c r="F138" s="714"/>
    </row>
    <row r="139" spans="2:5" s="495" customFormat="1" ht="16.5" customHeight="1">
      <c r="B139" s="705" t="s">
        <v>118</v>
      </c>
      <c r="C139" s="705"/>
      <c r="D139" s="705"/>
      <c r="E139" s="705"/>
    </row>
    <row r="140" spans="2:5" s="495" customFormat="1" ht="16.5" customHeight="1">
      <c r="B140" s="709" t="s">
        <v>232</v>
      </c>
      <c r="C140" s="709" t="s">
        <v>233</v>
      </c>
      <c r="D140" s="709" t="s">
        <v>230</v>
      </c>
      <c r="E140" s="709" t="s">
        <v>231</v>
      </c>
    </row>
    <row r="141" spans="2:5" s="495" customFormat="1" ht="16.5" customHeight="1">
      <c r="B141" s="709"/>
      <c r="C141" s="709"/>
      <c r="D141" s="710"/>
      <c r="E141" s="710"/>
    </row>
    <row r="142" spans="2:5" s="495" customFormat="1" ht="20.25" customHeight="1">
      <c r="B142" s="709"/>
      <c r="C142" s="709"/>
      <c r="D142" s="710"/>
      <c r="E142" s="710"/>
    </row>
    <row r="143" spans="2:5" s="495" customFormat="1" ht="16.5" customHeight="1">
      <c r="B143" s="194" t="s">
        <v>431</v>
      </c>
      <c r="C143" s="194">
        <v>98</v>
      </c>
      <c r="D143" s="195">
        <v>108538060</v>
      </c>
      <c r="E143" s="195">
        <v>52904783</v>
      </c>
    </row>
    <row r="144" spans="2:5" s="495" customFormat="1" ht="16.5" customHeight="1">
      <c r="B144" s="194" t="s">
        <v>260</v>
      </c>
      <c r="C144" s="194">
        <v>14</v>
      </c>
      <c r="D144" s="195">
        <v>14310000</v>
      </c>
      <c r="E144" s="195">
        <v>12126000</v>
      </c>
    </row>
    <row r="145" spans="2:5" s="495" customFormat="1" ht="16.5" customHeight="1">
      <c r="B145" s="194" t="s">
        <v>609</v>
      </c>
      <c r="C145" s="194">
        <v>10</v>
      </c>
      <c r="D145" s="195">
        <v>2330000</v>
      </c>
      <c r="E145" s="195">
        <v>2014668</v>
      </c>
    </row>
    <row r="146" spans="2:5" s="495" customFormat="1" ht="16.5" customHeight="1">
      <c r="B146" s="194" t="s">
        <v>261</v>
      </c>
      <c r="C146" s="194">
        <v>9</v>
      </c>
      <c r="D146" s="195">
        <v>600000</v>
      </c>
      <c r="E146" s="195">
        <v>500000</v>
      </c>
    </row>
    <row r="147" spans="2:5" s="495" customFormat="1" ht="16.5" customHeight="1">
      <c r="B147" s="194" t="s">
        <v>259</v>
      </c>
      <c r="C147" s="194">
        <v>9</v>
      </c>
      <c r="D147" s="195">
        <v>2150000</v>
      </c>
      <c r="E147" s="195">
        <v>1570000</v>
      </c>
    </row>
    <row r="148" spans="2:5" s="495" customFormat="1" ht="16.5" customHeight="1">
      <c r="B148" s="194" t="s">
        <v>278</v>
      </c>
      <c r="C148" s="194">
        <v>7</v>
      </c>
      <c r="D148" s="195">
        <v>500000</v>
      </c>
      <c r="E148" s="195">
        <v>500000</v>
      </c>
    </row>
    <row r="149" spans="2:5" s="495" customFormat="1" ht="16.5" customHeight="1">
      <c r="B149" s="194" t="s">
        <v>314</v>
      </c>
      <c r="C149" s="194">
        <v>5</v>
      </c>
      <c r="D149" s="195">
        <v>1250000</v>
      </c>
      <c r="E149" s="195">
        <v>1171666</v>
      </c>
    </row>
    <row r="150" spans="2:5" s="495" customFormat="1" ht="16.5" customHeight="1">
      <c r="B150" s="194" t="s">
        <v>267</v>
      </c>
      <c r="C150" s="194">
        <v>4</v>
      </c>
      <c r="D150" s="195">
        <v>1150400</v>
      </c>
      <c r="E150" s="195">
        <v>1081200</v>
      </c>
    </row>
    <row r="151" spans="2:5" s="495" customFormat="1" ht="16.5" customHeight="1">
      <c r="B151" s="194" t="s">
        <v>610</v>
      </c>
      <c r="C151" s="194">
        <v>4</v>
      </c>
      <c r="D151" s="195">
        <v>7638000</v>
      </c>
      <c r="E151" s="195">
        <v>4657800</v>
      </c>
    </row>
    <row r="152" spans="2:5" s="495" customFormat="1" ht="16.5" customHeight="1">
      <c r="B152" s="194" t="s">
        <v>713</v>
      </c>
      <c r="C152" s="194">
        <v>4</v>
      </c>
      <c r="D152" s="195">
        <v>9750000</v>
      </c>
      <c r="E152" s="195">
        <v>198500</v>
      </c>
    </row>
    <row r="153" spans="2:5" s="495" customFormat="1" ht="16.5" customHeight="1">
      <c r="B153" s="194" t="s">
        <v>264</v>
      </c>
      <c r="C153" s="194">
        <v>4</v>
      </c>
      <c r="D153" s="195">
        <v>5049732</v>
      </c>
      <c r="E153" s="195">
        <v>2624866</v>
      </c>
    </row>
    <row r="154" spans="2:5" s="495" customFormat="1" ht="16.5" customHeight="1">
      <c r="B154" s="194" t="s">
        <v>263</v>
      </c>
      <c r="C154" s="194">
        <v>4</v>
      </c>
      <c r="D154" s="195">
        <v>1150000</v>
      </c>
      <c r="E154" s="195">
        <v>1100000</v>
      </c>
    </row>
    <row r="155" spans="2:5" s="495" customFormat="1" ht="16.5" customHeight="1">
      <c r="B155" s="194" t="s">
        <v>565</v>
      </c>
      <c r="C155" s="194">
        <v>3</v>
      </c>
      <c r="D155" s="195">
        <v>390400</v>
      </c>
      <c r="E155" s="195">
        <v>182600</v>
      </c>
    </row>
    <row r="156" spans="2:5" s="495" customFormat="1" ht="16.5" customHeight="1">
      <c r="B156" s="194" t="s">
        <v>270</v>
      </c>
      <c r="C156" s="194">
        <v>3</v>
      </c>
      <c r="D156" s="195">
        <v>2050000</v>
      </c>
      <c r="E156" s="195">
        <v>1560000</v>
      </c>
    </row>
    <row r="157" spans="2:5" s="495" customFormat="1" ht="16.5" customHeight="1">
      <c r="B157" s="194" t="s">
        <v>284</v>
      </c>
      <c r="C157" s="194">
        <v>3</v>
      </c>
      <c r="D157" s="195">
        <v>3360000</v>
      </c>
      <c r="E157" s="195">
        <v>1512000</v>
      </c>
    </row>
    <row r="158" spans="2:5" s="495" customFormat="1" ht="16.5" customHeight="1">
      <c r="B158" s="194" t="s">
        <v>285</v>
      </c>
      <c r="C158" s="194">
        <v>3</v>
      </c>
      <c r="D158" s="195">
        <v>2050000</v>
      </c>
      <c r="E158" s="195">
        <v>683000</v>
      </c>
    </row>
    <row r="159" spans="2:5" s="495" customFormat="1" ht="16.5" customHeight="1">
      <c r="B159" s="194" t="s">
        <v>268</v>
      </c>
      <c r="C159" s="194">
        <v>3</v>
      </c>
      <c r="D159" s="195">
        <v>2050000</v>
      </c>
      <c r="E159" s="195">
        <v>1750000</v>
      </c>
    </row>
    <row r="160" spans="2:5" s="495" customFormat="1" ht="16.5" customHeight="1">
      <c r="B160" s="194" t="s">
        <v>265</v>
      </c>
      <c r="C160" s="194">
        <v>2</v>
      </c>
      <c r="D160" s="195">
        <v>100000</v>
      </c>
      <c r="E160" s="195">
        <v>90000</v>
      </c>
    </row>
    <row r="161" spans="2:5" s="495" customFormat="1" ht="16.5" customHeight="1">
      <c r="B161" s="194" t="s">
        <v>318</v>
      </c>
      <c r="C161" s="194">
        <v>2</v>
      </c>
      <c r="D161" s="195">
        <v>130000</v>
      </c>
      <c r="E161" s="195">
        <v>94000</v>
      </c>
    </row>
    <row r="162" spans="2:5" s="495" customFormat="1" ht="16.5" customHeight="1">
      <c r="B162" s="194" t="s">
        <v>273</v>
      </c>
      <c r="C162" s="194">
        <v>2</v>
      </c>
      <c r="D162" s="195">
        <v>100000</v>
      </c>
      <c r="E162" s="195">
        <v>83000</v>
      </c>
    </row>
    <row r="163" spans="2:5" s="495" customFormat="1" ht="16.5" customHeight="1">
      <c r="B163" s="194" t="s">
        <v>297</v>
      </c>
      <c r="C163" s="194">
        <v>2</v>
      </c>
      <c r="D163" s="195">
        <v>500000</v>
      </c>
      <c r="E163" s="195">
        <v>470000</v>
      </c>
    </row>
    <row r="164" spans="2:5" s="495" customFormat="1" ht="16.5" customHeight="1">
      <c r="B164" s="194" t="s">
        <v>319</v>
      </c>
      <c r="C164" s="194">
        <v>2</v>
      </c>
      <c r="D164" s="195">
        <v>300000</v>
      </c>
      <c r="E164" s="195">
        <v>300000</v>
      </c>
    </row>
    <row r="165" spans="2:5" s="495" customFormat="1" ht="16.5" customHeight="1">
      <c r="B165" s="194" t="s">
        <v>266</v>
      </c>
      <c r="C165" s="194">
        <v>2</v>
      </c>
      <c r="D165" s="195">
        <v>250000</v>
      </c>
      <c r="E165" s="195">
        <v>184000</v>
      </c>
    </row>
    <row r="166" spans="2:5" s="495" customFormat="1" ht="16.5" customHeight="1">
      <c r="B166" s="194" t="s">
        <v>564</v>
      </c>
      <c r="C166" s="194">
        <v>2</v>
      </c>
      <c r="D166" s="195">
        <v>100000</v>
      </c>
      <c r="E166" s="195">
        <v>100000</v>
      </c>
    </row>
    <row r="167" spans="2:5" s="495" customFormat="1" ht="16.5" customHeight="1">
      <c r="B167" s="194" t="s">
        <v>620</v>
      </c>
      <c r="C167" s="194">
        <v>2</v>
      </c>
      <c r="D167" s="195">
        <v>20000000</v>
      </c>
      <c r="E167" s="195">
        <v>9000000</v>
      </c>
    </row>
    <row r="168" spans="2:5" s="495" customFormat="1" ht="16.5" customHeight="1">
      <c r="B168" s="194" t="s">
        <v>416</v>
      </c>
      <c r="C168" s="194">
        <v>2</v>
      </c>
      <c r="D168" s="195">
        <v>810050000</v>
      </c>
      <c r="E168" s="195">
        <v>810050000</v>
      </c>
    </row>
    <row r="169" spans="2:5" s="495" customFormat="1" ht="16.5" customHeight="1">
      <c r="B169" s="194" t="s">
        <v>666</v>
      </c>
      <c r="C169" s="194">
        <v>1</v>
      </c>
      <c r="D169" s="195">
        <v>50000</v>
      </c>
      <c r="E169" s="195">
        <v>25000</v>
      </c>
    </row>
    <row r="170" spans="2:5" s="495" customFormat="1" ht="16.5" customHeight="1">
      <c r="B170" s="194" t="s">
        <v>618</v>
      </c>
      <c r="C170" s="194">
        <v>1</v>
      </c>
      <c r="D170" s="195">
        <v>500000</v>
      </c>
      <c r="E170" s="195">
        <v>10000</v>
      </c>
    </row>
    <row r="171" spans="2:5" s="495" customFormat="1" ht="16.5" customHeight="1">
      <c r="B171" s="194" t="s">
        <v>712</v>
      </c>
      <c r="C171" s="194">
        <v>1</v>
      </c>
      <c r="D171" s="195">
        <v>50000</v>
      </c>
      <c r="E171" s="195">
        <v>50000</v>
      </c>
    </row>
    <row r="172" spans="2:5" s="495" customFormat="1" ht="16.5" customHeight="1">
      <c r="B172" s="194" t="s">
        <v>665</v>
      </c>
      <c r="C172" s="194">
        <v>1</v>
      </c>
      <c r="D172" s="195">
        <v>3700000</v>
      </c>
      <c r="E172" s="195">
        <v>1813000</v>
      </c>
    </row>
    <row r="173" spans="2:5" s="495" customFormat="1" ht="16.5" customHeight="1">
      <c r="B173" s="194" t="s">
        <v>719</v>
      </c>
      <c r="C173" s="194">
        <v>1</v>
      </c>
      <c r="D173" s="195">
        <v>50000</v>
      </c>
      <c r="E173" s="195">
        <v>50000</v>
      </c>
    </row>
    <row r="174" spans="2:5" s="495" customFormat="1" ht="16.5" customHeight="1">
      <c r="B174" s="194" t="s">
        <v>667</v>
      </c>
      <c r="C174" s="194">
        <v>1</v>
      </c>
      <c r="D174" s="195">
        <v>50000</v>
      </c>
      <c r="E174" s="195">
        <v>25000</v>
      </c>
    </row>
    <row r="175" spans="2:5" s="495" customFormat="1" ht="16.5" customHeight="1">
      <c r="B175" s="194" t="s">
        <v>732</v>
      </c>
      <c r="C175" s="194">
        <v>1</v>
      </c>
      <c r="D175" s="195">
        <v>50000</v>
      </c>
      <c r="E175" s="195">
        <v>50000</v>
      </c>
    </row>
    <row r="176" spans="2:5" s="495" customFormat="1" ht="16.5" customHeight="1">
      <c r="B176" s="194" t="s">
        <v>569</v>
      </c>
      <c r="C176" s="194">
        <v>1</v>
      </c>
      <c r="D176" s="195">
        <v>80000</v>
      </c>
      <c r="E176" s="195">
        <v>36000</v>
      </c>
    </row>
    <row r="177" spans="2:5" s="495" customFormat="1" ht="16.5" customHeight="1">
      <c r="B177" s="194" t="s">
        <v>625</v>
      </c>
      <c r="C177" s="194">
        <v>1</v>
      </c>
      <c r="D177" s="195">
        <v>90000</v>
      </c>
      <c r="E177" s="195">
        <v>90000</v>
      </c>
    </row>
    <row r="178" spans="2:5" s="495" customFormat="1" ht="16.5" customHeight="1">
      <c r="B178" s="194" t="s">
        <v>716</v>
      </c>
      <c r="C178" s="194">
        <v>1</v>
      </c>
      <c r="D178" s="195">
        <v>200000</v>
      </c>
      <c r="E178" s="195">
        <v>200000</v>
      </c>
    </row>
    <row r="179" spans="2:5" s="495" customFormat="1" ht="16.5" customHeight="1">
      <c r="B179" s="194" t="s">
        <v>449</v>
      </c>
      <c r="C179" s="194">
        <v>1</v>
      </c>
      <c r="D179" s="195">
        <v>1000000</v>
      </c>
      <c r="E179" s="195">
        <v>334000</v>
      </c>
    </row>
    <row r="180" spans="2:5" s="495" customFormat="1" ht="16.5" customHeight="1">
      <c r="B180" s="194" t="s">
        <v>426</v>
      </c>
      <c r="C180" s="194">
        <v>1</v>
      </c>
      <c r="D180" s="195">
        <v>100000</v>
      </c>
      <c r="E180" s="195">
        <v>100000</v>
      </c>
    </row>
    <row r="181" spans="2:5" s="495" customFormat="1" ht="16.5" customHeight="1">
      <c r="B181" s="194" t="s">
        <v>715</v>
      </c>
      <c r="C181" s="194">
        <v>1</v>
      </c>
      <c r="D181" s="195">
        <v>100000</v>
      </c>
      <c r="E181" s="195">
        <v>100000</v>
      </c>
    </row>
    <row r="182" spans="2:5" s="495" customFormat="1" ht="16.5" customHeight="1">
      <c r="B182" s="194" t="s">
        <v>728</v>
      </c>
      <c r="C182" s="194">
        <v>1</v>
      </c>
      <c r="D182" s="195">
        <v>50000</v>
      </c>
      <c r="E182" s="195">
        <v>2500</v>
      </c>
    </row>
    <row r="183" spans="2:5" s="495" customFormat="1" ht="16.5" customHeight="1">
      <c r="B183" s="194" t="s">
        <v>582</v>
      </c>
      <c r="C183" s="194">
        <v>1</v>
      </c>
      <c r="D183" s="195">
        <v>800000</v>
      </c>
      <c r="E183" s="195">
        <v>800000</v>
      </c>
    </row>
    <row r="184" spans="2:5" s="495" customFormat="1" ht="16.5" customHeight="1">
      <c r="B184" s="194" t="s">
        <v>624</v>
      </c>
      <c r="C184" s="194">
        <v>1</v>
      </c>
      <c r="D184" s="195">
        <v>50000</v>
      </c>
      <c r="E184" s="195">
        <v>50000</v>
      </c>
    </row>
    <row r="185" spans="2:5" s="495" customFormat="1" ht="16.5" customHeight="1">
      <c r="B185" s="194" t="s">
        <v>567</v>
      </c>
      <c r="C185" s="194">
        <v>1</v>
      </c>
      <c r="D185" s="195">
        <v>200000</v>
      </c>
      <c r="E185" s="195">
        <v>200000</v>
      </c>
    </row>
    <row r="186" spans="2:5" s="495" customFormat="1" ht="16.5" customHeight="1">
      <c r="B186" s="194" t="s">
        <v>731</v>
      </c>
      <c r="C186" s="194">
        <v>1</v>
      </c>
      <c r="D186" s="195">
        <v>9500000</v>
      </c>
      <c r="E186" s="195">
        <v>9499000</v>
      </c>
    </row>
    <row r="187" spans="2:5" s="495" customFormat="1" ht="16.5" customHeight="1">
      <c r="B187" s="194" t="s">
        <v>271</v>
      </c>
      <c r="C187" s="194">
        <v>1</v>
      </c>
      <c r="D187" s="195">
        <v>100000</v>
      </c>
      <c r="E187" s="195">
        <v>30000</v>
      </c>
    </row>
    <row r="188" spans="2:5" s="495" customFormat="1" ht="16.5" customHeight="1">
      <c r="B188" s="194" t="s">
        <v>283</v>
      </c>
      <c r="C188" s="194">
        <v>1</v>
      </c>
      <c r="D188" s="195">
        <v>1000000</v>
      </c>
      <c r="E188" s="195">
        <v>682400</v>
      </c>
    </row>
    <row r="189" spans="2:5" s="495" customFormat="1" ht="16.5" customHeight="1">
      <c r="B189" s="194" t="s">
        <v>568</v>
      </c>
      <c r="C189" s="194">
        <v>1</v>
      </c>
      <c r="D189" s="195">
        <v>50000</v>
      </c>
      <c r="E189" s="195">
        <v>35000</v>
      </c>
    </row>
    <row r="190" spans="2:5" s="495" customFormat="1" ht="16.5" customHeight="1">
      <c r="B190" s="194" t="s">
        <v>664</v>
      </c>
      <c r="C190" s="194">
        <v>1</v>
      </c>
      <c r="D190" s="195">
        <v>50000</v>
      </c>
      <c r="E190" s="195">
        <v>50000</v>
      </c>
    </row>
    <row r="191" spans="2:5" s="495" customFormat="1" ht="16.5" customHeight="1">
      <c r="B191" s="194" t="s">
        <v>262</v>
      </c>
      <c r="C191" s="194">
        <v>1</v>
      </c>
      <c r="D191" s="195">
        <v>1850000</v>
      </c>
      <c r="E191" s="195">
        <v>1849000</v>
      </c>
    </row>
    <row r="192" spans="2:5" s="495" customFormat="1" ht="16.5" customHeight="1">
      <c r="B192" s="702" t="s">
        <v>25</v>
      </c>
      <c r="C192" s="703"/>
      <c r="D192" s="704"/>
      <c r="E192" s="91">
        <f>SUM(E143:E191)</f>
        <v>922588983</v>
      </c>
    </row>
    <row r="193" s="495" customFormat="1" ht="16.5" customHeight="1"/>
    <row r="194" spans="2:5" s="495" customFormat="1" ht="16.5" customHeight="1">
      <c r="B194" s="715" t="s">
        <v>126</v>
      </c>
      <c r="C194" s="715"/>
      <c r="D194" s="715"/>
      <c r="E194" s="715"/>
    </row>
    <row r="195" spans="2:5" s="495" customFormat="1" ht="16.5" customHeight="1">
      <c r="B195" s="706" t="s">
        <v>232</v>
      </c>
      <c r="C195" s="706" t="s">
        <v>229</v>
      </c>
      <c r="D195" s="706" t="s">
        <v>230</v>
      </c>
      <c r="E195" s="706" t="s">
        <v>231</v>
      </c>
    </row>
    <row r="196" spans="2:5" s="495" customFormat="1" ht="16.5" customHeight="1">
      <c r="B196" s="707"/>
      <c r="C196" s="707"/>
      <c r="D196" s="707"/>
      <c r="E196" s="707"/>
    </row>
    <row r="197" spans="2:5" s="495" customFormat="1" ht="19.5" customHeight="1">
      <c r="B197" s="708"/>
      <c r="C197" s="708"/>
      <c r="D197" s="708"/>
      <c r="E197" s="708"/>
    </row>
    <row r="198" spans="2:5" s="495" customFormat="1" ht="16.5" customHeight="1">
      <c r="B198" s="194" t="s">
        <v>431</v>
      </c>
      <c r="C198" s="195">
        <v>944</v>
      </c>
      <c r="D198" s="195">
        <v>359832500</v>
      </c>
      <c r="E198" s="195">
        <v>259274175</v>
      </c>
    </row>
    <row r="199" spans="2:5" s="495" customFormat="1" ht="16.5" customHeight="1">
      <c r="B199" s="194" t="s">
        <v>259</v>
      </c>
      <c r="C199" s="195">
        <v>126</v>
      </c>
      <c r="D199" s="195">
        <v>28955000</v>
      </c>
      <c r="E199" s="195">
        <v>22955500</v>
      </c>
    </row>
    <row r="200" spans="2:5" s="495" customFormat="1" ht="16.5" customHeight="1">
      <c r="B200" s="194" t="s">
        <v>271</v>
      </c>
      <c r="C200" s="195">
        <v>66</v>
      </c>
      <c r="D200" s="195">
        <v>39035000</v>
      </c>
      <c r="E200" s="195">
        <v>32419000</v>
      </c>
    </row>
    <row r="201" spans="2:5" s="495" customFormat="1" ht="16.5" customHeight="1">
      <c r="B201" s="194" t="s">
        <v>268</v>
      </c>
      <c r="C201" s="195">
        <v>59</v>
      </c>
      <c r="D201" s="195">
        <v>50340000</v>
      </c>
      <c r="E201" s="195">
        <v>18224500</v>
      </c>
    </row>
    <row r="202" spans="2:5" s="495" customFormat="1" ht="16.5" customHeight="1">
      <c r="B202" s="194" t="s">
        <v>279</v>
      </c>
      <c r="C202" s="195">
        <v>45</v>
      </c>
      <c r="D202" s="195">
        <v>15830000</v>
      </c>
      <c r="E202" s="195">
        <v>11829000</v>
      </c>
    </row>
    <row r="203" spans="2:5" s="495" customFormat="1" ht="16.5" customHeight="1">
      <c r="B203" s="194" t="s">
        <v>267</v>
      </c>
      <c r="C203" s="195">
        <v>43</v>
      </c>
      <c r="D203" s="195">
        <v>24220000</v>
      </c>
      <c r="E203" s="195">
        <v>21240000</v>
      </c>
    </row>
    <row r="204" spans="2:5" s="495" customFormat="1" ht="16.5" customHeight="1">
      <c r="B204" s="194" t="s">
        <v>314</v>
      </c>
      <c r="C204" s="195">
        <v>38</v>
      </c>
      <c r="D204" s="195">
        <v>18210000</v>
      </c>
      <c r="E204" s="195">
        <v>10840000</v>
      </c>
    </row>
    <row r="205" spans="2:5" s="495" customFormat="1" ht="16.5" customHeight="1">
      <c r="B205" s="194" t="s">
        <v>261</v>
      </c>
      <c r="C205" s="195">
        <v>36</v>
      </c>
      <c r="D205" s="195">
        <v>5900000</v>
      </c>
      <c r="E205" s="195">
        <v>5485000</v>
      </c>
    </row>
    <row r="206" spans="2:5" s="495" customFormat="1" ht="16.5" customHeight="1">
      <c r="B206" s="194" t="s">
        <v>284</v>
      </c>
      <c r="C206" s="195">
        <v>35</v>
      </c>
      <c r="D206" s="195">
        <v>14520000</v>
      </c>
      <c r="E206" s="195">
        <v>12372000</v>
      </c>
    </row>
    <row r="207" spans="2:5" s="495" customFormat="1" ht="16.5" customHeight="1">
      <c r="B207" s="194" t="s">
        <v>565</v>
      </c>
      <c r="C207" s="195">
        <v>34</v>
      </c>
      <c r="D207" s="195">
        <v>6380000</v>
      </c>
      <c r="E207" s="195">
        <v>4635000</v>
      </c>
    </row>
    <row r="208" spans="2:5" s="495" customFormat="1" ht="16.5" customHeight="1">
      <c r="B208" s="194" t="s">
        <v>449</v>
      </c>
      <c r="C208" s="195">
        <v>30</v>
      </c>
      <c r="D208" s="195">
        <v>9190000</v>
      </c>
      <c r="E208" s="195">
        <v>5937000</v>
      </c>
    </row>
    <row r="209" spans="2:5" s="495" customFormat="1" ht="16.5" customHeight="1">
      <c r="B209" s="194" t="s">
        <v>260</v>
      </c>
      <c r="C209" s="195">
        <v>26</v>
      </c>
      <c r="D209" s="195">
        <v>10515000</v>
      </c>
      <c r="E209" s="195">
        <v>7592450</v>
      </c>
    </row>
    <row r="210" spans="2:5" s="495" customFormat="1" ht="16.5" customHeight="1">
      <c r="B210" s="194" t="s">
        <v>285</v>
      </c>
      <c r="C210" s="195">
        <v>25</v>
      </c>
      <c r="D210" s="195">
        <v>35660000</v>
      </c>
      <c r="E210" s="195">
        <v>13202000</v>
      </c>
    </row>
    <row r="211" spans="2:5" s="495" customFormat="1" ht="16.5" customHeight="1">
      <c r="B211" s="194" t="s">
        <v>609</v>
      </c>
      <c r="C211" s="195">
        <v>25</v>
      </c>
      <c r="D211" s="195">
        <v>10190000</v>
      </c>
      <c r="E211" s="195">
        <v>8576500</v>
      </c>
    </row>
    <row r="212" spans="2:5" s="495" customFormat="1" ht="16.5" customHeight="1">
      <c r="B212" s="194" t="s">
        <v>263</v>
      </c>
      <c r="C212" s="195">
        <v>20</v>
      </c>
      <c r="D212" s="195">
        <v>5050000</v>
      </c>
      <c r="E212" s="195">
        <v>4053000</v>
      </c>
    </row>
    <row r="213" spans="2:5" s="495" customFormat="1" ht="16.5" customHeight="1">
      <c r="B213" s="194" t="s">
        <v>278</v>
      </c>
      <c r="C213" s="195">
        <v>19</v>
      </c>
      <c r="D213" s="195">
        <v>10227000</v>
      </c>
      <c r="E213" s="195">
        <v>9935500</v>
      </c>
    </row>
    <row r="214" spans="2:5" s="495" customFormat="1" ht="16.5" customHeight="1">
      <c r="B214" s="194" t="s">
        <v>568</v>
      </c>
      <c r="C214" s="195">
        <v>17</v>
      </c>
      <c r="D214" s="195">
        <v>5100000</v>
      </c>
      <c r="E214" s="195">
        <v>4300000</v>
      </c>
    </row>
    <row r="215" spans="2:5" s="495" customFormat="1" ht="16.5" customHeight="1">
      <c r="B215" s="194" t="s">
        <v>610</v>
      </c>
      <c r="C215" s="195">
        <v>17</v>
      </c>
      <c r="D215" s="195">
        <v>5170000</v>
      </c>
      <c r="E215" s="195">
        <v>4424500</v>
      </c>
    </row>
    <row r="216" spans="2:5" s="495" customFormat="1" ht="16.5" customHeight="1">
      <c r="B216" s="194" t="s">
        <v>569</v>
      </c>
      <c r="C216" s="195">
        <v>15</v>
      </c>
      <c r="D216" s="195">
        <v>3299000</v>
      </c>
      <c r="E216" s="195">
        <v>1928000</v>
      </c>
    </row>
    <row r="217" spans="2:5" s="495" customFormat="1" ht="16.5" customHeight="1">
      <c r="B217" s="194" t="s">
        <v>567</v>
      </c>
      <c r="C217" s="195">
        <v>14</v>
      </c>
      <c r="D217" s="195">
        <v>7925000</v>
      </c>
      <c r="E217" s="195">
        <v>5243000</v>
      </c>
    </row>
    <row r="218" spans="2:5" s="495" customFormat="1" ht="16.5" customHeight="1">
      <c r="B218" s="194" t="s">
        <v>300</v>
      </c>
      <c r="C218" s="195">
        <v>13</v>
      </c>
      <c r="D218" s="195">
        <v>3430000</v>
      </c>
      <c r="E218" s="195">
        <v>2864750</v>
      </c>
    </row>
    <row r="219" spans="2:5" s="495" customFormat="1" ht="16.5" customHeight="1">
      <c r="B219" s="194" t="s">
        <v>266</v>
      </c>
      <c r="C219" s="195">
        <v>13</v>
      </c>
      <c r="D219" s="195">
        <v>8078000</v>
      </c>
      <c r="E219" s="195">
        <v>4133000</v>
      </c>
    </row>
    <row r="220" spans="2:5" s="495" customFormat="1" ht="16.5" customHeight="1">
      <c r="B220" s="194" t="s">
        <v>586</v>
      </c>
      <c r="C220" s="195">
        <v>13</v>
      </c>
      <c r="D220" s="195">
        <v>2550000</v>
      </c>
      <c r="E220" s="195">
        <v>2160000</v>
      </c>
    </row>
    <row r="221" spans="2:5" s="495" customFormat="1" ht="16.5" customHeight="1">
      <c r="B221" s="194" t="s">
        <v>317</v>
      </c>
      <c r="C221" s="195">
        <v>12</v>
      </c>
      <c r="D221" s="195">
        <v>2645000</v>
      </c>
      <c r="E221" s="195">
        <v>1356250</v>
      </c>
    </row>
    <row r="222" spans="2:5" s="495" customFormat="1" ht="16.5" customHeight="1">
      <c r="B222" s="194" t="s">
        <v>416</v>
      </c>
      <c r="C222" s="195">
        <v>12</v>
      </c>
      <c r="D222" s="195">
        <v>4650000</v>
      </c>
      <c r="E222" s="195">
        <v>4372000</v>
      </c>
    </row>
    <row r="223" spans="2:5" s="495" customFormat="1" ht="16.5" customHeight="1">
      <c r="B223" s="194" t="s">
        <v>280</v>
      </c>
      <c r="C223" s="195">
        <v>11</v>
      </c>
      <c r="D223" s="195">
        <v>5625000</v>
      </c>
      <c r="E223" s="195">
        <v>5290750</v>
      </c>
    </row>
    <row r="224" spans="2:5" s="495" customFormat="1" ht="16.5" customHeight="1">
      <c r="B224" s="194" t="s">
        <v>320</v>
      </c>
      <c r="C224" s="195">
        <v>11</v>
      </c>
      <c r="D224" s="195">
        <v>4950000</v>
      </c>
      <c r="E224" s="195">
        <v>3800000</v>
      </c>
    </row>
    <row r="225" spans="2:5" s="495" customFormat="1" ht="16.5" customHeight="1">
      <c r="B225" s="194" t="s">
        <v>272</v>
      </c>
      <c r="C225" s="195">
        <v>11</v>
      </c>
      <c r="D225" s="195">
        <v>7412000</v>
      </c>
      <c r="E225" s="195">
        <v>4160000</v>
      </c>
    </row>
    <row r="226" spans="2:5" s="495" customFormat="1" ht="16.5" customHeight="1">
      <c r="B226" s="194" t="s">
        <v>297</v>
      </c>
      <c r="C226" s="195">
        <v>11</v>
      </c>
      <c r="D226" s="195">
        <v>1680000</v>
      </c>
      <c r="E226" s="195">
        <v>1120000</v>
      </c>
    </row>
    <row r="227" spans="2:5" s="495" customFormat="1" ht="16.5" customHeight="1">
      <c r="B227" s="194" t="s">
        <v>316</v>
      </c>
      <c r="C227" s="195">
        <v>10</v>
      </c>
      <c r="D227" s="195">
        <v>3700000</v>
      </c>
      <c r="E227" s="195">
        <v>1975000</v>
      </c>
    </row>
    <row r="228" spans="2:5" s="495" customFormat="1" ht="16.5" customHeight="1">
      <c r="B228" s="194" t="s">
        <v>264</v>
      </c>
      <c r="C228" s="194">
        <v>9</v>
      </c>
      <c r="D228" s="195">
        <v>224887000</v>
      </c>
      <c r="E228" s="195">
        <v>215637000</v>
      </c>
    </row>
    <row r="229" spans="2:5" s="495" customFormat="1" ht="16.5" customHeight="1">
      <c r="B229" s="194" t="s">
        <v>426</v>
      </c>
      <c r="C229" s="194">
        <v>9</v>
      </c>
      <c r="D229" s="195">
        <v>835000</v>
      </c>
      <c r="E229" s="195">
        <v>811250</v>
      </c>
    </row>
    <row r="230" spans="2:5" s="495" customFormat="1" ht="16.5" customHeight="1">
      <c r="B230" s="194" t="s">
        <v>318</v>
      </c>
      <c r="C230" s="194">
        <v>8</v>
      </c>
      <c r="D230" s="195">
        <v>3070000</v>
      </c>
      <c r="E230" s="195">
        <v>1840000</v>
      </c>
    </row>
    <row r="231" spans="2:5" s="495" customFormat="1" ht="16.5" customHeight="1">
      <c r="B231" s="194" t="s">
        <v>564</v>
      </c>
      <c r="C231" s="194">
        <v>8</v>
      </c>
      <c r="D231" s="195">
        <v>2250000</v>
      </c>
      <c r="E231" s="195">
        <v>1682000</v>
      </c>
    </row>
    <row r="232" spans="2:5" s="495" customFormat="1" ht="16.5" customHeight="1">
      <c r="B232" s="194" t="s">
        <v>270</v>
      </c>
      <c r="C232" s="194">
        <v>8</v>
      </c>
      <c r="D232" s="195">
        <v>21670000</v>
      </c>
      <c r="E232" s="195">
        <v>16661000</v>
      </c>
    </row>
    <row r="233" spans="2:5" s="495" customFormat="1" ht="16.5" customHeight="1">
      <c r="B233" s="194" t="s">
        <v>319</v>
      </c>
      <c r="C233" s="194">
        <v>8</v>
      </c>
      <c r="D233" s="195">
        <v>1700000</v>
      </c>
      <c r="E233" s="195">
        <v>927500</v>
      </c>
    </row>
    <row r="234" spans="2:5" s="495" customFormat="1" ht="16.5" customHeight="1">
      <c r="B234" s="194" t="s">
        <v>622</v>
      </c>
      <c r="C234" s="194">
        <v>8</v>
      </c>
      <c r="D234" s="195">
        <v>1700000</v>
      </c>
      <c r="E234" s="195">
        <v>1400000</v>
      </c>
    </row>
    <row r="235" spans="2:5" s="495" customFormat="1" ht="16.5" customHeight="1">
      <c r="B235" s="194" t="s">
        <v>273</v>
      </c>
      <c r="C235" s="194">
        <v>8</v>
      </c>
      <c r="D235" s="195">
        <v>5470000</v>
      </c>
      <c r="E235" s="195">
        <v>5120000</v>
      </c>
    </row>
    <row r="236" spans="2:5" s="495" customFormat="1" ht="16.5" customHeight="1">
      <c r="B236" s="194" t="s">
        <v>315</v>
      </c>
      <c r="C236" s="194">
        <v>6</v>
      </c>
      <c r="D236" s="195">
        <v>1200000</v>
      </c>
      <c r="E236" s="195">
        <v>900000</v>
      </c>
    </row>
    <row r="237" spans="2:5" s="495" customFormat="1" ht="16.5" customHeight="1">
      <c r="B237" s="194" t="s">
        <v>712</v>
      </c>
      <c r="C237" s="194">
        <v>6</v>
      </c>
      <c r="D237" s="195">
        <v>545000</v>
      </c>
      <c r="E237" s="195">
        <v>147500</v>
      </c>
    </row>
    <row r="238" spans="2:5" s="495" customFormat="1" ht="16.5" customHeight="1">
      <c r="B238" s="194" t="s">
        <v>283</v>
      </c>
      <c r="C238" s="194">
        <v>5</v>
      </c>
      <c r="D238" s="195">
        <v>1800000</v>
      </c>
      <c r="E238" s="195">
        <v>1525000</v>
      </c>
    </row>
    <row r="239" spans="2:5" s="495" customFormat="1" ht="16.5" customHeight="1">
      <c r="B239" s="194" t="s">
        <v>669</v>
      </c>
      <c r="C239" s="194">
        <v>5</v>
      </c>
      <c r="D239" s="195">
        <v>900000</v>
      </c>
      <c r="E239" s="195">
        <v>650000</v>
      </c>
    </row>
    <row r="240" spans="2:5" s="495" customFormat="1" ht="16.5" customHeight="1">
      <c r="B240" s="194" t="s">
        <v>605</v>
      </c>
      <c r="C240" s="194">
        <v>5</v>
      </c>
      <c r="D240" s="195">
        <v>610000</v>
      </c>
      <c r="E240" s="195">
        <v>360000</v>
      </c>
    </row>
    <row r="241" spans="2:5" s="495" customFormat="1" ht="16.5" customHeight="1">
      <c r="B241" s="194" t="s">
        <v>713</v>
      </c>
      <c r="C241" s="194">
        <v>4</v>
      </c>
      <c r="D241" s="195">
        <v>850000</v>
      </c>
      <c r="E241" s="195">
        <v>455000</v>
      </c>
    </row>
    <row r="242" spans="2:5" s="495" customFormat="1" ht="16.5" customHeight="1">
      <c r="B242" s="194" t="s">
        <v>670</v>
      </c>
      <c r="C242" s="194">
        <v>4</v>
      </c>
      <c r="D242" s="195">
        <v>700000</v>
      </c>
      <c r="E242" s="195">
        <v>575000</v>
      </c>
    </row>
    <row r="243" spans="2:5" s="495" customFormat="1" ht="16.5" customHeight="1">
      <c r="B243" s="194" t="s">
        <v>592</v>
      </c>
      <c r="C243" s="194">
        <v>4</v>
      </c>
      <c r="D243" s="195">
        <v>1000000</v>
      </c>
      <c r="E243" s="195">
        <v>650000</v>
      </c>
    </row>
    <row r="244" spans="2:5" s="495" customFormat="1" ht="16.5" customHeight="1">
      <c r="B244" s="194" t="s">
        <v>617</v>
      </c>
      <c r="C244" s="194">
        <v>4</v>
      </c>
      <c r="D244" s="195">
        <v>700000</v>
      </c>
      <c r="E244" s="195">
        <v>609000</v>
      </c>
    </row>
    <row r="245" spans="2:5" s="495" customFormat="1" ht="16.5" customHeight="1">
      <c r="B245" s="194" t="s">
        <v>667</v>
      </c>
      <c r="C245" s="194">
        <v>3</v>
      </c>
      <c r="D245" s="195">
        <v>410000</v>
      </c>
      <c r="E245" s="195">
        <v>260000</v>
      </c>
    </row>
    <row r="246" spans="2:5" s="495" customFormat="1" ht="16.5" customHeight="1">
      <c r="B246" s="194" t="s">
        <v>632</v>
      </c>
      <c r="C246" s="194">
        <v>3</v>
      </c>
      <c r="D246" s="195">
        <v>370000</v>
      </c>
      <c r="E246" s="195">
        <v>370000</v>
      </c>
    </row>
    <row r="247" spans="2:5" s="495" customFormat="1" ht="16.5" customHeight="1">
      <c r="B247" s="194" t="s">
        <v>262</v>
      </c>
      <c r="C247" s="194">
        <v>3</v>
      </c>
      <c r="D247" s="195">
        <v>1110000</v>
      </c>
      <c r="E247" s="195">
        <v>1110000</v>
      </c>
    </row>
    <row r="248" spans="2:5" s="495" customFormat="1" ht="16.5" customHeight="1">
      <c r="B248" s="194" t="s">
        <v>265</v>
      </c>
      <c r="C248" s="194">
        <v>3</v>
      </c>
      <c r="D248" s="195">
        <v>520000</v>
      </c>
      <c r="E248" s="195">
        <v>520000</v>
      </c>
    </row>
    <row r="249" spans="2:5" s="495" customFormat="1" ht="16.5" customHeight="1">
      <c r="B249" s="194" t="s">
        <v>269</v>
      </c>
      <c r="C249" s="194">
        <v>3</v>
      </c>
      <c r="D249" s="195">
        <v>210000</v>
      </c>
      <c r="E249" s="195">
        <v>160000</v>
      </c>
    </row>
    <row r="250" spans="2:5" s="495" customFormat="1" ht="16.5" customHeight="1">
      <c r="B250" s="194" t="s">
        <v>625</v>
      </c>
      <c r="C250" s="194">
        <v>3</v>
      </c>
      <c r="D250" s="195">
        <v>590000</v>
      </c>
      <c r="E250" s="195">
        <v>590000</v>
      </c>
    </row>
    <row r="251" spans="2:5" s="495" customFormat="1" ht="16.5" customHeight="1">
      <c r="B251" s="194" t="s">
        <v>676</v>
      </c>
      <c r="C251" s="194">
        <v>3</v>
      </c>
      <c r="D251" s="195">
        <v>650000</v>
      </c>
      <c r="E251" s="195">
        <v>625000</v>
      </c>
    </row>
    <row r="252" spans="2:5" s="495" customFormat="1" ht="16.5" customHeight="1">
      <c r="B252" s="194" t="s">
        <v>679</v>
      </c>
      <c r="C252" s="194">
        <v>2</v>
      </c>
      <c r="D252" s="195">
        <v>110000</v>
      </c>
      <c r="E252" s="195">
        <v>110000</v>
      </c>
    </row>
    <row r="253" spans="2:5" s="495" customFormat="1" ht="16.5" customHeight="1">
      <c r="B253" s="194" t="s">
        <v>678</v>
      </c>
      <c r="C253" s="194">
        <v>2</v>
      </c>
      <c r="D253" s="195">
        <v>150000</v>
      </c>
      <c r="E253" s="195">
        <v>74000</v>
      </c>
    </row>
    <row r="254" spans="2:5" s="495" customFormat="1" ht="16.5" customHeight="1">
      <c r="B254" s="194" t="s">
        <v>677</v>
      </c>
      <c r="C254" s="194">
        <v>2</v>
      </c>
      <c r="D254" s="195">
        <v>2000000</v>
      </c>
      <c r="E254" s="195">
        <v>1000000</v>
      </c>
    </row>
    <row r="255" spans="2:5" s="495" customFormat="1" ht="16.5" customHeight="1">
      <c r="B255" s="194" t="s">
        <v>747</v>
      </c>
      <c r="C255" s="194">
        <v>2</v>
      </c>
      <c r="D255" s="195">
        <v>1000000</v>
      </c>
      <c r="E255" s="195">
        <v>1000000</v>
      </c>
    </row>
    <row r="256" spans="2:5" s="495" customFormat="1" ht="16.5" customHeight="1">
      <c r="B256" s="194" t="s">
        <v>624</v>
      </c>
      <c r="C256" s="194">
        <v>2</v>
      </c>
      <c r="D256" s="195">
        <v>10100000</v>
      </c>
      <c r="E256" s="195">
        <v>9100000</v>
      </c>
    </row>
    <row r="257" spans="2:5" s="495" customFormat="1" ht="16.5" customHeight="1">
      <c r="B257" s="194" t="s">
        <v>728</v>
      </c>
      <c r="C257" s="194">
        <v>2</v>
      </c>
      <c r="D257" s="195">
        <v>1010000</v>
      </c>
      <c r="E257" s="195">
        <v>605000</v>
      </c>
    </row>
    <row r="258" spans="2:5" s="495" customFormat="1" ht="16.5" customHeight="1">
      <c r="B258" s="194" t="s">
        <v>668</v>
      </c>
      <c r="C258" s="194">
        <v>2</v>
      </c>
      <c r="D258" s="195">
        <v>110000</v>
      </c>
      <c r="E258" s="195">
        <v>54900</v>
      </c>
    </row>
    <row r="259" spans="2:5" s="495" customFormat="1" ht="16.5" customHeight="1">
      <c r="B259" s="194" t="s">
        <v>680</v>
      </c>
      <c r="C259" s="194">
        <v>2</v>
      </c>
      <c r="D259" s="195">
        <v>1250000</v>
      </c>
      <c r="E259" s="195">
        <v>1250000</v>
      </c>
    </row>
    <row r="260" spans="2:5" s="495" customFormat="1" ht="16.5" customHeight="1">
      <c r="B260" s="194" t="s">
        <v>673</v>
      </c>
      <c r="C260" s="194">
        <v>2</v>
      </c>
      <c r="D260" s="195">
        <v>10100000</v>
      </c>
      <c r="E260" s="195">
        <v>10100000</v>
      </c>
    </row>
    <row r="261" spans="2:5" s="495" customFormat="1" ht="16.5" customHeight="1">
      <c r="B261" s="194" t="s">
        <v>633</v>
      </c>
      <c r="C261" s="194">
        <v>2</v>
      </c>
      <c r="D261" s="195">
        <v>5500000</v>
      </c>
      <c r="E261" s="195">
        <v>2800000</v>
      </c>
    </row>
    <row r="262" spans="2:5" s="495" customFormat="1" ht="16.5" customHeight="1">
      <c r="B262" s="194" t="s">
        <v>674</v>
      </c>
      <c r="C262" s="194">
        <v>2</v>
      </c>
      <c r="D262" s="195">
        <v>200000</v>
      </c>
      <c r="E262" s="195">
        <v>150000</v>
      </c>
    </row>
    <row r="263" spans="2:5" s="495" customFormat="1" ht="16.5" customHeight="1">
      <c r="B263" s="194" t="s">
        <v>665</v>
      </c>
      <c r="C263" s="194">
        <v>2</v>
      </c>
      <c r="D263" s="195">
        <v>1100000</v>
      </c>
      <c r="E263" s="195">
        <v>1100000</v>
      </c>
    </row>
    <row r="264" spans="2:5" s="495" customFormat="1" ht="16.5" customHeight="1">
      <c r="B264" s="194" t="s">
        <v>583</v>
      </c>
      <c r="C264" s="194">
        <v>2</v>
      </c>
      <c r="D264" s="195">
        <v>200000</v>
      </c>
      <c r="E264" s="195">
        <v>200000</v>
      </c>
    </row>
    <row r="265" spans="2:5" s="495" customFormat="1" ht="16.5" customHeight="1">
      <c r="B265" s="194" t="s">
        <v>729</v>
      </c>
      <c r="C265" s="194">
        <v>1</v>
      </c>
      <c r="D265" s="195">
        <v>250000</v>
      </c>
      <c r="E265" s="195">
        <v>167500</v>
      </c>
    </row>
    <row r="266" spans="2:5" s="495" customFormat="1" ht="16.5" customHeight="1">
      <c r="B266" s="194" t="s">
        <v>727</v>
      </c>
      <c r="C266" s="194">
        <v>1</v>
      </c>
      <c r="D266" s="195">
        <v>100000</v>
      </c>
      <c r="E266" s="195">
        <v>50000</v>
      </c>
    </row>
    <row r="267" spans="2:5" s="495" customFormat="1" ht="16.5" customHeight="1">
      <c r="B267" s="194" t="s">
        <v>726</v>
      </c>
      <c r="C267" s="194">
        <v>1</v>
      </c>
      <c r="D267" s="195">
        <v>10000</v>
      </c>
      <c r="E267" s="195">
        <v>8000</v>
      </c>
    </row>
    <row r="268" spans="2:5" s="495" customFormat="1" ht="16.5" customHeight="1">
      <c r="B268" s="194" t="s">
        <v>748</v>
      </c>
      <c r="C268" s="194">
        <v>1</v>
      </c>
      <c r="D268" s="195">
        <v>10000</v>
      </c>
      <c r="E268" s="195">
        <v>2000</v>
      </c>
    </row>
    <row r="269" spans="2:5" s="495" customFormat="1" ht="16.5" customHeight="1">
      <c r="B269" s="194" t="s">
        <v>671</v>
      </c>
      <c r="C269" s="194">
        <v>1</v>
      </c>
      <c r="D269" s="195">
        <v>200000</v>
      </c>
      <c r="E269" s="195">
        <v>100000</v>
      </c>
    </row>
    <row r="270" spans="2:5" s="495" customFormat="1" ht="16.5" customHeight="1">
      <c r="B270" s="194" t="s">
        <v>721</v>
      </c>
      <c r="C270" s="194">
        <v>1</v>
      </c>
      <c r="D270" s="195">
        <v>100000</v>
      </c>
      <c r="E270" s="195">
        <v>100000</v>
      </c>
    </row>
    <row r="271" spans="2:5" s="495" customFormat="1" ht="16.5" customHeight="1">
      <c r="B271" s="194" t="s">
        <v>725</v>
      </c>
      <c r="C271" s="194">
        <v>1</v>
      </c>
      <c r="D271" s="195">
        <v>20000</v>
      </c>
      <c r="E271" s="195">
        <v>20000</v>
      </c>
    </row>
    <row r="272" spans="2:5" s="495" customFormat="1" ht="16.5" customHeight="1">
      <c r="B272" s="194" t="s">
        <v>717</v>
      </c>
      <c r="C272" s="194">
        <v>1</v>
      </c>
      <c r="D272" s="195">
        <v>100000</v>
      </c>
      <c r="E272" s="195">
        <v>100000</v>
      </c>
    </row>
    <row r="273" spans="2:5" s="495" customFormat="1" ht="16.5" customHeight="1">
      <c r="B273" s="194" t="s">
        <v>733</v>
      </c>
      <c r="C273" s="194">
        <v>1</v>
      </c>
      <c r="D273" s="195">
        <v>10000</v>
      </c>
      <c r="E273" s="195">
        <v>10000</v>
      </c>
    </row>
    <row r="274" spans="2:5" s="495" customFormat="1" ht="16.5" customHeight="1">
      <c r="B274" s="194" t="s">
        <v>723</v>
      </c>
      <c r="C274" s="194">
        <v>1</v>
      </c>
      <c r="D274" s="195">
        <v>100000</v>
      </c>
      <c r="E274" s="195">
        <v>50000</v>
      </c>
    </row>
    <row r="275" spans="2:5" s="495" customFormat="1" ht="16.5" customHeight="1">
      <c r="B275" s="194" t="s">
        <v>722</v>
      </c>
      <c r="C275" s="194">
        <v>1</v>
      </c>
      <c r="D275" s="195">
        <v>100000</v>
      </c>
      <c r="E275" s="195">
        <v>50000</v>
      </c>
    </row>
    <row r="276" spans="2:5" s="495" customFormat="1" ht="16.5" customHeight="1">
      <c r="B276" s="194" t="s">
        <v>720</v>
      </c>
      <c r="C276" s="194">
        <v>1</v>
      </c>
      <c r="D276" s="195">
        <v>200000</v>
      </c>
      <c r="E276" s="195">
        <v>200000</v>
      </c>
    </row>
    <row r="277" spans="2:5" s="495" customFormat="1" ht="16.5" customHeight="1">
      <c r="B277" s="194" t="s">
        <v>749</v>
      </c>
      <c r="C277" s="194">
        <v>1</v>
      </c>
      <c r="D277" s="195">
        <v>400000</v>
      </c>
      <c r="E277" s="195">
        <v>400000</v>
      </c>
    </row>
    <row r="278" spans="2:5" s="495" customFormat="1" ht="16.5" customHeight="1">
      <c r="B278" s="194" t="s">
        <v>675</v>
      </c>
      <c r="C278" s="194">
        <v>1</v>
      </c>
      <c r="D278" s="195">
        <v>200000</v>
      </c>
      <c r="E278" s="195">
        <v>100000</v>
      </c>
    </row>
    <row r="279" spans="2:5" s="495" customFormat="1" ht="16.5" customHeight="1">
      <c r="B279" s="194" t="s">
        <v>715</v>
      </c>
      <c r="C279" s="194">
        <v>1</v>
      </c>
      <c r="D279" s="195">
        <v>800000</v>
      </c>
      <c r="E279" s="195">
        <v>800000</v>
      </c>
    </row>
    <row r="280" spans="2:5" s="495" customFormat="1" ht="16.5" customHeight="1">
      <c r="B280" s="194" t="s">
        <v>620</v>
      </c>
      <c r="C280" s="194">
        <v>1</v>
      </c>
      <c r="D280" s="195">
        <v>400000</v>
      </c>
      <c r="E280" s="195">
        <v>400000</v>
      </c>
    </row>
    <row r="281" spans="2:5" s="495" customFormat="1" ht="16.5" customHeight="1">
      <c r="B281" s="194" t="s">
        <v>730</v>
      </c>
      <c r="C281" s="194">
        <v>1</v>
      </c>
      <c r="D281" s="195">
        <v>26250000</v>
      </c>
      <c r="E281" s="195">
        <v>14175000</v>
      </c>
    </row>
    <row r="282" spans="2:5" s="495" customFormat="1" ht="16.5" customHeight="1">
      <c r="B282" s="194" t="s">
        <v>714</v>
      </c>
      <c r="C282" s="194">
        <v>1</v>
      </c>
      <c r="D282" s="195">
        <v>10000</v>
      </c>
      <c r="E282" s="195">
        <v>10000</v>
      </c>
    </row>
    <row r="283" spans="2:5" s="495" customFormat="1" ht="16.5" customHeight="1">
      <c r="B283" s="194" t="s">
        <v>641</v>
      </c>
      <c r="C283" s="194">
        <v>1</v>
      </c>
      <c r="D283" s="195">
        <v>10000</v>
      </c>
      <c r="E283" s="195">
        <v>10000</v>
      </c>
    </row>
    <row r="284" spans="2:5" s="495" customFormat="1" ht="16.5" customHeight="1">
      <c r="B284" s="194" t="s">
        <v>621</v>
      </c>
      <c r="C284" s="194">
        <v>1</v>
      </c>
      <c r="D284" s="195">
        <v>500000</v>
      </c>
      <c r="E284" s="195">
        <v>500000</v>
      </c>
    </row>
    <row r="285" spans="2:5" s="495" customFormat="1" ht="16.5" customHeight="1">
      <c r="B285" s="194" t="s">
        <v>619</v>
      </c>
      <c r="C285" s="194">
        <v>1</v>
      </c>
      <c r="D285" s="195">
        <v>50000</v>
      </c>
      <c r="E285" s="195">
        <v>50000</v>
      </c>
    </row>
    <row r="286" spans="2:5" s="495" customFormat="1" ht="16.5" customHeight="1">
      <c r="B286" s="194" t="s">
        <v>718</v>
      </c>
      <c r="C286" s="194">
        <v>1</v>
      </c>
      <c r="D286" s="195">
        <v>100000</v>
      </c>
      <c r="E286" s="195">
        <v>50000</v>
      </c>
    </row>
    <row r="287" spans="2:5" s="495" customFormat="1" ht="16.5" customHeight="1">
      <c r="B287" s="194" t="s">
        <v>666</v>
      </c>
      <c r="C287" s="194">
        <v>1</v>
      </c>
      <c r="D287" s="195">
        <v>100000</v>
      </c>
      <c r="E287" s="195">
        <v>100000</v>
      </c>
    </row>
    <row r="288" spans="2:5" s="495" customFormat="1" ht="16.5" customHeight="1">
      <c r="B288" s="194" t="s">
        <v>750</v>
      </c>
      <c r="C288" s="194">
        <v>1</v>
      </c>
      <c r="D288" s="195">
        <v>100000</v>
      </c>
      <c r="E288" s="195">
        <v>100000</v>
      </c>
    </row>
    <row r="289" spans="2:5" s="495" customFormat="1" ht="16.5" customHeight="1">
      <c r="B289" s="194" t="s">
        <v>638</v>
      </c>
      <c r="C289" s="194">
        <v>1</v>
      </c>
      <c r="D289" s="195">
        <v>10000</v>
      </c>
      <c r="E289" s="195">
        <v>10000</v>
      </c>
    </row>
    <row r="290" spans="2:5" s="495" customFormat="1" ht="16.5" customHeight="1">
      <c r="B290" s="194" t="s">
        <v>672</v>
      </c>
      <c r="C290" s="194">
        <v>1</v>
      </c>
      <c r="D290" s="195">
        <v>100000</v>
      </c>
      <c r="E290" s="195">
        <v>100000</v>
      </c>
    </row>
    <row r="291" spans="2:5" s="495" customFormat="1" ht="16.5" customHeight="1">
      <c r="B291" s="194" t="s">
        <v>724</v>
      </c>
      <c r="C291" s="194">
        <v>1</v>
      </c>
      <c r="D291" s="195">
        <v>1000000</v>
      </c>
      <c r="E291" s="195">
        <v>1000000</v>
      </c>
    </row>
    <row r="292" spans="2:5" s="495" customFormat="1" ht="16.5" customHeight="1">
      <c r="B292" s="713" t="s">
        <v>25</v>
      </c>
      <c r="C292" s="713"/>
      <c r="D292" s="713"/>
      <c r="E292" s="91">
        <f>SUM(E198:E291)</f>
        <v>795489525</v>
      </c>
    </row>
    <row r="293" spans="2:4" s="495" customFormat="1" ht="16.5" customHeight="1">
      <c r="B293" s="3" t="s">
        <v>15</v>
      </c>
      <c r="C293" s="3"/>
      <c r="D293" s="3"/>
    </row>
    <row r="294" spans="2:5" s="495" customFormat="1" ht="16.5" customHeight="1">
      <c r="B294" s="110" t="s">
        <v>234</v>
      </c>
      <c r="C294" s="110"/>
      <c r="D294" s="110"/>
      <c r="E294" s="110"/>
    </row>
  </sheetData>
  <sheetProtection/>
  <mergeCells count="26">
    <mergeCell ref="B292:D292"/>
    <mergeCell ref="B192:D192"/>
    <mergeCell ref="B194:E194"/>
    <mergeCell ref="B195:B197"/>
    <mergeCell ref="C195:C197"/>
    <mergeCell ref="D195:D197"/>
    <mergeCell ref="E195:E197"/>
    <mergeCell ref="A138:F138"/>
    <mergeCell ref="B139:E139"/>
    <mergeCell ref="B140:B142"/>
    <mergeCell ref="C140:C142"/>
    <mergeCell ref="D140:D142"/>
    <mergeCell ref="E140:E142"/>
    <mergeCell ref="B133:D133"/>
    <mergeCell ref="B45:D45"/>
    <mergeCell ref="B47:E47"/>
    <mergeCell ref="B48:B50"/>
    <mergeCell ref="C48:C50"/>
    <mergeCell ref="D48:D50"/>
    <mergeCell ref="E48:E50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6" t="s">
        <v>692</v>
      </c>
      <c r="B1" s="526"/>
      <c r="C1" s="526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437</v>
      </c>
      <c r="C13" s="291">
        <v>4</v>
      </c>
    </row>
    <row r="14" spans="1:3" ht="15.75">
      <c r="A14" s="104"/>
      <c r="B14" s="352" t="s">
        <v>241</v>
      </c>
      <c r="C14" s="105" t="s">
        <v>436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299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650</v>
      </c>
    </row>
    <row r="22" spans="1:3" s="196" customFormat="1" ht="15">
      <c r="A22" s="107"/>
      <c r="B22" s="352" t="s">
        <v>301</v>
      </c>
      <c r="C22" s="108" t="s">
        <v>651</v>
      </c>
    </row>
    <row r="23" spans="1:3" ht="15">
      <c r="A23" s="107"/>
      <c r="B23" s="352" t="s">
        <v>248</v>
      </c>
      <c r="C23" s="108" t="s">
        <v>652</v>
      </c>
    </row>
    <row r="24" spans="1:3" ht="15">
      <c r="A24" s="107"/>
      <c r="B24" s="352" t="s">
        <v>249</v>
      </c>
      <c r="C24" s="108" t="s">
        <v>653</v>
      </c>
    </row>
    <row r="25" spans="1:3" s="196" customFormat="1" ht="15">
      <c r="A25" s="107"/>
      <c r="B25" s="352" t="s">
        <v>434</v>
      </c>
      <c r="C25" s="108" t="s">
        <v>654</v>
      </c>
    </row>
    <row r="26" spans="1:3" ht="15">
      <c r="A26" s="107"/>
      <c r="B26" s="352" t="s">
        <v>291</v>
      </c>
      <c r="C26" s="254">
        <v>23</v>
      </c>
    </row>
    <row r="27" spans="1:3" ht="15">
      <c r="A27" s="107"/>
      <c r="B27" s="352" t="s">
        <v>250</v>
      </c>
      <c r="C27" s="254">
        <v>24</v>
      </c>
    </row>
    <row r="28" spans="1:3" ht="15">
      <c r="A28" s="107"/>
      <c r="B28" s="352" t="s">
        <v>251</v>
      </c>
      <c r="C28" s="108" t="s">
        <v>655</v>
      </c>
    </row>
    <row r="29" spans="1:3" ht="15">
      <c r="A29" s="107"/>
      <c r="B29" s="352" t="s">
        <v>252</v>
      </c>
      <c r="C29" s="108" t="s">
        <v>656</v>
      </c>
    </row>
    <row r="30" spans="1:3" ht="15">
      <c r="A30" s="107"/>
      <c r="B30" s="353" t="s">
        <v>253</v>
      </c>
      <c r="C30" s="108" t="s">
        <v>657</v>
      </c>
    </row>
    <row r="31" spans="1:3" s="380" customFormat="1" ht="15">
      <c r="A31" s="107"/>
      <c r="B31" s="352" t="s">
        <v>560</v>
      </c>
      <c r="C31" s="108" t="s">
        <v>658</v>
      </c>
    </row>
    <row r="32" spans="1:3" s="380" customFormat="1" ht="15">
      <c r="A32" s="107"/>
      <c r="B32" s="352" t="s">
        <v>561</v>
      </c>
      <c r="C32" s="108" t="s">
        <v>659</v>
      </c>
    </row>
    <row r="33" spans="1:3" ht="15">
      <c r="A33" s="107"/>
      <c r="B33" s="353" t="s">
        <v>504</v>
      </c>
      <c r="C33" s="108" t="s">
        <v>660</v>
      </c>
    </row>
    <row r="34" spans="1:3" ht="15">
      <c r="A34" s="316"/>
      <c r="B34" s="353" t="s">
        <v>506</v>
      </c>
      <c r="C34" s="108" t="s">
        <v>661</v>
      </c>
    </row>
    <row r="35" spans="1:3" ht="15.75" thickBot="1">
      <c r="A35" s="316"/>
      <c r="B35" s="355" t="s">
        <v>505</v>
      </c>
      <c r="C35" s="317" t="s">
        <v>662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6" t="s">
        <v>692</v>
      </c>
      <c r="B1" s="526"/>
      <c r="C1" s="526"/>
      <c r="D1" s="526"/>
      <c r="E1" s="526"/>
      <c r="F1" s="526"/>
    </row>
    <row r="2" spans="1:6" ht="15" customHeight="1">
      <c r="A2" s="700" t="s">
        <v>781</v>
      </c>
      <c r="B2" s="700"/>
      <c r="C2" s="700"/>
      <c r="D2" s="700"/>
      <c r="E2" s="700"/>
      <c r="F2" s="700"/>
    </row>
    <row r="3" spans="1:6" ht="15" customHeight="1">
      <c r="A3" s="697"/>
      <c r="B3" s="697"/>
      <c r="C3" s="697"/>
      <c r="D3" s="697"/>
      <c r="E3" s="697"/>
      <c r="F3" s="697"/>
    </row>
    <row r="4" spans="2:5" ht="15">
      <c r="B4" s="705" t="s">
        <v>118</v>
      </c>
      <c r="C4" s="705"/>
      <c r="D4" s="705"/>
      <c r="E4" s="705"/>
    </row>
    <row r="5" spans="1:5" ht="15">
      <c r="A5" s="709" t="s">
        <v>119</v>
      </c>
      <c r="B5" s="709" t="s">
        <v>409</v>
      </c>
      <c r="C5" s="712" t="s">
        <v>229</v>
      </c>
      <c r="D5" s="709" t="s">
        <v>230</v>
      </c>
      <c r="E5" s="709" t="s">
        <v>231</v>
      </c>
    </row>
    <row r="6" spans="1:5" ht="15">
      <c r="A6" s="709"/>
      <c r="B6" s="709"/>
      <c r="C6" s="712"/>
      <c r="D6" s="710"/>
      <c r="E6" s="710"/>
    </row>
    <row r="7" spans="1:5" ht="15">
      <c r="A7" s="709"/>
      <c r="B7" s="709"/>
      <c r="C7" s="712"/>
      <c r="D7" s="710"/>
      <c r="E7" s="710"/>
    </row>
    <row r="8" spans="1:5" ht="15">
      <c r="A8" s="152">
        <v>1</v>
      </c>
      <c r="B8" s="241" t="s">
        <v>423</v>
      </c>
      <c r="C8" s="93">
        <v>22</v>
      </c>
      <c r="D8" s="93">
        <v>16400000</v>
      </c>
      <c r="E8" s="93">
        <v>14217334</v>
      </c>
    </row>
    <row r="9" spans="1:5" ht="30">
      <c r="A9" s="152">
        <v>2</v>
      </c>
      <c r="B9" s="241" t="s">
        <v>420</v>
      </c>
      <c r="C9" s="93">
        <v>15</v>
      </c>
      <c r="D9" s="93">
        <v>811630000</v>
      </c>
      <c r="E9" s="93">
        <v>811580000</v>
      </c>
    </row>
    <row r="10" spans="1:5" ht="30">
      <c r="A10" s="152">
        <v>3</v>
      </c>
      <c r="B10" s="242" t="s">
        <v>422</v>
      </c>
      <c r="C10" s="93">
        <v>10</v>
      </c>
      <c r="D10" s="93">
        <v>6200000</v>
      </c>
      <c r="E10" s="93">
        <v>6050000</v>
      </c>
    </row>
    <row r="11" spans="1:5" ht="30">
      <c r="A11" s="152">
        <v>4</v>
      </c>
      <c r="B11" s="241" t="s">
        <v>513</v>
      </c>
      <c r="C11" s="93">
        <v>10</v>
      </c>
      <c r="D11" s="93">
        <v>2699000</v>
      </c>
      <c r="E11" s="93">
        <v>2114635</v>
      </c>
    </row>
    <row r="12" spans="1:5" ht="30">
      <c r="A12" s="152">
        <v>5</v>
      </c>
      <c r="B12" s="242" t="s">
        <v>417</v>
      </c>
      <c r="C12" s="93">
        <v>9</v>
      </c>
      <c r="D12" s="93">
        <v>5050000</v>
      </c>
      <c r="E12" s="93">
        <v>4999000</v>
      </c>
    </row>
    <row r="13" spans="1:5" ht="15">
      <c r="A13" s="152">
        <v>6</v>
      </c>
      <c r="B13" s="242" t="s">
        <v>418</v>
      </c>
      <c r="C13" s="93">
        <v>9</v>
      </c>
      <c r="D13" s="93">
        <v>10970400</v>
      </c>
      <c r="E13" s="93">
        <v>10630800</v>
      </c>
    </row>
    <row r="14" spans="1:5" ht="15">
      <c r="A14" s="152">
        <v>7</v>
      </c>
      <c r="B14" s="242" t="s">
        <v>599</v>
      </c>
      <c r="C14" s="93">
        <v>5</v>
      </c>
      <c r="D14" s="93">
        <v>1450000</v>
      </c>
      <c r="E14" s="93">
        <v>1181000</v>
      </c>
    </row>
    <row r="15" spans="1:5" ht="30">
      <c r="A15" s="152">
        <v>8</v>
      </c>
      <c r="B15" s="242" t="s">
        <v>588</v>
      </c>
      <c r="C15" s="93">
        <v>5</v>
      </c>
      <c r="D15" s="93">
        <v>300000</v>
      </c>
      <c r="E15" s="93">
        <v>225000</v>
      </c>
    </row>
    <row r="16" spans="1:5" ht="15">
      <c r="A16" s="152">
        <v>9</v>
      </c>
      <c r="B16" s="242" t="s">
        <v>634</v>
      </c>
      <c r="C16" s="93">
        <v>4</v>
      </c>
      <c r="D16" s="93">
        <v>15150000</v>
      </c>
      <c r="E16" s="93">
        <v>10850000</v>
      </c>
    </row>
    <row r="17" spans="1:5" ht="15">
      <c r="A17" s="152">
        <v>10</v>
      </c>
      <c r="B17" s="242" t="s">
        <v>578</v>
      </c>
      <c r="C17" s="93">
        <v>4</v>
      </c>
      <c r="D17" s="93">
        <v>32027660</v>
      </c>
      <c r="E17" s="93">
        <v>3988714</v>
      </c>
    </row>
    <row r="18" spans="1:5" ht="15">
      <c r="A18" s="152">
        <v>11</v>
      </c>
      <c r="B18" s="242" t="s">
        <v>424</v>
      </c>
      <c r="C18" s="93">
        <v>4</v>
      </c>
      <c r="D18" s="93">
        <v>550000</v>
      </c>
      <c r="E18" s="93">
        <v>475000</v>
      </c>
    </row>
    <row r="19" spans="1:5" ht="30">
      <c r="A19" s="152">
        <v>12</v>
      </c>
      <c r="B19" s="242" t="s">
        <v>681</v>
      </c>
      <c r="C19" s="93">
        <v>3</v>
      </c>
      <c r="D19" s="93">
        <v>2290000</v>
      </c>
      <c r="E19" s="93">
        <v>1330000</v>
      </c>
    </row>
    <row r="20" spans="1:5" ht="30">
      <c r="A20" s="152">
        <v>13</v>
      </c>
      <c r="B20" s="242" t="s">
        <v>682</v>
      </c>
      <c r="C20" s="94">
        <v>3</v>
      </c>
      <c r="D20" s="94">
        <v>8438000</v>
      </c>
      <c r="E20" s="94">
        <v>5457800</v>
      </c>
    </row>
    <row r="21" spans="1:6" ht="15">
      <c r="A21" s="152">
        <v>14</v>
      </c>
      <c r="B21" s="242" t="s">
        <v>421</v>
      </c>
      <c r="C21" s="94">
        <v>3</v>
      </c>
      <c r="D21" s="94">
        <v>1150000</v>
      </c>
      <c r="E21" s="94">
        <v>1150000</v>
      </c>
      <c r="F21" s="196"/>
    </row>
    <row r="22" spans="1:5" ht="30">
      <c r="A22" s="152">
        <v>15</v>
      </c>
      <c r="B22" s="242" t="s">
        <v>684</v>
      </c>
      <c r="C22" s="94">
        <v>3</v>
      </c>
      <c r="D22" s="94">
        <v>840000</v>
      </c>
      <c r="E22" s="94">
        <v>601000</v>
      </c>
    </row>
    <row r="23" spans="1:5" ht="30">
      <c r="A23" s="152">
        <v>16</v>
      </c>
      <c r="B23" s="242" t="s">
        <v>419</v>
      </c>
      <c r="C23" s="94">
        <v>3</v>
      </c>
      <c r="D23" s="94">
        <v>200000</v>
      </c>
      <c r="E23" s="94">
        <v>175000</v>
      </c>
    </row>
    <row r="24" spans="1:5" ht="15">
      <c r="A24" s="152">
        <v>17</v>
      </c>
      <c r="B24" s="242" t="s">
        <v>645</v>
      </c>
      <c r="C24" s="94">
        <v>3</v>
      </c>
      <c r="D24" s="94">
        <v>1150000</v>
      </c>
      <c r="E24" s="94">
        <v>550000</v>
      </c>
    </row>
    <row r="25" spans="1:5" ht="30">
      <c r="A25" s="152">
        <v>18</v>
      </c>
      <c r="B25" s="242" t="s">
        <v>685</v>
      </c>
      <c r="C25" s="94">
        <v>3</v>
      </c>
      <c r="D25" s="94">
        <v>200000</v>
      </c>
      <c r="E25" s="94">
        <v>124500</v>
      </c>
    </row>
    <row r="26" spans="1:5" ht="15">
      <c r="A26" s="152">
        <v>19</v>
      </c>
      <c r="B26" s="242" t="s">
        <v>683</v>
      </c>
      <c r="C26" s="94">
        <v>2</v>
      </c>
      <c r="D26" s="94">
        <v>200000</v>
      </c>
      <c r="E26" s="94">
        <v>200000</v>
      </c>
    </row>
    <row r="27" spans="1:5" ht="15">
      <c r="A27" s="152">
        <v>20</v>
      </c>
      <c r="B27" s="242" t="s">
        <v>751</v>
      </c>
      <c r="C27" s="94">
        <v>2</v>
      </c>
      <c r="D27" s="94">
        <v>250000</v>
      </c>
      <c r="E27" s="94">
        <v>250000</v>
      </c>
    </row>
    <row r="28" spans="1:5" ht="15">
      <c r="A28" s="702" t="s">
        <v>25</v>
      </c>
      <c r="B28" s="716"/>
      <c r="C28" s="703"/>
      <c r="D28" s="704"/>
      <c r="E28" s="91">
        <f>SUM(E8:E27)</f>
        <v>876149783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518" customFormat="1" ht="15">
      <c r="B38" s="3"/>
      <c r="C38" s="404"/>
      <c r="D38" s="3"/>
      <c r="E38" s="90"/>
    </row>
    <row r="39" spans="2:5" s="401" customFormat="1" ht="15">
      <c r="B39" s="3"/>
      <c r="C39" s="404"/>
      <c r="D39" s="3"/>
      <c r="E39" s="90"/>
    </row>
    <row r="40" spans="2:5" s="393" customFormat="1" ht="15">
      <c r="B40" s="3"/>
      <c r="C40" s="404"/>
      <c r="D40" s="3"/>
      <c r="E40" s="90"/>
    </row>
    <row r="41" spans="2:5" ht="15">
      <c r="B41" s="705" t="s">
        <v>126</v>
      </c>
      <c r="C41" s="705"/>
      <c r="D41" s="705"/>
      <c r="E41" s="705"/>
    </row>
    <row r="43" spans="1:5" ht="15">
      <c r="A43" s="717" t="s">
        <v>581</v>
      </c>
      <c r="B43" s="709" t="s">
        <v>409</v>
      </c>
      <c r="C43" s="712" t="s">
        <v>229</v>
      </c>
      <c r="D43" s="709" t="s">
        <v>230</v>
      </c>
      <c r="E43" s="709" t="s">
        <v>231</v>
      </c>
    </row>
    <row r="44" spans="1:5" ht="15">
      <c r="A44" s="709"/>
      <c r="B44" s="709"/>
      <c r="C44" s="712"/>
      <c r="D44" s="710"/>
      <c r="E44" s="710"/>
    </row>
    <row r="45" spans="1:5" ht="15">
      <c r="A45" s="709"/>
      <c r="B45" s="709"/>
      <c r="C45" s="712"/>
      <c r="D45" s="710"/>
      <c r="E45" s="710"/>
    </row>
    <row r="46" spans="1:5" ht="30">
      <c r="A46" s="92">
        <v>1</v>
      </c>
      <c r="B46" s="242" t="s">
        <v>422</v>
      </c>
      <c r="C46" s="93">
        <v>296</v>
      </c>
      <c r="D46" s="93">
        <v>123580006</v>
      </c>
      <c r="E46" s="93">
        <v>100269256</v>
      </c>
    </row>
    <row r="47" spans="1:5" ht="15">
      <c r="A47" s="92">
        <v>2</v>
      </c>
      <c r="B47" s="242" t="s">
        <v>418</v>
      </c>
      <c r="C47" s="93">
        <v>116</v>
      </c>
      <c r="D47" s="93">
        <v>28259011</v>
      </c>
      <c r="E47" s="93">
        <v>23320511</v>
      </c>
    </row>
    <row r="48" spans="1:5" ht="30">
      <c r="A48" s="92">
        <v>3</v>
      </c>
      <c r="B48" s="242" t="s">
        <v>420</v>
      </c>
      <c r="C48" s="93">
        <v>100</v>
      </c>
      <c r="D48" s="93">
        <v>39422812</v>
      </c>
      <c r="E48" s="93">
        <v>37423312</v>
      </c>
    </row>
    <row r="49" spans="1:5" ht="30">
      <c r="A49" s="92">
        <v>4</v>
      </c>
      <c r="B49" s="242" t="s">
        <v>417</v>
      </c>
      <c r="C49" s="93">
        <v>77</v>
      </c>
      <c r="D49" s="93">
        <v>59720005</v>
      </c>
      <c r="E49" s="93">
        <v>46606505</v>
      </c>
    </row>
    <row r="50" spans="1:5" ht="30">
      <c r="A50" s="92">
        <v>5</v>
      </c>
      <c r="B50" s="242" t="s">
        <v>419</v>
      </c>
      <c r="C50" s="93">
        <v>66</v>
      </c>
      <c r="D50" s="93">
        <v>17615200</v>
      </c>
      <c r="E50" s="93">
        <v>13622175</v>
      </c>
    </row>
    <row r="51" spans="1:5" ht="30">
      <c r="A51" s="92">
        <v>6</v>
      </c>
      <c r="B51" s="242" t="s">
        <v>513</v>
      </c>
      <c r="C51" s="93">
        <v>47</v>
      </c>
      <c r="D51" s="93">
        <v>9042003</v>
      </c>
      <c r="E51" s="93">
        <v>7936402</v>
      </c>
    </row>
    <row r="52" spans="1:5" ht="15">
      <c r="A52" s="92">
        <v>7</v>
      </c>
      <c r="B52" s="242" t="s">
        <v>421</v>
      </c>
      <c r="C52" s="93">
        <v>41</v>
      </c>
      <c r="D52" s="93">
        <v>11040001</v>
      </c>
      <c r="E52" s="93">
        <v>9570001</v>
      </c>
    </row>
    <row r="53" spans="1:5" ht="15">
      <c r="A53" s="92">
        <v>8</v>
      </c>
      <c r="B53" s="242" t="s">
        <v>423</v>
      </c>
      <c r="C53" s="93">
        <v>31</v>
      </c>
      <c r="D53" s="93">
        <v>12803016</v>
      </c>
      <c r="E53" s="93">
        <v>12468014</v>
      </c>
    </row>
    <row r="54" spans="1:5" ht="45">
      <c r="A54" s="92">
        <v>9</v>
      </c>
      <c r="B54" s="242" t="s">
        <v>589</v>
      </c>
      <c r="C54" s="93">
        <v>28</v>
      </c>
      <c r="D54" s="93">
        <v>11970000</v>
      </c>
      <c r="E54" s="93">
        <v>8620000</v>
      </c>
    </row>
    <row r="55" spans="1:5" ht="45">
      <c r="A55" s="92">
        <v>10</v>
      </c>
      <c r="B55" s="242" t="s">
        <v>432</v>
      </c>
      <c r="C55" s="93">
        <v>28</v>
      </c>
      <c r="D55" s="93">
        <v>5850000</v>
      </c>
      <c r="E55" s="93">
        <v>5168000</v>
      </c>
    </row>
    <row r="56" spans="1:5" ht="15">
      <c r="A56" s="92">
        <v>11</v>
      </c>
      <c r="B56" s="242" t="s">
        <v>752</v>
      </c>
      <c r="C56" s="93">
        <v>26</v>
      </c>
      <c r="D56" s="93">
        <v>9750000</v>
      </c>
      <c r="E56" s="93">
        <v>6838000</v>
      </c>
    </row>
    <row r="57" spans="1:5" ht="30">
      <c r="A57" s="92">
        <v>12</v>
      </c>
      <c r="B57" s="242" t="s">
        <v>594</v>
      </c>
      <c r="C57" s="93">
        <v>25</v>
      </c>
      <c r="D57" s="93">
        <v>14620000</v>
      </c>
      <c r="E57" s="93">
        <v>11155000</v>
      </c>
    </row>
    <row r="58" spans="1:5" ht="15">
      <c r="A58" s="92">
        <v>13</v>
      </c>
      <c r="B58" s="242" t="s">
        <v>424</v>
      </c>
      <c r="C58" s="94">
        <v>24</v>
      </c>
      <c r="D58" s="94">
        <v>9820550</v>
      </c>
      <c r="E58" s="94">
        <v>6820475</v>
      </c>
    </row>
    <row r="59" spans="1:5" ht="15">
      <c r="A59" s="92">
        <v>14</v>
      </c>
      <c r="B59" s="242" t="s">
        <v>599</v>
      </c>
      <c r="C59" s="94">
        <v>21</v>
      </c>
      <c r="D59" s="94">
        <v>2947501</v>
      </c>
      <c r="E59" s="94">
        <v>2576001</v>
      </c>
    </row>
    <row r="60" spans="1:5" ht="30">
      <c r="A60" s="92">
        <v>15</v>
      </c>
      <c r="B60" s="242" t="s">
        <v>570</v>
      </c>
      <c r="C60" s="94">
        <v>20</v>
      </c>
      <c r="D60" s="94">
        <v>11510000</v>
      </c>
      <c r="E60" s="94">
        <v>10735000</v>
      </c>
    </row>
    <row r="61" spans="1:5" ht="15">
      <c r="A61" s="92">
        <v>16</v>
      </c>
      <c r="B61" s="242" t="s">
        <v>425</v>
      </c>
      <c r="C61" s="94">
        <v>20</v>
      </c>
      <c r="D61" s="94">
        <v>4270000</v>
      </c>
      <c r="E61" s="94">
        <v>4115000</v>
      </c>
    </row>
    <row r="62" spans="1:5" ht="30">
      <c r="A62" s="92">
        <v>17</v>
      </c>
      <c r="B62" s="242" t="s">
        <v>686</v>
      </c>
      <c r="C62" s="94">
        <v>20</v>
      </c>
      <c r="D62" s="94">
        <v>219867000</v>
      </c>
      <c r="E62" s="94">
        <v>219131000</v>
      </c>
    </row>
    <row r="63" spans="1:5" ht="30">
      <c r="A63" s="92">
        <v>18</v>
      </c>
      <c r="B63" s="242" t="s">
        <v>646</v>
      </c>
      <c r="C63" s="94">
        <v>19</v>
      </c>
      <c r="D63" s="94">
        <v>8360000</v>
      </c>
      <c r="E63" s="94">
        <v>6860000</v>
      </c>
    </row>
    <row r="64" spans="1:5" ht="30">
      <c r="A64" s="92">
        <v>19</v>
      </c>
      <c r="B64" s="242" t="s">
        <v>753</v>
      </c>
      <c r="C64" s="94">
        <v>19</v>
      </c>
      <c r="D64" s="94">
        <v>5260000</v>
      </c>
      <c r="E64" s="94">
        <v>4554000</v>
      </c>
    </row>
    <row r="65" spans="1:5" ht="30">
      <c r="A65" s="92">
        <v>20</v>
      </c>
      <c r="B65" s="242" t="s">
        <v>593</v>
      </c>
      <c r="C65" s="94">
        <v>19</v>
      </c>
      <c r="D65" s="94">
        <v>3840000</v>
      </c>
      <c r="E65" s="94">
        <v>2972000</v>
      </c>
    </row>
    <row r="66" spans="1:5" ht="15">
      <c r="A66" s="702" t="s">
        <v>25</v>
      </c>
      <c r="B66" s="716"/>
      <c r="C66" s="703"/>
      <c r="D66" s="704"/>
      <c r="E66" s="91">
        <f>SUM(E46:E65)</f>
        <v>540760652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1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718" t="s">
        <v>692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BN1" s="464"/>
      <c r="BO1" s="464"/>
    </row>
    <row r="2" spans="1:67" s="465" customFormat="1" ht="15">
      <c r="A2" s="719" t="s">
        <v>735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BN2" s="466"/>
      <c r="BO2" s="466"/>
    </row>
    <row r="3" spans="1:67" s="388" customFormat="1" ht="10.5">
      <c r="A3" s="389"/>
      <c r="B3" s="720" t="s">
        <v>516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 t="s">
        <v>516</v>
      </c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 t="s">
        <v>516</v>
      </c>
      <c r="AS3" s="720"/>
      <c r="AT3" s="720"/>
      <c r="AU3" s="720"/>
      <c r="AV3" s="720"/>
      <c r="AW3" s="720"/>
      <c r="AX3" s="720"/>
      <c r="AY3" s="720"/>
      <c r="AZ3" s="720"/>
      <c r="BA3" s="720"/>
      <c r="BB3" s="720"/>
      <c r="BC3" s="720"/>
      <c r="BD3" s="720"/>
      <c r="BE3" s="720"/>
      <c r="BF3" s="720"/>
      <c r="BG3" s="720"/>
      <c r="BH3" s="720"/>
      <c r="BI3" s="720"/>
      <c r="BJ3" s="720"/>
      <c r="BK3" s="720"/>
      <c r="BL3" s="720"/>
      <c r="BM3" s="720"/>
      <c r="BN3" s="720"/>
      <c r="BO3" s="720"/>
    </row>
    <row r="4" spans="1:67" s="391" customFormat="1" ht="10.5">
      <c r="A4" s="390" t="s">
        <v>522</v>
      </c>
      <c r="B4" s="721" t="s">
        <v>24</v>
      </c>
      <c r="C4" s="721"/>
      <c r="D4" s="721"/>
      <c r="E4" s="721" t="s">
        <v>30</v>
      </c>
      <c r="F4" s="721"/>
      <c r="G4" s="721"/>
      <c r="H4" s="721" t="s">
        <v>31</v>
      </c>
      <c r="I4" s="721"/>
      <c r="J4" s="721"/>
      <c r="K4" s="721" t="s">
        <v>32</v>
      </c>
      <c r="L4" s="721"/>
      <c r="M4" s="721"/>
      <c r="N4" s="721" t="s">
        <v>33</v>
      </c>
      <c r="O4" s="721"/>
      <c r="P4" s="721"/>
      <c r="Q4" s="721" t="s">
        <v>34</v>
      </c>
      <c r="R4" s="721"/>
      <c r="S4" s="721"/>
      <c r="T4" s="721" t="s">
        <v>35</v>
      </c>
      <c r="U4" s="721"/>
      <c r="V4" s="721"/>
      <c r="W4" s="721" t="s">
        <v>36</v>
      </c>
      <c r="X4" s="721"/>
      <c r="Y4" s="721"/>
      <c r="Z4" s="721" t="s">
        <v>37</v>
      </c>
      <c r="AA4" s="721"/>
      <c r="AB4" s="721"/>
      <c r="AC4" s="721" t="s">
        <v>38</v>
      </c>
      <c r="AD4" s="721"/>
      <c r="AE4" s="721"/>
      <c r="AF4" s="721" t="s">
        <v>39</v>
      </c>
      <c r="AG4" s="721"/>
      <c r="AH4" s="721"/>
      <c r="AI4" s="721" t="s">
        <v>40</v>
      </c>
      <c r="AJ4" s="721"/>
      <c r="AK4" s="721"/>
      <c r="AL4" s="721" t="s">
        <v>517</v>
      </c>
      <c r="AM4" s="721"/>
      <c r="AN4" s="721"/>
      <c r="AO4" s="721" t="s">
        <v>41</v>
      </c>
      <c r="AP4" s="721"/>
      <c r="AQ4" s="721"/>
      <c r="AR4" s="721" t="s">
        <v>42</v>
      </c>
      <c r="AS4" s="721"/>
      <c r="AT4" s="721"/>
      <c r="AU4" s="721" t="s">
        <v>43</v>
      </c>
      <c r="AV4" s="721"/>
      <c r="AW4" s="721"/>
      <c r="AX4" s="721" t="s">
        <v>44</v>
      </c>
      <c r="AY4" s="721"/>
      <c r="AZ4" s="721"/>
      <c r="BA4" s="721" t="s">
        <v>45</v>
      </c>
      <c r="BB4" s="721"/>
      <c r="BC4" s="721"/>
      <c r="BD4" s="721" t="s">
        <v>518</v>
      </c>
      <c r="BE4" s="721"/>
      <c r="BF4" s="721"/>
      <c r="BG4" s="721" t="s">
        <v>519</v>
      </c>
      <c r="BH4" s="721"/>
      <c r="BI4" s="721"/>
      <c r="BJ4" s="721" t="s">
        <v>47</v>
      </c>
      <c r="BK4" s="721"/>
      <c r="BL4" s="721"/>
      <c r="BM4" s="721" t="s">
        <v>221</v>
      </c>
      <c r="BN4" s="721"/>
      <c r="BO4" s="721"/>
    </row>
    <row r="5" spans="1:67" s="388" customFormat="1" ht="10.5">
      <c r="A5" s="389"/>
      <c r="B5" s="392" t="s">
        <v>9</v>
      </c>
      <c r="C5" s="392" t="s">
        <v>520</v>
      </c>
      <c r="D5" s="392" t="s">
        <v>521</v>
      </c>
      <c r="E5" s="392" t="s">
        <v>9</v>
      </c>
      <c r="F5" s="392" t="s">
        <v>520</v>
      </c>
      <c r="G5" s="392" t="s">
        <v>521</v>
      </c>
      <c r="H5" s="392" t="s">
        <v>9</v>
      </c>
      <c r="I5" s="392" t="s">
        <v>520</v>
      </c>
      <c r="J5" s="392" t="s">
        <v>521</v>
      </c>
      <c r="K5" s="392" t="s">
        <v>9</v>
      </c>
      <c r="L5" s="392" t="s">
        <v>520</v>
      </c>
      <c r="M5" s="392" t="s">
        <v>521</v>
      </c>
      <c r="N5" s="392" t="s">
        <v>9</v>
      </c>
      <c r="O5" s="392" t="s">
        <v>520</v>
      </c>
      <c r="P5" s="392" t="s">
        <v>521</v>
      </c>
      <c r="Q5" s="392" t="s">
        <v>9</v>
      </c>
      <c r="R5" s="392" t="s">
        <v>520</v>
      </c>
      <c r="S5" s="392" t="s">
        <v>521</v>
      </c>
      <c r="T5" s="392" t="s">
        <v>9</v>
      </c>
      <c r="U5" s="392" t="s">
        <v>520</v>
      </c>
      <c r="V5" s="392" t="s">
        <v>521</v>
      </c>
      <c r="W5" s="392" t="s">
        <v>9</v>
      </c>
      <c r="X5" s="392" t="s">
        <v>520</v>
      </c>
      <c r="Y5" s="392" t="s">
        <v>521</v>
      </c>
      <c r="Z5" s="392" t="s">
        <v>9</v>
      </c>
      <c r="AA5" s="392" t="s">
        <v>520</v>
      </c>
      <c r="AB5" s="392" t="s">
        <v>521</v>
      </c>
      <c r="AC5" s="392" t="s">
        <v>9</v>
      </c>
      <c r="AD5" s="392" t="s">
        <v>520</v>
      </c>
      <c r="AE5" s="392" t="s">
        <v>521</v>
      </c>
      <c r="AF5" s="392" t="s">
        <v>9</v>
      </c>
      <c r="AG5" s="392" t="s">
        <v>520</v>
      </c>
      <c r="AH5" s="392" t="s">
        <v>521</v>
      </c>
      <c r="AI5" s="392" t="s">
        <v>9</v>
      </c>
      <c r="AJ5" s="392" t="s">
        <v>520</v>
      </c>
      <c r="AK5" s="392" t="s">
        <v>521</v>
      </c>
      <c r="AL5" s="392" t="s">
        <v>9</v>
      </c>
      <c r="AM5" s="392" t="s">
        <v>520</v>
      </c>
      <c r="AN5" s="392" t="s">
        <v>521</v>
      </c>
      <c r="AO5" s="392" t="s">
        <v>9</v>
      </c>
      <c r="AP5" s="392" t="s">
        <v>520</v>
      </c>
      <c r="AQ5" s="392" t="s">
        <v>521</v>
      </c>
      <c r="AR5" s="392" t="s">
        <v>9</v>
      </c>
      <c r="AS5" s="392" t="s">
        <v>520</v>
      </c>
      <c r="AT5" s="392" t="s">
        <v>521</v>
      </c>
      <c r="AU5" s="392" t="s">
        <v>9</v>
      </c>
      <c r="AV5" s="392" t="s">
        <v>520</v>
      </c>
      <c r="AW5" s="392" t="s">
        <v>521</v>
      </c>
      <c r="AX5" s="392" t="s">
        <v>9</v>
      </c>
      <c r="AY5" s="392" t="s">
        <v>520</v>
      </c>
      <c r="AZ5" s="392" t="s">
        <v>521</v>
      </c>
      <c r="BA5" s="392" t="s">
        <v>9</v>
      </c>
      <c r="BB5" s="392" t="s">
        <v>520</v>
      </c>
      <c r="BC5" s="392" t="s">
        <v>521</v>
      </c>
      <c r="BD5" s="392" t="s">
        <v>9</v>
      </c>
      <c r="BE5" s="392" t="s">
        <v>520</v>
      </c>
      <c r="BF5" s="392" t="s">
        <v>521</v>
      </c>
      <c r="BG5" s="392" t="s">
        <v>9</v>
      </c>
      <c r="BH5" s="392" t="s">
        <v>520</v>
      </c>
      <c r="BI5" s="392" t="s">
        <v>521</v>
      </c>
      <c r="BJ5" s="392" t="s">
        <v>9</v>
      </c>
      <c r="BK5" s="392" t="s">
        <v>520</v>
      </c>
      <c r="BL5" s="392" t="s">
        <v>521</v>
      </c>
      <c r="BM5" s="392" t="s">
        <v>9</v>
      </c>
      <c r="BN5" s="432" t="s">
        <v>615</v>
      </c>
      <c r="BO5" s="432" t="s">
        <v>616</v>
      </c>
    </row>
    <row r="6" spans="1:67" s="388" customFormat="1" ht="10.5">
      <c r="A6" s="386" t="s">
        <v>609</v>
      </c>
      <c r="B6" s="387"/>
      <c r="C6" s="387"/>
      <c r="D6" s="387"/>
      <c r="E6" s="387"/>
      <c r="F6" s="387"/>
      <c r="G6" s="387"/>
      <c r="H6" s="387">
        <v>2</v>
      </c>
      <c r="I6" s="387">
        <v>1100000</v>
      </c>
      <c r="J6" s="387">
        <v>680000</v>
      </c>
      <c r="K6" s="387"/>
      <c r="L6" s="387"/>
      <c r="M6" s="387"/>
      <c r="N6" s="387"/>
      <c r="O6" s="387"/>
      <c r="P6" s="387"/>
      <c r="Q6" s="387"/>
      <c r="R6" s="387"/>
      <c r="S6" s="387"/>
      <c r="T6" s="387">
        <v>11</v>
      </c>
      <c r="U6" s="387">
        <v>4120000</v>
      </c>
      <c r="V6" s="387">
        <v>3757500</v>
      </c>
      <c r="W6" s="387">
        <v>1</v>
      </c>
      <c r="X6" s="387">
        <v>740000</v>
      </c>
      <c r="Y6" s="387">
        <v>518000</v>
      </c>
      <c r="Z6" s="387">
        <v>1</v>
      </c>
      <c r="AA6" s="387">
        <v>100000</v>
      </c>
      <c r="AB6" s="387">
        <v>40000</v>
      </c>
      <c r="AC6" s="387">
        <v>7</v>
      </c>
      <c r="AD6" s="387">
        <v>1450000</v>
      </c>
      <c r="AE6" s="387">
        <v>1416668</v>
      </c>
      <c r="AF6" s="387"/>
      <c r="AG6" s="387"/>
      <c r="AH6" s="387"/>
      <c r="AI6" s="387">
        <v>2</v>
      </c>
      <c r="AJ6" s="387">
        <v>500000</v>
      </c>
      <c r="AK6" s="387">
        <v>299000</v>
      </c>
      <c r="AL6" s="387">
        <v>9</v>
      </c>
      <c r="AM6" s="387">
        <v>3610000</v>
      </c>
      <c r="AN6" s="387">
        <v>3585000</v>
      </c>
      <c r="AO6" s="387">
        <v>1</v>
      </c>
      <c r="AP6" s="387">
        <v>100000</v>
      </c>
      <c r="AQ6" s="387">
        <v>95000</v>
      </c>
      <c r="AR6" s="387"/>
      <c r="AS6" s="387"/>
      <c r="AT6" s="387"/>
      <c r="AU6" s="387"/>
      <c r="AV6" s="387"/>
      <c r="AW6" s="387"/>
      <c r="AX6" s="387">
        <v>1</v>
      </c>
      <c r="AY6" s="387">
        <v>800000</v>
      </c>
      <c r="AZ6" s="387">
        <v>200000</v>
      </c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>
        <v>35</v>
      </c>
      <c r="BN6" s="387">
        <v>12520000</v>
      </c>
      <c r="BO6" s="387">
        <v>10591168</v>
      </c>
    </row>
    <row r="7" spans="1:67" s="388" customFormat="1" ht="10.5">
      <c r="A7" s="386" t="s">
        <v>571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>
        <v>1</v>
      </c>
      <c r="R7" s="387">
        <v>300000</v>
      </c>
      <c r="S7" s="387">
        <v>300000</v>
      </c>
      <c r="T7" s="387">
        <v>8</v>
      </c>
      <c r="U7" s="387">
        <v>1700000</v>
      </c>
      <c r="V7" s="387">
        <v>1005000</v>
      </c>
      <c r="W7" s="387">
        <v>1</v>
      </c>
      <c r="X7" s="387">
        <v>100000</v>
      </c>
      <c r="Y7" s="387">
        <v>100000</v>
      </c>
      <c r="Z7" s="387"/>
      <c r="AA7" s="387"/>
      <c r="AB7" s="387"/>
      <c r="AC7" s="387"/>
      <c r="AD7" s="387"/>
      <c r="AE7" s="387"/>
      <c r="AF7" s="387"/>
      <c r="AG7" s="387"/>
      <c r="AH7" s="387"/>
      <c r="AI7" s="387">
        <v>3</v>
      </c>
      <c r="AJ7" s="387">
        <v>699000</v>
      </c>
      <c r="AK7" s="387">
        <v>383000</v>
      </c>
      <c r="AL7" s="387">
        <v>1</v>
      </c>
      <c r="AM7" s="387">
        <v>80000</v>
      </c>
      <c r="AN7" s="387">
        <v>36000</v>
      </c>
      <c r="AO7" s="387">
        <v>2</v>
      </c>
      <c r="AP7" s="387">
        <v>500000</v>
      </c>
      <c r="AQ7" s="387">
        <v>140000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16</v>
      </c>
      <c r="BN7" s="387">
        <v>3379000</v>
      </c>
      <c r="BO7" s="387">
        <v>1964000</v>
      </c>
    </row>
    <row r="8" spans="1:67" s="388" customFormat="1" ht="10.5">
      <c r="A8" s="386" t="s">
        <v>523</v>
      </c>
      <c r="B8" s="387">
        <v>1</v>
      </c>
      <c r="C8" s="387">
        <v>100000</v>
      </c>
      <c r="D8" s="387">
        <v>77500</v>
      </c>
      <c r="E8" s="387"/>
      <c r="F8" s="387"/>
      <c r="G8" s="387"/>
      <c r="H8" s="387">
        <v>5</v>
      </c>
      <c r="I8" s="387">
        <v>6250000</v>
      </c>
      <c r="J8" s="387">
        <v>3450000</v>
      </c>
      <c r="K8" s="387">
        <v>1</v>
      </c>
      <c r="L8" s="387">
        <v>10000000</v>
      </c>
      <c r="M8" s="387">
        <v>10000000</v>
      </c>
      <c r="N8" s="387"/>
      <c r="O8" s="387"/>
      <c r="P8" s="387"/>
      <c r="Q8" s="387"/>
      <c r="R8" s="387"/>
      <c r="S8" s="387"/>
      <c r="T8" s="387">
        <v>16</v>
      </c>
      <c r="U8" s="387">
        <v>3545000</v>
      </c>
      <c r="V8" s="387">
        <v>3324950</v>
      </c>
      <c r="W8" s="387"/>
      <c r="X8" s="387"/>
      <c r="Y8" s="387"/>
      <c r="Z8" s="387">
        <v>1</v>
      </c>
      <c r="AA8" s="387">
        <v>250000</v>
      </c>
      <c r="AB8" s="387">
        <v>247500</v>
      </c>
      <c r="AC8" s="387">
        <v>7</v>
      </c>
      <c r="AD8" s="387">
        <v>770000</v>
      </c>
      <c r="AE8" s="387">
        <v>506000</v>
      </c>
      <c r="AF8" s="387"/>
      <c r="AG8" s="387"/>
      <c r="AH8" s="387"/>
      <c r="AI8" s="387">
        <v>3</v>
      </c>
      <c r="AJ8" s="387">
        <v>960000</v>
      </c>
      <c r="AK8" s="387">
        <v>355000</v>
      </c>
      <c r="AL8" s="387">
        <v>3</v>
      </c>
      <c r="AM8" s="387">
        <v>1600000</v>
      </c>
      <c r="AN8" s="387">
        <v>665000</v>
      </c>
      <c r="AO8" s="387">
        <v>1</v>
      </c>
      <c r="AP8" s="387">
        <v>300000</v>
      </c>
      <c r="AQ8" s="387">
        <v>42500</v>
      </c>
      <c r="AR8" s="387"/>
      <c r="AS8" s="387"/>
      <c r="AT8" s="387"/>
      <c r="AU8" s="387"/>
      <c r="AV8" s="387"/>
      <c r="AW8" s="387"/>
      <c r="AX8" s="387"/>
      <c r="AY8" s="387"/>
      <c r="AZ8" s="387"/>
      <c r="BA8" s="387">
        <v>2</v>
      </c>
      <c r="BB8" s="387">
        <v>1050000</v>
      </c>
      <c r="BC8" s="387">
        <v>1050000</v>
      </c>
      <c r="BD8" s="387"/>
      <c r="BE8" s="387"/>
      <c r="BF8" s="387"/>
      <c r="BG8" s="387"/>
      <c r="BH8" s="387"/>
      <c r="BI8" s="387"/>
      <c r="BJ8" s="387"/>
      <c r="BK8" s="387"/>
      <c r="BL8" s="387"/>
      <c r="BM8" s="387">
        <v>40</v>
      </c>
      <c r="BN8" s="387">
        <v>24825000</v>
      </c>
      <c r="BO8" s="387">
        <v>19718450</v>
      </c>
    </row>
    <row r="9" spans="1:67" s="388" customFormat="1" ht="10.5">
      <c r="A9" s="386" t="s">
        <v>687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>
        <v>1</v>
      </c>
      <c r="U9" s="387">
        <v>10000</v>
      </c>
      <c r="V9" s="387">
        <v>10000</v>
      </c>
      <c r="W9" s="387">
        <v>1</v>
      </c>
      <c r="X9" s="387">
        <v>100000</v>
      </c>
      <c r="Y9" s="387">
        <v>100000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2</v>
      </c>
      <c r="BN9" s="387">
        <v>110000</v>
      </c>
      <c r="BO9" s="387">
        <v>110000</v>
      </c>
    </row>
    <row r="10" spans="1:67" s="388" customFormat="1" ht="10.5">
      <c r="A10" s="386" t="s">
        <v>754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>
        <v>1</v>
      </c>
      <c r="U10" s="387">
        <v>50000</v>
      </c>
      <c r="V10" s="387">
        <v>50000</v>
      </c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1</v>
      </c>
      <c r="BN10" s="387">
        <v>50000</v>
      </c>
      <c r="BO10" s="387">
        <v>50000</v>
      </c>
    </row>
    <row r="11" spans="1:67" s="388" customFormat="1" ht="10.5">
      <c r="A11" s="386" t="s">
        <v>524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>
        <v>1</v>
      </c>
      <c r="U11" s="387">
        <v>250000</v>
      </c>
      <c r="V11" s="387">
        <v>250000</v>
      </c>
      <c r="W11" s="387"/>
      <c r="X11" s="387"/>
      <c r="Y11" s="387"/>
      <c r="Z11" s="387">
        <v>1</v>
      </c>
      <c r="AA11" s="387">
        <v>150000</v>
      </c>
      <c r="AB11" s="387">
        <v>150000</v>
      </c>
      <c r="AC11" s="387"/>
      <c r="AD11" s="387"/>
      <c r="AE11" s="387"/>
      <c r="AF11" s="387"/>
      <c r="AG11" s="387"/>
      <c r="AH11" s="387"/>
      <c r="AI11" s="387">
        <v>1</v>
      </c>
      <c r="AJ11" s="387">
        <v>200000</v>
      </c>
      <c r="AK11" s="387">
        <v>200000</v>
      </c>
      <c r="AL11" s="387">
        <v>1</v>
      </c>
      <c r="AM11" s="387">
        <v>100000</v>
      </c>
      <c r="AN11" s="387">
        <v>9000</v>
      </c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4</v>
      </c>
      <c r="BN11" s="387">
        <v>700000</v>
      </c>
      <c r="BO11" s="387">
        <v>609000</v>
      </c>
    </row>
    <row r="12" spans="1:67" s="388" customFormat="1" ht="10.5">
      <c r="A12" s="386" t="s">
        <v>525</v>
      </c>
      <c r="B12" s="387"/>
      <c r="C12" s="387"/>
      <c r="D12" s="387"/>
      <c r="E12" s="387"/>
      <c r="F12" s="387"/>
      <c r="G12" s="387"/>
      <c r="H12" s="387">
        <v>2</v>
      </c>
      <c r="I12" s="387">
        <v>250000</v>
      </c>
      <c r="J12" s="387">
        <v>220000</v>
      </c>
      <c r="K12" s="387"/>
      <c r="L12" s="387"/>
      <c r="M12" s="387"/>
      <c r="N12" s="387"/>
      <c r="O12" s="387"/>
      <c r="P12" s="387"/>
      <c r="Q12" s="387">
        <v>4</v>
      </c>
      <c r="R12" s="387">
        <v>1100000</v>
      </c>
      <c r="S12" s="387">
        <v>800000</v>
      </c>
      <c r="T12" s="387">
        <v>3</v>
      </c>
      <c r="U12" s="387">
        <v>300000</v>
      </c>
      <c r="V12" s="387">
        <v>220000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>
        <v>3</v>
      </c>
      <c r="AJ12" s="387">
        <v>330000</v>
      </c>
      <c r="AK12" s="387">
        <v>250000</v>
      </c>
      <c r="AL12" s="387"/>
      <c r="AM12" s="387"/>
      <c r="AN12" s="387"/>
      <c r="AO12" s="387">
        <v>1</v>
      </c>
      <c r="AP12" s="387">
        <v>200000</v>
      </c>
      <c r="AQ12" s="387">
        <v>100000</v>
      </c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13</v>
      </c>
      <c r="BN12" s="387">
        <v>2180000</v>
      </c>
      <c r="BO12" s="387">
        <v>1590000</v>
      </c>
    </row>
    <row r="13" spans="1:67" s="388" customFormat="1" ht="10.5">
      <c r="A13" s="386" t="s">
        <v>526</v>
      </c>
      <c r="B13" s="387"/>
      <c r="C13" s="387"/>
      <c r="D13" s="387"/>
      <c r="E13" s="387">
        <v>1</v>
      </c>
      <c r="F13" s="387">
        <v>50000</v>
      </c>
      <c r="G13" s="387">
        <v>50000</v>
      </c>
      <c r="H13" s="387">
        <v>2</v>
      </c>
      <c r="I13" s="387">
        <v>700000</v>
      </c>
      <c r="J13" s="387">
        <v>700000</v>
      </c>
      <c r="K13" s="387">
        <v>1</v>
      </c>
      <c r="L13" s="387">
        <v>100000</v>
      </c>
      <c r="M13" s="387">
        <v>50000</v>
      </c>
      <c r="N13" s="387"/>
      <c r="O13" s="387"/>
      <c r="P13" s="387"/>
      <c r="Q13" s="387">
        <v>2</v>
      </c>
      <c r="R13" s="387">
        <v>600000</v>
      </c>
      <c r="S13" s="387">
        <v>550000</v>
      </c>
      <c r="T13" s="387">
        <v>13</v>
      </c>
      <c r="U13" s="387">
        <v>1300000</v>
      </c>
      <c r="V13" s="387">
        <v>1105000</v>
      </c>
      <c r="W13" s="387">
        <v>6</v>
      </c>
      <c r="X13" s="387">
        <v>560000</v>
      </c>
      <c r="Y13" s="387">
        <v>520000</v>
      </c>
      <c r="Z13" s="387">
        <v>4</v>
      </c>
      <c r="AA13" s="387">
        <v>250000</v>
      </c>
      <c r="AB13" s="387">
        <v>150000</v>
      </c>
      <c r="AC13" s="387">
        <v>1</v>
      </c>
      <c r="AD13" s="387">
        <v>10000</v>
      </c>
      <c r="AE13" s="387">
        <v>10000</v>
      </c>
      <c r="AF13" s="387">
        <v>2</v>
      </c>
      <c r="AG13" s="387">
        <v>1050000</v>
      </c>
      <c r="AH13" s="387">
        <v>1050000</v>
      </c>
      <c r="AI13" s="387">
        <v>4</v>
      </c>
      <c r="AJ13" s="387">
        <v>210000</v>
      </c>
      <c r="AK13" s="387">
        <v>180000</v>
      </c>
      <c r="AL13" s="387">
        <v>3</v>
      </c>
      <c r="AM13" s="387">
        <v>250000</v>
      </c>
      <c r="AN13" s="387">
        <v>250000</v>
      </c>
      <c r="AO13" s="387">
        <v>2</v>
      </c>
      <c r="AP13" s="387">
        <v>1200000</v>
      </c>
      <c r="AQ13" s="387">
        <v>1150000</v>
      </c>
      <c r="AR13" s="387"/>
      <c r="AS13" s="387"/>
      <c r="AT13" s="387"/>
      <c r="AU13" s="387">
        <v>1</v>
      </c>
      <c r="AV13" s="387">
        <v>100000</v>
      </c>
      <c r="AW13" s="387">
        <v>100000</v>
      </c>
      <c r="AX13" s="387">
        <v>2</v>
      </c>
      <c r="AY13" s="387">
        <v>20000</v>
      </c>
      <c r="AZ13" s="387">
        <v>20000</v>
      </c>
      <c r="BA13" s="387">
        <v>1</v>
      </c>
      <c r="BB13" s="387">
        <v>100000</v>
      </c>
      <c r="BC13" s="387">
        <v>100000</v>
      </c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45</v>
      </c>
      <c r="BN13" s="387">
        <v>6500000</v>
      </c>
      <c r="BO13" s="387">
        <v>5985000</v>
      </c>
    </row>
    <row r="14" spans="1:67" s="388" customFormat="1" ht="10.5">
      <c r="A14" s="386" t="s">
        <v>278</v>
      </c>
      <c r="B14" s="387"/>
      <c r="C14" s="387"/>
      <c r="D14" s="387"/>
      <c r="E14" s="387"/>
      <c r="F14" s="387"/>
      <c r="G14" s="387"/>
      <c r="H14" s="387">
        <v>1</v>
      </c>
      <c r="I14" s="387">
        <v>400000</v>
      </c>
      <c r="J14" s="387">
        <v>400000</v>
      </c>
      <c r="K14" s="387"/>
      <c r="L14" s="387"/>
      <c r="M14" s="387"/>
      <c r="N14" s="387"/>
      <c r="O14" s="387"/>
      <c r="P14" s="387"/>
      <c r="Q14" s="387"/>
      <c r="R14" s="387"/>
      <c r="S14" s="387"/>
      <c r="T14" s="387">
        <v>13</v>
      </c>
      <c r="U14" s="387">
        <v>2375000</v>
      </c>
      <c r="V14" s="387">
        <v>2217500</v>
      </c>
      <c r="W14" s="387"/>
      <c r="X14" s="387"/>
      <c r="Y14" s="387"/>
      <c r="Z14" s="387">
        <v>2</v>
      </c>
      <c r="AA14" s="387">
        <v>7050000</v>
      </c>
      <c r="AB14" s="387">
        <v>7050000</v>
      </c>
      <c r="AC14" s="387"/>
      <c r="AD14" s="387"/>
      <c r="AE14" s="387"/>
      <c r="AF14" s="387"/>
      <c r="AG14" s="387"/>
      <c r="AH14" s="387"/>
      <c r="AI14" s="387">
        <v>3</v>
      </c>
      <c r="AJ14" s="387">
        <v>150000</v>
      </c>
      <c r="AK14" s="387">
        <v>150000</v>
      </c>
      <c r="AL14" s="387">
        <v>6</v>
      </c>
      <c r="AM14" s="387">
        <v>702000</v>
      </c>
      <c r="AN14" s="387">
        <v>568000</v>
      </c>
      <c r="AO14" s="387">
        <v>1</v>
      </c>
      <c r="AP14" s="387">
        <v>50000</v>
      </c>
      <c r="AQ14" s="387">
        <v>50000</v>
      </c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26</v>
      </c>
      <c r="BN14" s="387">
        <v>10727000</v>
      </c>
      <c r="BO14" s="387">
        <v>10435500</v>
      </c>
    </row>
    <row r="15" spans="1:67" s="388" customFormat="1" ht="10.5">
      <c r="A15" s="386" t="s">
        <v>755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>
        <v>1</v>
      </c>
      <c r="U15" s="387">
        <v>100000</v>
      </c>
      <c r="V15" s="387">
        <v>50000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1</v>
      </c>
      <c r="BN15" s="387">
        <v>100000</v>
      </c>
      <c r="BO15" s="387">
        <v>50000</v>
      </c>
    </row>
    <row r="16" spans="1:67" s="388" customFormat="1" ht="10.5">
      <c r="A16" s="386" t="s">
        <v>590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>
        <v>2</v>
      </c>
      <c r="U16" s="387">
        <v>1250000</v>
      </c>
      <c r="V16" s="387">
        <v>1250000</v>
      </c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2</v>
      </c>
      <c r="BN16" s="387">
        <v>1250000</v>
      </c>
      <c r="BO16" s="387">
        <v>1250000</v>
      </c>
    </row>
    <row r="17" spans="1:67" s="388" customFormat="1" ht="10.5">
      <c r="A17" s="386" t="s">
        <v>626</v>
      </c>
      <c r="B17" s="387"/>
      <c r="C17" s="387"/>
      <c r="D17" s="387"/>
      <c r="E17" s="387"/>
      <c r="F17" s="387"/>
      <c r="G17" s="387"/>
      <c r="H17" s="387">
        <v>1</v>
      </c>
      <c r="I17" s="387">
        <v>50000</v>
      </c>
      <c r="J17" s="387">
        <v>50000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>
        <v>1</v>
      </c>
      <c r="U17" s="387">
        <v>100000</v>
      </c>
      <c r="V17" s="387">
        <v>100000</v>
      </c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>
        <v>1</v>
      </c>
      <c r="AM17" s="387">
        <v>10000000</v>
      </c>
      <c r="AN17" s="387">
        <v>9000000</v>
      </c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3</v>
      </c>
      <c r="BN17" s="387">
        <v>10150000</v>
      </c>
      <c r="BO17" s="387">
        <v>9150000</v>
      </c>
    </row>
    <row r="18" spans="1:67" s="388" customFormat="1" ht="10.5">
      <c r="A18" s="386" t="s">
        <v>756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>
        <v>1</v>
      </c>
      <c r="U18" s="387">
        <v>10000</v>
      </c>
      <c r="V18" s="387">
        <v>2000</v>
      </c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10000</v>
      </c>
      <c r="BO18" s="387">
        <v>2000</v>
      </c>
    </row>
    <row r="19" spans="1:67" s="388" customFormat="1" ht="10.5">
      <c r="A19" s="386" t="s">
        <v>572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>
        <v>1</v>
      </c>
      <c r="AJ19" s="387">
        <v>50000</v>
      </c>
      <c r="AK19" s="387">
        <v>50000</v>
      </c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1</v>
      </c>
      <c r="BN19" s="387">
        <v>50000</v>
      </c>
      <c r="BO19" s="387">
        <v>50000</v>
      </c>
    </row>
    <row r="20" spans="1:67" s="388" customFormat="1" ht="10.5">
      <c r="A20" s="386" t="s">
        <v>601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>
        <v>1</v>
      </c>
      <c r="R20" s="387">
        <v>50000</v>
      </c>
      <c r="S20" s="387">
        <v>25000</v>
      </c>
      <c r="T20" s="387">
        <v>1</v>
      </c>
      <c r="U20" s="387">
        <v>100000</v>
      </c>
      <c r="V20" s="387">
        <v>100000</v>
      </c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2</v>
      </c>
      <c r="BN20" s="387">
        <v>150000</v>
      </c>
      <c r="BO20" s="387">
        <v>125000</v>
      </c>
    </row>
    <row r="21" spans="1:67" s="388" customFormat="1" ht="10.5">
      <c r="A21" s="386" t="s">
        <v>600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>
        <v>1</v>
      </c>
      <c r="AJ21" s="387">
        <v>500000</v>
      </c>
      <c r="AK21" s="387">
        <v>10000</v>
      </c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>
        <v>1</v>
      </c>
      <c r="BN21" s="387">
        <v>500000</v>
      </c>
      <c r="BO21" s="387">
        <v>10000</v>
      </c>
    </row>
    <row r="22" spans="1:67" s="388" customFormat="1" ht="10.5">
      <c r="A22" s="386" t="s">
        <v>757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>
        <v>1</v>
      </c>
      <c r="R22" s="387">
        <v>50000</v>
      </c>
      <c r="S22" s="387">
        <v>49500</v>
      </c>
      <c r="T22" s="387">
        <v>4</v>
      </c>
      <c r="U22" s="387">
        <v>525000</v>
      </c>
      <c r="V22" s="387">
        <v>133000</v>
      </c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>
        <v>1</v>
      </c>
      <c r="AJ22" s="387">
        <v>10000</v>
      </c>
      <c r="AK22" s="387">
        <v>10000</v>
      </c>
      <c r="AL22" s="387">
        <v>1</v>
      </c>
      <c r="AM22" s="387">
        <v>10000</v>
      </c>
      <c r="AN22" s="387">
        <v>5000</v>
      </c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7</v>
      </c>
      <c r="BN22" s="387">
        <v>595000</v>
      </c>
      <c r="BO22" s="387">
        <v>197500</v>
      </c>
    </row>
    <row r="23" spans="1:67" s="388" customFormat="1" ht="10.5">
      <c r="A23" s="386" t="s">
        <v>527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>
        <v>5</v>
      </c>
      <c r="U23" s="387">
        <v>2200000</v>
      </c>
      <c r="V23" s="387">
        <v>1285000</v>
      </c>
      <c r="W23" s="387"/>
      <c r="X23" s="387"/>
      <c r="Y23" s="387"/>
      <c r="Z23" s="387"/>
      <c r="AA23" s="387"/>
      <c r="AB23" s="387"/>
      <c r="AC23" s="387">
        <v>1</v>
      </c>
      <c r="AD23" s="387">
        <v>100000</v>
      </c>
      <c r="AE23" s="387">
        <v>100000</v>
      </c>
      <c r="AF23" s="387"/>
      <c r="AG23" s="387"/>
      <c r="AH23" s="387"/>
      <c r="AI23" s="387"/>
      <c r="AJ23" s="387"/>
      <c r="AK23" s="387"/>
      <c r="AL23" s="387">
        <v>1</v>
      </c>
      <c r="AM23" s="387">
        <v>300000</v>
      </c>
      <c r="AN23" s="387">
        <v>90000</v>
      </c>
      <c r="AO23" s="387">
        <v>1</v>
      </c>
      <c r="AP23" s="387">
        <v>100000</v>
      </c>
      <c r="AQ23" s="387">
        <v>100000</v>
      </c>
      <c r="AR23" s="387"/>
      <c r="AS23" s="387"/>
      <c r="AT23" s="387"/>
      <c r="AU23" s="387"/>
      <c r="AV23" s="387"/>
      <c r="AW23" s="387"/>
      <c r="AX23" s="387">
        <v>2</v>
      </c>
      <c r="AY23" s="387">
        <v>1000000</v>
      </c>
      <c r="AZ23" s="387">
        <v>400000</v>
      </c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10</v>
      </c>
      <c r="BN23" s="387">
        <v>3700000</v>
      </c>
      <c r="BO23" s="387">
        <v>1975000</v>
      </c>
    </row>
    <row r="24" spans="1:67" s="388" customFormat="1" ht="10.5">
      <c r="A24" s="386" t="s">
        <v>602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>
        <v>2</v>
      </c>
      <c r="U24" s="387">
        <v>150000</v>
      </c>
      <c r="V24" s="387">
        <v>74000</v>
      </c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2</v>
      </c>
      <c r="BN24" s="387">
        <v>150000</v>
      </c>
      <c r="BO24" s="387">
        <v>74000</v>
      </c>
    </row>
    <row r="25" spans="1:67" s="388" customFormat="1" ht="10.5">
      <c r="A25" s="386" t="s">
        <v>635</v>
      </c>
      <c r="B25" s="387"/>
      <c r="C25" s="387"/>
      <c r="D25" s="387"/>
      <c r="E25" s="387">
        <v>1</v>
      </c>
      <c r="F25" s="387">
        <v>10000</v>
      </c>
      <c r="G25" s="387">
        <v>4900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>
        <v>1</v>
      </c>
      <c r="AA25" s="387">
        <v>100000</v>
      </c>
      <c r="AB25" s="387">
        <v>50000</v>
      </c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2</v>
      </c>
      <c r="BN25" s="387">
        <v>110000</v>
      </c>
      <c r="BO25" s="387">
        <v>54900</v>
      </c>
    </row>
    <row r="26" spans="1:67" s="388" customFormat="1" ht="10.5">
      <c r="A26" s="386" t="s">
        <v>528</v>
      </c>
      <c r="B26" s="387"/>
      <c r="C26" s="387"/>
      <c r="D26" s="387"/>
      <c r="E26" s="387"/>
      <c r="F26" s="387"/>
      <c r="G26" s="387"/>
      <c r="H26" s="387">
        <v>4</v>
      </c>
      <c r="I26" s="387">
        <v>5160000</v>
      </c>
      <c r="J26" s="387">
        <v>2661000</v>
      </c>
      <c r="K26" s="387"/>
      <c r="L26" s="387"/>
      <c r="M26" s="387"/>
      <c r="N26" s="387">
        <v>1</v>
      </c>
      <c r="O26" s="387">
        <v>10000000</v>
      </c>
      <c r="P26" s="387">
        <v>7000000</v>
      </c>
      <c r="Q26" s="387">
        <v>2</v>
      </c>
      <c r="R26" s="387">
        <v>1050000</v>
      </c>
      <c r="S26" s="387">
        <v>1050000</v>
      </c>
      <c r="T26" s="387">
        <v>2</v>
      </c>
      <c r="U26" s="387">
        <v>500000</v>
      </c>
      <c r="V26" s="387">
        <v>500000</v>
      </c>
      <c r="W26" s="387"/>
      <c r="X26" s="387"/>
      <c r="Y26" s="387"/>
      <c r="Z26" s="387"/>
      <c r="AA26" s="387"/>
      <c r="AB26" s="387"/>
      <c r="AC26" s="387">
        <v>1</v>
      </c>
      <c r="AD26" s="387">
        <v>7000000</v>
      </c>
      <c r="AE26" s="387">
        <v>7000000</v>
      </c>
      <c r="AF26" s="387"/>
      <c r="AG26" s="387"/>
      <c r="AH26" s="387"/>
      <c r="AI26" s="387">
        <v>1</v>
      </c>
      <c r="AJ26" s="387">
        <v>10000</v>
      </c>
      <c r="AK26" s="387">
        <v>10000</v>
      </c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11</v>
      </c>
      <c r="BN26" s="387">
        <v>23720000</v>
      </c>
      <c r="BO26" s="387">
        <v>18221000</v>
      </c>
    </row>
    <row r="27" spans="1:67" s="388" customFormat="1" ht="10.5">
      <c r="A27" s="386" t="s">
        <v>640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>
        <v>1</v>
      </c>
      <c r="U27" s="387">
        <v>100000</v>
      </c>
      <c r="V27" s="387">
        <v>100000</v>
      </c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1</v>
      </c>
      <c r="BN27" s="387">
        <v>100000</v>
      </c>
      <c r="BO27" s="387">
        <v>100000</v>
      </c>
    </row>
    <row r="28" spans="1:67" s="388" customFormat="1" ht="10.5">
      <c r="A28" s="386" t="s">
        <v>758</v>
      </c>
      <c r="B28" s="387"/>
      <c r="C28" s="387"/>
      <c r="D28" s="387"/>
      <c r="E28" s="387"/>
      <c r="F28" s="387"/>
      <c r="G28" s="387"/>
      <c r="H28" s="387">
        <v>1</v>
      </c>
      <c r="I28" s="387">
        <v>26250000</v>
      </c>
      <c r="J28" s="387">
        <v>14175000</v>
      </c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1</v>
      </c>
      <c r="BN28" s="387">
        <v>26250000</v>
      </c>
      <c r="BO28" s="387">
        <v>14175000</v>
      </c>
    </row>
    <row r="29" spans="1:67" s="388" customFormat="1" ht="10.5">
      <c r="A29" s="386" t="s">
        <v>606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>
        <v>4</v>
      </c>
      <c r="U29" s="387">
        <v>510000</v>
      </c>
      <c r="V29" s="387">
        <v>260000</v>
      </c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>
        <v>1</v>
      </c>
      <c r="AP29" s="387">
        <v>100000</v>
      </c>
      <c r="AQ29" s="387">
        <v>100000</v>
      </c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5</v>
      </c>
      <c r="BN29" s="387">
        <v>610000</v>
      </c>
      <c r="BO29" s="387">
        <v>360000</v>
      </c>
    </row>
    <row r="30" spans="1:67" s="388" customFormat="1" ht="10.5">
      <c r="A30" s="386" t="s">
        <v>627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>
        <v>1</v>
      </c>
      <c r="R30" s="387">
        <v>100000</v>
      </c>
      <c r="S30" s="387">
        <v>100000</v>
      </c>
      <c r="T30" s="387">
        <v>3</v>
      </c>
      <c r="U30" s="387">
        <v>600000</v>
      </c>
      <c r="V30" s="387">
        <v>475000</v>
      </c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4</v>
      </c>
      <c r="BN30" s="387">
        <v>700000</v>
      </c>
      <c r="BO30" s="387">
        <v>575000</v>
      </c>
    </row>
    <row r="31" spans="1:67" s="388" customFormat="1" ht="10.5">
      <c r="A31" s="386" t="s">
        <v>529</v>
      </c>
      <c r="B31" s="387"/>
      <c r="C31" s="387"/>
      <c r="D31" s="387"/>
      <c r="E31" s="387"/>
      <c r="F31" s="387"/>
      <c r="G31" s="387"/>
      <c r="H31" s="387">
        <v>2</v>
      </c>
      <c r="I31" s="387">
        <v>400000</v>
      </c>
      <c r="J31" s="387">
        <v>400000</v>
      </c>
      <c r="K31" s="387"/>
      <c r="L31" s="387"/>
      <c r="M31" s="387"/>
      <c r="N31" s="387"/>
      <c r="O31" s="387"/>
      <c r="P31" s="387"/>
      <c r="Q31" s="387"/>
      <c r="R31" s="387"/>
      <c r="S31" s="387"/>
      <c r="T31" s="387">
        <v>4</v>
      </c>
      <c r="U31" s="387">
        <v>550000</v>
      </c>
      <c r="V31" s="387">
        <v>415000</v>
      </c>
      <c r="W31" s="387"/>
      <c r="X31" s="387"/>
      <c r="Y31" s="387"/>
      <c r="Z31" s="387">
        <v>1</v>
      </c>
      <c r="AA31" s="387">
        <v>100000</v>
      </c>
      <c r="AB31" s="387">
        <v>100000</v>
      </c>
      <c r="AC31" s="387">
        <v>1</v>
      </c>
      <c r="AD31" s="387">
        <v>100000</v>
      </c>
      <c r="AE31" s="387">
        <v>100000</v>
      </c>
      <c r="AF31" s="387"/>
      <c r="AG31" s="387"/>
      <c r="AH31" s="387"/>
      <c r="AI31" s="387">
        <v>1</v>
      </c>
      <c r="AJ31" s="387">
        <v>50000</v>
      </c>
      <c r="AK31" s="387">
        <v>12500</v>
      </c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>
        <v>1</v>
      </c>
      <c r="AY31" s="387">
        <v>800000</v>
      </c>
      <c r="AZ31" s="387">
        <v>200000</v>
      </c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10</v>
      </c>
      <c r="BN31" s="387">
        <v>2000000</v>
      </c>
      <c r="BO31" s="387">
        <v>1227500</v>
      </c>
    </row>
    <row r="32" spans="1:67" s="388" customFormat="1" ht="10.5">
      <c r="A32" s="386" t="s">
        <v>639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>
        <v>1</v>
      </c>
      <c r="U32" s="387">
        <v>10000</v>
      </c>
      <c r="V32" s="387">
        <v>10000</v>
      </c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1</v>
      </c>
      <c r="BN32" s="387">
        <v>10000</v>
      </c>
      <c r="BO32" s="387">
        <v>10000</v>
      </c>
    </row>
    <row r="33" spans="1:67" s="388" customFormat="1" ht="10.5">
      <c r="A33" s="386" t="s">
        <v>642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>
        <v>1</v>
      </c>
      <c r="AD33" s="387">
        <v>10000</v>
      </c>
      <c r="AE33" s="387">
        <v>10000</v>
      </c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1</v>
      </c>
      <c r="BN33" s="387">
        <v>10000</v>
      </c>
      <c r="BO33" s="387">
        <v>10000</v>
      </c>
    </row>
    <row r="34" spans="1:67" s="388" customFormat="1" ht="10.5">
      <c r="A34" s="386" t="s">
        <v>584</v>
      </c>
      <c r="B34" s="387"/>
      <c r="C34" s="387"/>
      <c r="D34" s="387"/>
      <c r="E34" s="387"/>
      <c r="F34" s="387"/>
      <c r="G34" s="387"/>
      <c r="H34" s="387">
        <v>1</v>
      </c>
      <c r="I34" s="387">
        <v>100000</v>
      </c>
      <c r="J34" s="387">
        <v>70000</v>
      </c>
      <c r="K34" s="387"/>
      <c r="L34" s="387"/>
      <c r="M34" s="387"/>
      <c r="N34" s="387"/>
      <c r="O34" s="387"/>
      <c r="P34" s="387"/>
      <c r="Q34" s="387">
        <v>1</v>
      </c>
      <c r="R34" s="387">
        <v>600000</v>
      </c>
      <c r="S34" s="387">
        <v>150000</v>
      </c>
      <c r="T34" s="387">
        <v>17</v>
      </c>
      <c r="U34" s="387">
        <v>6230000</v>
      </c>
      <c r="V34" s="387">
        <v>4244000</v>
      </c>
      <c r="W34" s="387">
        <v>1</v>
      </c>
      <c r="X34" s="387">
        <v>1000000</v>
      </c>
      <c r="Y34" s="387">
        <v>500000</v>
      </c>
      <c r="Z34" s="387">
        <v>1</v>
      </c>
      <c r="AA34" s="387">
        <v>200000</v>
      </c>
      <c r="AB34" s="387">
        <v>50000</v>
      </c>
      <c r="AC34" s="387">
        <v>1</v>
      </c>
      <c r="AD34" s="387">
        <v>100000</v>
      </c>
      <c r="AE34" s="387">
        <v>100000</v>
      </c>
      <c r="AF34" s="387"/>
      <c r="AG34" s="387"/>
      <c r="AH34" s="387"/>
      <c r="AI34" s="387">
        <v>3</v>
      </c>
      <c r="AJ34" s="387">
        <v>800000</v>
      </c>
      <c r="AK34" s="387">
        <v>440000</v>
      </c>
      <c r="AL34" s="387">
        <v>4</v>
      </c>
      <c r="AM34" s="387">
        <v>1050000</v>
      </c>
      <c r="AN34" s="387">
        <v>607000</v>
      </c>
      <c r="AO34" s="387">
        <v>1</v>
      </c>
      <c r="AP34" s="387">
        <v>10000</v>
      </c>
      <c r="AQ34" s="387">
        <v>10000</v>
      </c>
      <c r="AR34" s="387"/>
      <c r="AS34" s="387"/>
      <c r="AT34" s="387"/>
      <c r="AU34" s="387">
        <v>1</v>
      </c>
      <c r="AV34" s="387">
        <v>100000</v>
      </c>
      <c r="AW34" s="387">
        <v>100000</v>
      </c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31</v>
      </c>
      <c r="BN34" s="387">
        <v>10190000</v>
      </c>
      <c r="BO34" s="387">
        <v>6271000</v>
      </c>
    </row>
    <row r="35" spans="1:67" s="388" customFormat="1" ht="10.5">
      <c r="A35" s="386" t="s">
        <v>530</v>
      </c>
      <c r="B35" s="387"/>
      <c r="C35" s="387"/>
      <c r="D35" s="387"/>
      <c r="E35" s="387"/>
      <c r="F35" s="387"/>
      <c r="G35" s="387"/>
      <c r="H35" s="387">
        <v>1</v>
      </c>
      <c r="I35" s="387">
        <v>1000000</v>
      </c>
      <c r="J35" s="387">
        <v>140000</v>
      </c>
      <c r="K35" s="387"/>
      <c r="L35" s="387"/>
      <c r="M35" s="387"/>
      <c r="N35" s="387"/>
      <c r="O35" s="387"/>
      <c r="P35" s="387"/>
      <c r="Q35" s="387"/>
      <c r="R35" s="387"/>
      <c r="S35" s="387"/>
      <c r="T35" s="387">
        <v>5</v>
      </c>
      <c r="U35" s="387">
        <v>5508000</v>
      </c>
      <c r="V35" s="387">
        <v>2942000</v>
      </c>
      <c r="W35" s="387">
        <v>1</v>
      </c>
      <c r="X35" s="387">
        <v>100000</v>
      </c>
      <c r="Y35" s="387">
        <v>50000</v>
      </c>
      <c r="Z35" s="387">
        <v>2</v>
      </c>
      <c r="AA35" s="387">
        <v>1010000</v>
      </c>
      <c r="AB35" s="387">
        <v>500000</v>
      </c>
      <c r="AC35" s="387"/>
      <c r="AD35" s="387"/>
      <c r="AE35" s="387"/>
      <c r="AF35" s="387"/>
      <c r="AG35" s="387"/>
      <c r="AH35" s="387"/>
      <c r="AI35" s="387">
        <v>1</v>
      </c>
      <c r="AJ35" s="387">
        <v>10000</v>
      </c>
      <c r="AK35" s="387">
        <v>10000</v>
      </c>
      <c r="AL35" s="387">
        <v>5</v>
      </c>
      <c r="AM35" s="387">
        <v>700000</v>
      </c>
      <c r="AN35" s="387">
        <v>675000</v>
      </c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>
        <v>15</v>
      </c>
      <c r="BN35" s="387">
        <v>8328000</v>
      </c>
      <c r="BO35" s="387">
        <v>4317000</v>
      </c>
    </row>
    <row r="36" spans="1:67" s="388" customFormat="1" ht="10.5">
      <c r="A36" s="386" t="s">
        <v>759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>
        <v>1</v>
      </c>
      <c r="AV36" s="387">
        <v>10000</v>
      </c>
      <c r="AW36" s="387">
        <v>10000</v>
      </c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</v>
      </c>
      <c r="BN36" s="387">
        <v>10000</v>
      </c>
      <c r="BO36" s="387">
        <v>10000</v>
      </c>
    </row>
    <row r="37" spans="1:67" s="388" customFormat="1" ht="10.5">
      <c r="A37" s="386" t="s">
        <v>628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>
        <v>1</v>
      </c>
      <c r="AJ37" s="387">
        <v>50000</v>
      </c>
      <c r="AK37" s="387">
        <v>50000</v>
      </c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1</v>
      </c>
      <c r="BN37" s="387">
        <v>50000</v>
      </c>
      <c r="BO37" s="387">
        <v>50000</v>
      </c>
    </row>
    <row r="38" spans="1:67" s="388" customFormat="1" ht="10.5">
      <c r="A38" s="386" t="s">
        <v>760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>
        <v>1</v>
      </c>
      <c r="X38" s="387">
        <v>250000</v>
      </c>
      <c r="Y38" s="387">
        <v>167500</v>
      </c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>
        <v>1</v>
      </c>
      <c r="BN38" s="387">
        <v>250000</v>
      </c>
      <c r="BO38" s="387">
        <v>167500</v>
      </c>
    </row>
    <row r="39" spans="1:67" s="388" customFormat="1" ht="21">
      <c r="A39" s="386" t="s">
        <v>761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>
        <v>1</v>
      </c>
      <c r="U39" s="387">
        <v>1000000</v>
      </c>
      <c r="V39" s="387">
        <v>1000000</v>
      </c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>
        <v>1</v>
      </c>
      <c r="BN39" s="387">
        <v>1000000</v>
      </c>
      <c r="BO39" s="387">
        <v>1000000</v>
      </c>
    </row>
    <row r="40" spans="1:67" s="388" customFormat="1" ht="10.5">
      <c r="A40" s="386" t="s">
        <v>531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>
        <v>3</v>
      </c>
      <c r="U40" s="387">
        <v>950000</v>
      </c>
      <c r="V40" s="387">
        <v>700000</v>
      </c>
      <c r="W40" s="387">
        <v>2</v>
      </c>
      <c r="X40" s="387">
        <v>200000</v>
      </c>
      <c r="Y40" s="387">
        <v>150000</v>
      </c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>
        <v>1</v>
      </c>
      <c r="AP40" s="387">
        <v>50000</v>
      </c>
      <c r="AQ40" s="387">
        <v>50000</v>
      </c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6</v>
      </c>
      <c r="BN40" s="387">
        <v>1200000</v>
      </c>
      <c r="BO40" s="387">
        <v>900000</v>
      </c>
    </row>
    <row r="41" spans="1:67" s="388" customFormat="1" ht="10.5">
      <c r="A41" s="386" t="s">
        <v>688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>
        <v>1</v>
      </c>
      <c r="U41" s="387">
        <v>200000</v>
      </c>
      <c r="V41" s="387">
        <v>100000</v>
      </c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1</v>
      </c>
      <c r="BN41" s="387">
        <v>200000</v>
      </c>
      <c r="BO41" s="387">
        <v>100000</v>
      </c>
    </row>
    <row r="42" spans="1:67" s="388" customFormat="1" ht="10.5">
      <c r="A42" s="386" t="s">
        <v>762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>
        <v>1</v>
      </c>
      <c r="AM42" s="387">
        <v>100000</v>
      </c>
      <c r="AN42" s="387">
        <v>50000</v>
      </c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>
        <v>1</v>
      </c>
      <c r="BN42" s="387">
        <v>100000</v>
      </c>
      <c r="BO42" s="387">
        <v>50000</v>
      </c>
    </row>
    <row r="43" spans="1:67" s="388" customFormat="1" ht="10.5">
      <c r="A43" s="386" t="s">
        <v>532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>
        <v>2</v>
      </c>
      <c r="U43" s="387">
        <v>110000</v>
      </c>
      <c r="V43" s="387">
        <v>110000</v>
      </c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>
        <v>1</v>
      </c>
      <c r="AM43" s="387">
        <v>100000</v>
      </c>
      <c r="AN43" s="387">
        <v>50000</v>
      </c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>
        <v>3</v>
      </c>
      <c r="BN43" s="387">
        <v>210000</v>
      </c>
      <c r="BO43" s="387">
        <v>160000</v>
      </c>
    </row>
    <row r="44" spans="1:67" s="388" customFormat="1" ht="10.5">
      <c r="A44" s="386" t="s">
        <v>533</v>
      </c>
      <c r="B44" s="387"/>
      <c r="C44" s="387"/>
      <c r="D44" s="387"/>
      <c r="E44" s="387"/>
      <c r="F44" s="387"/>
      <c r="G44" s="387"/>
      <c r="H44" s="387">
        <v>3</v>
      </c>
      <c r="I44" s="387">
        <v>4949732</v>
      </c>
      <c r="J44" s="387">
        <v>2599866</v>
      </c>
      <c r="K44" s="387"/>
      <c r="L44" s="387"/>
      <c r="M44" s="387"/>
      <c r="N44" s="387"/>
      <c r="O44" s="387"/>
      <c r="P44" s="387"/>
      <c r="Q44" s="387"/>
      <c r="R44" s="387"/>
      <c r="S44" s="387"/>
      <c r="T44" s="387">
        <v>2</v>
      </c>
      <c r="U44" s="387">
        <v>214237000</v>
      </c>
      <c r="V44" s="387">
        <v>214237000</v>
      </c>
      <c r="W44" s="387">
        <v>2</v>
      </c>
      <c r="X44" s="387">
        <v>110000</v>
      </c>
      <c r="Y44" s="387">
        <v>35000</v>
      </c>
      <c r="Z44" s="387">
        <v>1</v>
      </c>
      <c r="AA44" s="387">
        <v>500000</v>
      </c>
      <c r="AB44" s="387">
        <v>250000</v>
      </c>
      <c r="AC44" s="387">
        <v>2</v>
      </c>
      <c r="AD44" s="387">
        <v>40000</v>
      </c>
      <c r="AE44" s="387">
        <v>40000</v>
      </c>
      <c r="AF44" s="387"/>
      <c r="AG44" s="387"/>
      <c r="AH44" s="387"/>
      <c r="AI44" s="387"/>
      <c r="AJ44" s="387"/>
      <c r="AK44" s="387"/>
      <c r="AL44" s="387">
        <v>2</v>
      </c>
      <c r="AM44" s="387">
        <v>10050000</v>
      </c>
      <c r="AN44" s="387">
        <v>1050000</v>
      </c>
      <c r="AO44" s="387">
        <v>1</v>
      </c>
      <c r="AP44" s="387">
        <v>50000</v>
      </c>
      <c r="AQ44" s="387">
        <v>50000</v>
      </c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13</v>
      </c>
      <c r="BN44" s="387">
        <v>229936732</v>
      </c>
      <c r="BO44" s="387">
        <v>218261866</v>
      </c>
    </row>
    <row r="45" spans="1:67" s="388" customFormat="1" ht="10.5">
      <c r="A45" s="386" t="s">
        <v>534</v>
      </c>
      <c r="B45" s="387"/>
      <c r="C45" s="387"/>
      <c r="D45" s="387"/>
      <c r="E45" s="387">
        <v>1</v>
      </c>
      <c r="F45" s="387">
        <v>500000</v>
      </c>
      <c r="G45" s="387">
        <v>500000</v>
      </c>
      <c r="H45" s="387">
        <v>2</v>
      </c>
      <c r="I45" s="387">
        <v>650000</v>
      </c>
      <c r="J45" s="387">
        <v>600000</v>
      </c>
      <c r="K45" s="387"/>
      <c r="L45" s="387"/>
      <c r="M45" s="387"/>
      <c r="N45" s="387"/>
      <c r="O45" s="387"/>
      <c r="P45" s="387"/>
      <c r="Q45" s="387">
        <v>2</v>
      </c>
      <c r="R45" s="387">
        <v>450000</v>
      </c>
      <c r="S45" s="387">
        <v>220000</v>
      </c>
      <c r="T45" s="387">
        <v>25</v>
      </c>
      <c r="U45" s="387">
        <v>18420000</v>
      </c>
      <c r="V45" s="387">
        <v>16340000</v>
      </c>
      <c r="W45" s="387">
        <v>3</v>
      </c>
      <c r="X45" s="387">
        <v>750000</v>
      </c>
      <c r="Y45" s="387">
        <v>750000</v>
      </c>
      <c r="Z45" s="387">
        <v>1</v>
      </c>
      <c r="AA45" s="387">
        <v>200000</v>
      </c>
      <c r="AB45" s="387">
        <v>100000</v>
      </c>
      <c r="AC45" s="387">
        <v>1</v>
      </c>
      <c r="AD45" s="387">
        <v>400000</v>
      </c>
      <c r="AE45" s="387">
        <v>200000</v>
      </c>
      <c r="AF45" s="387"/>
      <c r="AG45" s="387"/>
      <c r="AH45" s="387"/>
      <c r="AI45" s="387">
        <v>6</v>
      </c>
      <c r="AJ45" s="387">
        <v>900400</v>
      </c>
      <c r="AK45" s="387">
        <v>811200</v>
      </c>
      <c r="AL45" s="387">
        <v>2</v>
      </c>
      <c r="AM45" s="387">
        <v>1200000</v>
      </c>
      <c r="AN45" s="387">
        <v>1200000</v>
      </c>
      <c r="AO45" s="387">
        <v>4</v>
      </c>
      <c r="AP45" s="387">
        <v>1900000</v>
      </c>
      <c r="AQ45" s="387">
        <v>1600000</v>
      </c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47</v>
      </c>
      <c r="BN45" s="387">
        <v>25370400</v>
      </c>
      <c r="BO45" s="387">
        <v>22321200</v>
      </c>
    </row>
    <row r="46" spans="1:67" s="388" customFormat="1" ht="10.5">
      <c r="A46" s="386" t="s">
        <v>535</v>
      </c>
      <c r="B46" s="387"/>
      <c r="C46" s="387"/>
      <c r="D46" s="387"/>
      <c r="E46" s="387"/>
      <c r="F46" s="387"/>
      <c r="G46" s="387"/>
      <c r="H46" s="387">
        <v>1</v>
      </c>
      <c r="I46" s="387">
        <v>1000000</v>
      </c>
      <c r="J46" s="387">
        <v>1000000</v>
      </c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14</v>
      </c>
      <c r="U46" s="387">
        <v>2860000</v>
      </c>
      <c r="V46" s="387">
        <v>1968000</v>
      </c>
      <c r="W46" s="387">
        <v>3</v>
      </c>
      <c r="X46" s="387">
        <v>120000</v>
      </c>
      <c r="Y46" s="387">
        <v>70000</v>
      </c>
      <c r="Z46" s="387"/>
      <c r="AA46" s="387"/>
      <c r="AB46" s="387"/>
      <c r="AC46" s="387">
        <v>2</v>
      </c>
      <c r="AD46" s="387">
        <v>1050000</v>
      </c>
      <c r="AE46" s="387">
        <v>1050000</v>
      </c>
      <c r="AF46" s="387"/>
      <c r="AG46" s="387"/>
      <c r="AH46" s="387"/>
      <c r="AI46" s="387"/>
      <c r="AJ46" s="387"/>
      <c r="AK46" s="387"/>
      <c r="AL46" s="387">
        <v>3</v>
      </c>
      <c r="AM46" s="387">
        <v>1020000</v>
      </c>
      <c r="AN46" s="387">
        <v>1015000</v>
      </c>
      <c r="AO46" s="387">
        <v>1</v>
      </c>
      <c r="AP46" s="387">
        <v>150000</v>
      </c>
      <c r="AQ46" s="387">
        <v>50000</v>
      </c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24</v>
      </c>
      <c r="BN46" s="387">
        <v>6200000</v>
      </c>
      <c r="BO46" s="387">
        <v>5153000</v>
      </c>
    </row>
    <row r="47" spans="1:67" s="388" customFormat="1" ht="10.5">
      <c r="A47" s="438" t="s">
        <v>536</v>
      </c>
      <c r="B47" s="387">
        <v>1</v>
      </c>
      <c r="C47" s="387">
        <v>350000</v>
      </c>
      <c r="D47" s="387">
        <v>171500</v>
      </c>
      <c r="E47" s="387"/>
      <c r="F47" s="387"/>
      <c r="G47" s="387"/>
      <c r="H47" s="387">
        <v>10</v>
      </c>
      <c r="I47" s="387">
        <v>2100000</v>
      </c>
      <c r="J47" s="387">
        <v>1450000</v>
      </c>
      <c r="K47" s="387"/>
      <c r="L47" s="387"/>
      <c r="M47" s="387"/>
      <c r="N47" s="387"/>
      <c r="O47" s="387"/>
      <c r="P47" s="387"/>
      <c r="Q47" s="387">
        <v>2</v>
      </c>
      <c r="R47" s="387">
        <v>1100000</v>
      </c>
      <c r="S47" s="387">
        <v>1100000</v>
      </c>
      <c r="T47" s="387">
        <v>57</v>
      </c>
      <c r="U47" s="387">
        <v>12155000</v>
      </c>
      <c r="V47" s="387">
        <v>10144000</v>
      </c>
      <c r="W47" s="387">
        <v>6</v>
      </c>
      <c r="X47" s="387">
        <v>960000</v>
      </c>
      <c r="Y47" s="387">
        <v>905000</v>
      </c>
      <c r="Z47" s="387">
        <v>5</v>
      </c>
      <c r="AA47" s="387">
        <v>1100000</v>
      </c>
      <c r="AB47" s="387">
        <v>965000</v>
      </c>
      <c r="AC47" s="387">
        <v>7</v>
      </c>
      <c r="AD47" s="387">
        <v>720000</v>
      </c>
      <c r="AE47" s="387">
        <v>695000</v>
      </c>
      <c r="AF47" s="387">
        <v>1</v>
      </c>
      <c r="AG47" s="387">
        <v>1000000</v>
      </c>
      <c r="AH47" s="387">
        <v>1000000</v>
      </c>
      <c r="AI47" s="387">
        <v>20</v>
      </c>
      <c r="AJ47" s="387">
        <v>4320000</v>
      </c>
      <c r="AK47" s="387">
        <v>2520000</v>
      </c>
      <c r="AL47" s="387">
        <v>9</v>
      </c>
      <c r="AM47" s="387">
        <v>3300000</v>
      </c>
      <c r="AN47" s="387">
        <v>2300000</v>
      </c>
      <c r="AO47" s="387">
        <v>10</v>
      </c>
      <c r="AP47" s="387">
        <v>2200000</v>
      </c>
      <c r="AQ47" s="387">
        <v>1725000</v>
      </c>
      <c r="AR47" s="387"/>
      <c r="AS47" s="387"/>
      <c r="AT47" s="387"/>
      <c r="AU47" s="387">
        <v>2</v>
      </c>
      <c r="AV47" s="387">
        <v>400000</v>
      </c>
      <c r="AW47" s="387">
        <v>300000</v>
      </c>
      <c r="AX47" s="387">
        <v>1</v>
      </c>
      <c r="AY47" s="387">
        <v>500000</v>
      </c>
      <c r="AZ47" s="387">
        <v>500000</v>
      </c>
      <c r="BA47" s="387"/>
      <c r="BB47" s="387"/>
      <c r="BC47" s="387"/>
      <c r="BD47" s="387">
        <v>4</v>
      </c>
      <c r="BE47" s="387">
        <v>900000</v>
      </c>
      <c r="BF47" s="387">
        <v>750000</v>
      </c>
      <c r="BG47" s="387"/>
      <c r="BH47" s="387"/>
      <c r="BI47" s="387"/>
      <c r="BJ47" s="387"/>
      <c r="BK47" s="387"/>
      <c r="BL47" s="387"/>
      <c r="BM47" s="387">
        <v>135</v>
      </c>
      <c r="BN47" s="387">
        <v>31105000</v>
      </c>
      <c r="BO47" s="387">
        <v>24525500</v>
      </c>
    </row>
    <row r="48" spans="1:67" s="388" customFormat="1" ht="10.5">
      <c r="A48" s="438" t="s">
        <v>537</v>
      </c>
      <c r="B48" s="387"/>
      <c r="C48" s="387"/>
      <c r="D48" s="387"/>
      <c r="E48" s="387"/>
      <c r="F48" s="387"/>
      <c r="G48" s="387"/>
      <c r="H48" s="387">
        <v>2</v>
      </c>
      <c r="I48" s="387">
        <v>240000</v>
      </c>
      <c r="J48" s="387">
        <v>240000</v>
      </c>
      <c r="K48" s="387"/>
      <c r="L48" s="387"/>
      <c r="M48" s="387"/>
      <c r="N48" s="387"/>
      <c r="O48" s="387"/>
      <c r="P48" s="387"/>
      <c r="Q48" s="387"/>
      <c r="R48" s="387"/>
      <c r="S48" s="387"/>
      <c r="T48" s="387">
        <v>1</v>
      </c>
      <c r="U48" s="387">
        <v>10000</v>
      </c>
      <c r="V48" s="387">
        <v>10000</v>
      </c>
      <c r="W48" s="387"/>
      <c r="X48" s="387"/>
      <c r="Y48" s="387"/>
      <c r="Z48" s="387"/>
      <c r="AA48" s="387"/>
      <c r="AB48" s="387"/>
      <c r="AC48" s="387">
        <v>2</v>
      </c>
      <c r="AD48" s="387">
        <v>35000</v>
      </c>
      <c r="AE48" s="387">
        <v>11250</v>
      </c>
      <c r="AF48" s="387">
        <v>1</v>
      </c>
      <c r="AG48" s="387">
        <v>20000</v>
      </c>
      <c r="AH48" s="387">
        <v>20000</v>
      </c>
      <c r="AI48" s="387">
        <v>1</v>
      </c>
      <c r="AJ48" s="387">
        <v>500000</v>
      </c>
      <c r="AK48" s="387">
        <v>500000</v>
      </c>
      <c r="AL48" s="387">
        <v>3</v>
      </c>
      <c r="AM48" s="387">
        <v>130000</v>
      </c>
      <c r="AN48" s="387">
        <v>130000</v>
      </c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10</v>
      </c>
      <c r="BN48" s="387">
        <v>935000</v>
      </c>
      <c r="BO48" s="387">
        <v>911250</v>
      </c>
    </row>
    <row r="49" spans="1:67" s="388" customFormat="1" ht="10.5">
      <c r="A49" s="386" t="s">
        <v>538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>
        <v>1</v>
      </c>
      <c r="R49" s="387">
        <v>1850000</v>
      </c>
      <c r="S49" s="387">
        <v>1849000</v>
      </c>
      <c r="T49" s="387">
        <v>3</v>
      </c>
      <c r="U49" s="387">
        <v>1110000</v>
      </c>
      <c r="V49" s="387">
        <v>1110000</v>
      </c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4</v>
      </c>
      <c r="BN49" s="387">
        <v>2960000</v>
      </c>
      <c r="BO49" s="387">
        <v>2959000</v>
      </c>
    </row>
    <row r="50" spans="1:67" s="388" customFormat="1" ht="10.5">
      <c r="A50" s="386" t="s">
        <v>573</v>
      </c>
      <c r="B50" s="387">
        <v>1</v>
      </c>
      <c r="C50" s="387">
        <v>500000</v>
      </c>
      <c r="D50" s="387">
        <v>500000</v>
      </c>
      <c r="E50" s="387"/>
      <c r="F50" s="387"/>
      <c r="G50" s="387"/>
      <c r="H50" s="387">
        <v>2</v>
      </c>
      <c r="I50" s="387">
        <v>3075000</v>
      </c>
      <c r="J50" s="387">
        <v>1575000</v>
      </c>
      <c r="K50" s="387"/>
      <c r="L50" s="387"/>
      <c r="M50" s="387"/>
      <c r="N50" s="387"/>
      <c r="O50" s="387"/>
      <c r="P50" s="387"/>
      <c r="Q50" s="387"/>
      <c r="R50" s="387"/>
      <c r="S50" s="387"/>
      <c r="T50" s="387">
        <v>7</v>
      </c>
      <c r="U50" s="387">
        <v>2650000</v>
      </c>
      <c r="V50" s="387">
        <v>1800000</v>
      </c>
      <c r="W50" s="387"/>
      <c r="X50" s="387"/>
      <c r="Y50" s="387"/>
      <c r="Z50" s="387"/>
      <c r="AA50" s="387"/>
      <c r="AB50" s="387"/>
      <c r="AC50" s="387">
        <v>1</v>
      </c>
      <c r="AD50" s="387">
        <v>100000</v>
      </c>
      <c r="AE50" s="387">
        <v>18000</v>
      </c>
      <c r="AF50" s="387"/>
      <c r="AG50" s="387"/>
      <c r="AH50" s="387"/>
      <c r="AI50" s="387">
        <v>1</v>
      </c>
      <c r="AJ50" s="387">
        <v>100000</v>
      </c>
      <c r="AK50" s="387">
        <v>100000</v>
      </c>
      <c r="AL50" s="387"/>
      <c r="AM50" s="387"/>
      <c r="AN50" s="387"/>
      <c r="AO50" s="387">
        <v>3</v>
      </c>
      <c r="AP50" s="387">
        <v>1700000</v>
      </c>
      <c r="AQ50" s="387">
        <v>1450000</v>
      </c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15</v>
      </c>
      <c r="BN50" s="387">
        <v>8125000</v>
      </c>
      <c r="BO50" s="387">
        <v>5443000</v>
      </c>
    </row>
    <row r="51" spans="1:67" s="388" customFormat="1" ht="10.5">
      <c r="A51" s="386" t="s">
        <v>539</v>
      </c>
      <c r="B51" s="387">
        <v>1</v>
      </c>
      <c r="C51" s="387">
        <v>500000</v>
      </c>
      <c r="D51" s="387">
        <v>500000</v>
      </c>
      <c r="E51" s="387"/>
      <c r="F51" s="387"/>
      <c r="G51" s="387"/>
      <c r="H51" s="387">
        <v>1</v>
      </c>
      <c r="I51" s="387">
        <v>700000</v>
      </c>
      <c r="J51" s="387">
        <v>700000</v>
      </c>
      <c r="K51" s="387"/>
      <c r="L51" s="387"/>
      <c r="M51" s="387"/>
      <c r="N51" s="387"/>
      <c r="O51" s="387"/>
      <c r="P51" s="387"/>
      <c r="Q51" s="387"/>
      <c r="R51" s="387"/>
      <c r="S51" s="387"/>
      <c r="T51" s="387">
        <v>5</v>
      </c>
      <c r="U51" s="387">
        <v>4100000</v>
      </c>
      <c r="V51" s="387">
        <v>3767000</v>
      </c>
      <c r="W51" s="387"/>
      <c r="X51" s="387"/>
      <c r="Y51" s="387"/>
      <c r="Z51" s="387"/>
      <c r="AA51" s="387"/>
      <c r="AB51" s="387"/>
      <c r="AC51" s="387">
        <v>1</v>
      </c>
      <c r="AD51" s="387">
        <v>25000</v>
      </c>
      <c r="AE51" s="387">
        <v>23750</v>
      </c>
      <c r="AF51" s="387">
        <v>1</v>
      </c>
      <c r="AG51" s="387">
        <v>100000</v>
      </c>
      <c r="AH51" s="387">
        <v>100000</v>
      </c>
      <c r="AI51" s="387">
        <v>1</v>
      </c>
      <c r="AJ51" s="387">
        <v>100000</v>
      </c>
      <c r="AK51" s="387">
        <v>100000</v>
      </c>
      <c r="AL51" s="387">
        <v>1</v>
      </c>
      <c r="AM51" s="387">
        <v>100000</v>
      </c>
      <c r="AN51" s="387">
        <v>100000</v>
      </c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11</v>
      </c>
      <c r="BN51" s="387">
        <v>5625000</v>
      </c>
      <c r="BO51" s="387">
        <v>5290750</v>
      </c>
    </row>
    <row r="52" spans="1:67" s="388" customFormat="1" ht="10.5">
      <c r="A52" s="386" t="s">
        <v>540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>
        <v>4</v>
      </c>
      <c r="U52" s="387">
        <v>570000</v>
      </c>
      <c r="V52" s="387">
        <v>560000</v>
      </c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>
        <v>1</v>
      </c>
      <c r="AM52" s="387">
        <v>50000</v>
      </c>
      <c r="AN52" s="387">
        <v>50000</v>
      </c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5</v>
      </c>
      <c r="BN52" s="387">
        <v>620000</v>
      </c>
      <c r="BO52" s="387">
        <v>610000</v>
      </c>
    </row>
    <row r="53" spans="1:67" s="388" customFormat="1" ht="10.5">
      <c r="A53" s="386" t="s">
        <v>763</v>
      </c>
      <c r="B53" s="387"/>
      <c r="C53" s="387"/>
      <c r="D53" s="387"/>
      <c r="E53" s="387"/>
      <c r="F53" s="387"/>
      <c r="G53" s="387"/>
      <c r="H53" s="387">
        <v>1</v>
      </c>
      <c r="I53" s="387">
        <v>100000</v>
      </c>
      <c r="J53" s="387">
        <v>50000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>
        <v>6</v>
      </c>
      <c r="U53" s="387">
        <v>10400000</v>
      </c>
      <c r="V53" s="387">
        <v>503500</v>
      </c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>
        <v>1</v>
      </c>
      <c r="AM53" s="387">
        <v>100000</v>
      </c>
      <c r="AN53" s="387">
        <v>100000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>
        <v>8</v>
      </c>
      <c r="BN53" s="387">
        <v>10600000</v>
      </c>
      <c r="BO53" s="387">
        <v>653500</v>
      </c>
    </row>
    <row r="54" spans="1:67" s="388" customFormat="1" ht="10.5">
      <c r="A54" s="386" t="s">
        <v>574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>
        <v>1</v>
      </c>
      <c r="U54" s="387">
        <v>800000</v>
      </c>
      <c r="V54" s="387">
        <v>800000</v>
      </c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>
        <v>1</v>
      </c>
      <c r="BN54" s="387">
        <v>800000</v>
      </c>
      <c r="BO54" s="387">
        <v>800000</v>
      </c>
    </row>
    <row r="55" spans="1:67" s="388" customFormat="1" ht="10.5">
      <c r="A55" s="386" t="s">
        <v>595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>
        <v>3</v>
      </c>
      <c r="U55" s="387">
        <v>900000</v>
      </c>
      <c r="V55" s="387">
        <v>550000</v>
      </c>
      <c r="W55" s="387"/>
      <c r="X55" s="387"/>
      <c r="Y55" s="387"/>
      <c r="Z55" s="387"/>
      <c r="AA55" s="387"/>
      <c r="AB55" s="387"/>
      <c r="AC55" s="387">
        <v>1</v>
      </c>
      <c r="AD55" s="387">
        <v>100000</v>
      </c>
      <c r="AE55" s="387">
        <v>100000</v>
      </c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>
        <v>4</v>
      </c>
      <c r="BN55" s="387">
        <v>1000000</v>
      </c>
      <c r="BO55" s="387">
        <v>650000</v>
      </c>
    </row>
    <row r="56" spans="1:67" s="388" customFormat="1" ht="10.5">
      <c r="A56" s="386" t="s">
        <v>541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>
        <v>2</v>
      </c>
      <c r="U56" s="387">
        <v>1000000</v>
      </c>
      <c r="V56" s="387">
        <v>1000000</v>
      </c>
      <c r="W56" s="387"/>
      <c r="X56" s="387"/>
      <c r="Y56" s="387"/>
      <c r="Z56" s="387">
        <v>1</v>
      </c>
      <c r="AA56" s="387">
        <v>500000</v>
      </c>
      <c r="AB56" s="387">
        <v>250000</v>
      </c>
      <c r="AC56" s="387">
        <v>2</v>
      </c>
      <c r="AD56" s="387">
        <v>1250000</v>
      </c>
      <c r="AE56" s="387">
        <v>932400</v>
      </c>
      <c r="AF56" s="387"/>
      <c r="AG56" s="387"/>
      <c r="AH56" s="387"/>
      <c r="AI56" s="387"/>
      <c r="AJ56" s="387"/>
      <c r="AK56" s="387"/>
      <c r="AL56" s="387">
        <v>1</v>
      </c>
      <c r="AM56" s="387">
        <v>50000</v>
      </c>
      <c r="AN56" s="387">
        <v>25000</v>
      </c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6</v>
      </c>
      <c r="BN56" s="387">
        <v>2800000</v>
      </c>
      <c r="BO56" s="387">
        <v>2207400</v>
      </c>
    </row>
    <row r="57" spans="1:67" s="388" customFormat="1" ht="10.5">
      <c r="A57" s="386" t="s">
        <v>542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>
        <v>3</v>
      </c>
      <c r="R57" s="387">
        <v>2500000</v>
      </c>
      <c r="S57" s="387">
        <v>2450000</v>
      </c>
      <c r="T57" s="387">
        <v>5</v>
      </c>
      <c r="U57" s="387">
        <v>1250000</v>
      </c>
      <c r="V57" s="387">
        <v>1172000</v>
      </c>
      <c r="W57" s="387"/>
      <c r="X57" s="387"/>
      <c r="Y57" s="387"/>
      <c r="Z57" s="387"/>
      <c r="AA57" s="387"/>
      <c r="AB57" s="387"/>
      <c r="AC57" s="387">
        <v>1</v>
      </c>
      <c r="AD57" s="387">
        <v>300000</v>
      </c>
      <c r="AE57" s="387">
        <v>300000</v>
      </c>
      <c r="AF57" s="387"/>
      <c r="AG57" s="387"/>
      <c r="AH57" s="387"/>
      <c r="AI57" s="387">
        <v>2</v>
      </c>
      <c r="AJ57" s="387">
        <v>300000</v>
      </c>
      <c r="AK57" s="387">
        <v>150000</v>
      </c>
      <c r="AL57" s="387">
        <v>3</v>
      </c>
      <c r="AM57" s="387">
        <v>810350000</v>
      </c>
      <c r="AN57" s="387">
        <v>810350000</v>
      </c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>
        <v>14</v>
      </c>
      <c r="BN57" s="387">
        <v>814700000</v>
      </c>
      <c r="BO57" s="387">
        <v>814422000</v>
      </c>
    </row>
    <row r="58" spans="1:67" s="388" customFormat="1" ht="10.5">
      <c r="A58" s="386" t="s">
        <v>543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>
        <v>2</v>
      </c>
      <c r="R58" s="387">
        <v>150000</v>
      </c>
      <c r="S58" s="387">
        <v>150000</v>
      </c>
      <c r="T58" s="387">
        <v>4</v>
      </c>
      <c r="U58" s="387">
        <v>1250000</v>
      </c>
      <c r="V58" s="387">
        <v>835000</v>
      </c>
      <c r="W58" s="387">
        <v>1</v>
      </c>
      <c r="X58" s="387">
        <v>100000</v>
      </c>
      <c r="Y58" s="387">
        <v>100000</v>
      </c>
      <c r="Z58" s="387">
        <v>1</v>
      </c>
      <c r="AA58" s="387">
        <v>500000</v>
      </c>
      <c r="AB58" s="387">
        <v>500000</v>
      </c>
      <c r="AC58" s="387"/>
      <c r="AD58" s="387"/>
      <c r="AE58" s="387"/>
      <c r="AF58" s="387"/>
      <c r="AG58" s="387"/>
      <c r="AH58" s="387"/>
      <c r="AI58" s="387"/>
      <c r="AJ58" s="387"/>
      <c r="AK58" s="387"/>
      <c r="AL58" s="387">
        <v>2</v>
      </c>
      <c r="AM58" s="387">
        <v>350000</v>
      </c>
      <c r="AN58" s="387">
        <v>197000</v>
      </c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>
        <v>10</v>
      </c>
      <c r="BN58" s="387">
        <v>2350000</v>
      </c>
      <c r="BO58" s="387">
        <v>1782000</v>
      </c>
    </row>
    <row r="59" spans="1:67" s="388" customFormat="1" ht="10.5">
      <c r="A59" s="386" t="s">
        <v>764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>
        <v>1</v>
      </c>
      <c r="X59" s="387">
        <v>100000</v>
      </c>
      <c r="Y59" s="387">
        <v>100000</v>
      </c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1</v>
      </c>
      <c r="BN59" s="387">
        <v>100000</v>
      </c>
      <c r="BO59" s="387">
        <v>100000</v>
      </c>
    </row>
    <row r="60" spans="1:67" s="388" customFormat="1" ht="10.5">
      <c r="A60" s="386" t="s">
        <v>544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>
        <v>1</v>
      </c>
      <c r="U60" s="387">
        <v>50000</v>
      </c>
      <c r="V60" s="387">
        <v>25000</v>
      </c>
      <c r="W60" s="387">
        <v>1</v>
      </c>
      <c r="X60" s="387">
        <v>100000</v>
      </c>
      <c r="Y60" s="387">
        <v>100000</v>
      </c>
      <c r="Z60" s="387">
        <v>1</v>
      </c>
      <c r="AA60" s="387">
        <v>500000</v>
      </c>
      <c r="AB60" s="387">
        <v>500000</v>
      </c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3</v>
      </c>
      <c r="BN60" s="387">
        <v>650000</v>
      </c>
      <c r="BO60" s="387">
        <v>625000</v>
      </c>
    </row>
    <row r="61" spans="1:67" s="388" customFormat="1" ht="10.5">
      <c r="A61" s="386" t="s">
        <v>765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>
        <v>1</v>
      </c>
      <c r="U61" s="387">
        <v>100000</v>
      </c>
      <c r="V61" s="387">
        <v>100000</v>
      </c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1</v>
      </c>
      <c r="BN61" s="387">
        <v>100000</v>
      </c>
      <c r="BO61" s="387">
        <v>100000</v>
      </c>
    </row>
    <row r="62" spans="1:67" s="388" customFormat="1" ht="10.5">
      <c r="A62" s="386" t="s">
        <v>766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>
        <v>1</v>
      </c>
      <c r="U62" s="387">
        <v>20000</v>
      </c>
      <c r="V62" s="387">
        <v>20000</v>
      </c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>
        <v>1</v>
      </c>
      <c r="BN62" s="387">
        <v>20000</v>
      </c>
      <c r="BO62" s="387">
        <v>20000</v>
      </c>
    </row>
    <row r="63" spans="1:67" s="388" customFormat="1" ht="10.5">
      <c r="A63" s="386" t="s">
        <v>603</v>
      </c>
      <c r="B63" s="387"/>
      <c r="C63" s="387"/>
      <c r="D63" s="387"/>
      <c r="E63" s="387"/>
      <c r="F63" s="387"/>
      <c r="G63" s="387"/>
      <c r="H63" s="387">
        <v>1</v>
      </c>
      <c r="I63" s="387">
        <v>1000000</v>
      </c>
      <c r="J63" s="387">
        <v>500000</v>
      </c>
      <c r="K63" s="387"/>
      <c r="L63" s="387"/>
      <c r="M63" s="387"/>
      <c r="N63" s="387"/>
      <c r="O63" s="387"/>
      <c r="P63" s="387"/>
      <c r="Q63" s="387"/>
      <c r="R63" s="387"/>
      <c r="S63" s="387"/>
      <c r="T63" s="387">
        <v>1</v>
      </c>
      <c r="U63" s="387">
        <v>1000000</v>
      </c>
      <c r="V63" s="387">
        <v>500000</v>
      </c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2</v>
      </c>
      <c r="BN63" s="387">
        <v>2000000</v>
      </c>
      <c r="BO63" s="387">
        <v>1000000</v>
      </c>
    </row>
    <row r="64" spans="1:67" s="388" customFormat="1" ht="10.5">
      <c r="A64" s="386" t="s">
        <v>545</v>
      </c>
      <c r="B64" s="387">
        <v>1</v>
      </c>
      <c r="C64" s="387">
        <v>400000</v>
      </c>
      <c r="D64" s="387">
        <v>340000</v>
      </c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>
        <v>1</v>
      </c>
      <c r="R64" s="387">
        <v>100000</v>
      </c>
      <c r="S64" s="387">
        <v>100000</v>
      </c>
      <c r="T64" s="387">
        <v>3</v>
      </c>
      <c r="U64" s="387">
        <v>500000</v>
      </c>
      <c r="V64" s="387">
        <v>399750</v>
      </c>
      <c r="W64" s="387"/>
      <c r="X64" s="387"/>
      <c r="Y64" s="387"/>
      <c r="Z64" s="387">
        <v>2</v>
      </c>
      <c r="AA64" s="387">
        <v>1100000</v>
      </c>
      <c r="AB64" s="387">
        <v>915000</v>
      </c>
      <c r="AC64" s="387"/>
      <c r="AD64" s="387"/>
      <c r="AE64" s="387"/>
      <c r="AF64" s="387"/>
      <c r="AG64" s="387"/>
      <c r="AH64" s="387"/>
      <c r="AI64" s="387">
        <v>3</v>
      </c>
      <c r="AJ64" s="387">
        <v>800000</v>
      </c>
      <c r="AK64" s="387">
        <v>580000</v>
      </c>
      <c r="AL64" s="387">
        <v>2</v>
      </c>
      <c r="AM64" s="387">
        <v>30000</v>
      </c>
      <c r="AN64" s="387">
        <v>30000</v>
      </c>
      <c r="AO64" s="387">
        <v>1</v>
      </c>
      <c r="AP64" s="387">
        <v>500000</v>
      </c>
      <c r="AQ64" s="387">
        <v>500000</v>
      </c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13</v>
      </c>
      <c r="BN64" s="387">
        <v>3430000</v>
      </c>
      <c r="BO64" s="387">
        <v>2864750</v>
      </c>
    </row>
    <row r="65" spans="1:67" s="388" customFormat="1" ht="10.5">
      <c r="A65" s="386" t="s">
        <v>575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>
        <v>1</v>
      </c>
      <c r="R65" s="387">
        <v>100000</v>
      </c>
      <c r="S65" s="387">
        <v>100000</v>
      </c>
      <c r="T65" s="387">
        <v>1</v>
      </c>
      <c r="U65" s="387">
        <v>300000</v>
      </c>
      <c r="V65" s="387">
        <v>150000</v>
      </c>
      <c r="W65" s="387"/>
      <c r="X65" s="387"/>
      <c r="Y65" s="387"/>
      <c r="Z65" s="387">
        <v>1</v>
      </c>
      <c r="AA65" s="387">
        <v>50000</v>
      </c>
      <c r="AB65" s="387">
        <v>25000</v>
      </c>
      <c r="AC65" s="387"/>
      <c r="AD65" s="387"/>
      <c r="AE65" s="387"/>
      <c r="AF65" s="387"/>
      <c r="AG65" s="387"/>
      <c r="AH65" s="387"/>
      <c r="AI65" s="387"/>
      <c r="AJ65" s="387"/>
      <c r="AK65" s="387"/>
      <c r="AL65" s="387">
        <v>1</v>
      </c>
      <c r="AM65" s="387">
        <v>10000</v>
      </c>
      <c r="AN65" s="387">
        <v>10000</v>
      </c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4</v>
      </c>
      <c r="BN65" s="387">
        <v>460000</v>
      </c>
      <c r="BO65" s="387">
        <v>285000</v>
      </c>
    </row>
    <row r="66" spans="1:67" s="388" customFormat="1" ht="10.5">
      <c r="A66" s="386" t="s">
        <v>767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>
        <v>1</v>
      </c>
      <c r="AD66" s="387">
        <v>200000</v>
      </c>
      <c r="AE66" s="387">
        <v>200000</v>
      </c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1</v>
      </c>
      <c r="BN66" s="387">
        <v>200000</v>
      </c>
      <c r="BO66" s="387">
        <v>200000</v>
      </c>
    </row>
    <row r="67" spans="1:67" s="388" customFormat="1" ht="10.5">
      <c r="A67" s="386" t="s">
        <v>768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>
        <v>1</v>
      </c>
      <c r="U67" s="387">
        <v>400000</v>
      </c>
      <c r="V67" s="387">
        <v>400000</v>
      </c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1</v>
      </c>
      <c r="BN67" s="387">
        <v>400000</v>
      </c>
      <c r="BO67" s="387">
        <v>400000</v>
      </c>
    </row>
    <row r="68" spans="1:67" s="388" customFormat="1" ht="10.5">
      <c r="A68" s="386" t="s">
        <v>546</v>
      </c>
      <c r="B68" s="387"/>
      <c r="C68" s="387"/>
      <c r="D68" s="387"/>
      <c r="E68" s="387"/>
      <c r="F68" s="387"/>
      <c r="G68" s="387"/>
      <c r="H68" s="387">
        <v>1</v>
      </c>
      <c r="I68" s="387">
        <v>300000</v>
      </c>
      <c r="J68" s="387">
        <v>147000</v>
      </c>
      <c r="K68" s="387"/>
      <c r="L68" s="387"/>
      <c r="M68" s="387"/>
      <c r="N68" s="387"/>
      <c r="O68" s="387"/>
      <c r="P68" s="387"/>
      <c r="Q68" s="387">
        <v>1</v>
      </c>
      <c r="R68" s="387">
        <v>100000</v>
      </c>
      <c r="S68" s="387">
        <v>100000</v>
      </c>
      <c r="T68" s="387">
        <v>26</v>
      </c>
      <c r="U68" s="387">
        <v>14020000</v>
      </c>
      <c r="V68" s="387">
        <v>12210000</v>
      </c>
      <c r="W68" s="387">
        <v>2</v>
      </c>
      <c r="X68" s="387">
        <v>250000</v>
      </c>
      <c r="Y68" s="387">
        <v>150000</v>
      </c>
      <c r="Z68" s="387">
        <v>1</v>
      </c>
      <c r="AA68" s="387">
        <v>2310000</v>
      </c>
      <c r="AB68" s="387">
        <v>462000</v>
      </c>
      <c r="AC68" s="387">
        <v>1</v>
      </c>
      <c r="AD68" s="387">
        <v>150000</v>
      </c>
      <c r="AE68" s="387">
        <v>150000</v>
      </c>
      <c r="AF68" s="387"/>
      <c r="AG68" s="387"/>
      <c r="AH68" s="387"/>
      <c r="AI68" s="387">
        <v>1</v>
      </c>
      <c r="AJ68" s="387">
        <v>200000</v>
      </c>
      <c r="AK68" s="387">
        <v>200000</v>
      </c>
      <c r="AL68" s="387">
        <v>1</v>
      </c>
      <c r="AM68" s="387">
        <v>100000</v>
      </c>
      <c r="AN68" s="387">
        <v>100000</v>
      </c>
      <c r="AO68" s="387">
        <v>2</v>
      </c>
      <c r="AP68" s="387">
        <v>150000</v>
      </c>
      <c r="AQ68" s="387">
        <v>150000</v>
      </c>
      <c r="AR68" s="387"/>
      <c r="AS68" s="387"/>
      <c r="AT68" s="387"/>
      <c r="AU68" s="387"/>
      <c r="AV68" s="387"/>
      <c r="AW68" s="387"/>
      <c r="AX68" s="387">
        <v>1</v>
      </c>
      <c r="AY68" s="387">
        <v>100000</v>
      </c>
      <c r="AZ68" s="387">
        <v>15000</v>
      </c>
      <c r="BA68" s="387"/>
      <c r="BB68" s="387"/>
      <c r="BC68" s="387"/>
      <c r="BD68" s="387">
        <v>1</v>
      </c>
      <c r="BE68" s="387">
        <v>200000</v>
      </c>
      <c r="BF68" s="387">
        <v>200000</v>
      </c>
      <c r="BG68" s="387"/>
      <c r="BH68" s="387"/>
      <c r="BI68" s="387"/>
      <c r="BJ68" s="387"/>
      <c r="BK68" s="387"/>
      <c r="BL68" s="387"/>
      <c r="BM68" s="387">
        <v>38</v>
      </c>
      <c r="BN68" s="387">
        <v>17880000</v>
      </c>
      <c r="BO68" s="387">
        <v>13884000</v>
      </c>
    </row>
    <row r="69" spans="1:67" s="388" customFormat="1" ht="10.5">
      <c r="A69" s="386" t="s">
        <v>547</v>
      </c>
      <c r="B69" s="387">
        <v>1</v>
      </c>
      <c r="C69" s="387">
        <v>350000</v>
      </c>
      <c r="D69" s="387">
        <v>350000</v>
      </c>
      <c r="E69" s="387"/>
      <c r="F69" s="387"/>
      <c r="G69" s="387"/>
      <c r="H69" s="387">
        <v>6</v>
      </c>
      <c r="I69" s="387">
        <v>7760000</v>
      </c>
      <c r="J69" s="387">
        <v>2875000</v>
      </c>
      <c r="K69" s="387"/>
      <c r="L69" s="387"/>
      <c r="M69" s="387"/>
      <c r="N69" s="387"/>
      <c r="O69" s="387"/>
      <c r="P69" s="387"/>
      <c r="Q69" s="387">
        <v>1</v>
      </c>
      <c r="R69" s="387">
        <v>500000</v>
      </c>
      <c r="S69" s="387">
        <v>250000</v>
      </c>
      <c r="T69" s="387">
        <v>25</v>
      </c>
      <c r="U69" s="387">
        <v>9000000</v>
      </c>
      <c r="V69" s="387">
        <v>7055000</v>
      </c>
      <c r="W69" s="387">
        <v>1</v>
      </c>
      <c r="X69" s="387">
        <v>500000</v>
      </c>
      <c r="Y69" s="387">
        <v>165000</v>
      </c>
      <c r="Z69" s="387"/>
      <c r="AA69" s="387"/>
      <c r="AB69" s="387"/>
      <c r="AC69" s="387">
        <v>2</v>
      </c>
      <c r="AD69" s="387">
        <v>150000</v>
      </c>
      <c r="AE69" s="387">
        <v>116666</v>
      </c>
      <c r="AF69" s="387"/>
      <c r="AG69" s="387"/>
      <c r="AH69" s="387"/>
      <c r="AI69" s="387"/>
      <c r="AJ69" s="387"/>
      <c r="AK69" s="387"/>
      <c r="AL69" s="387">
        <v>4</v>
      </c>
      <c r="AM69" s="387">
        <v>500000</v>
      </c>
      <c r="AN69" s="387">
        <v>500000</v>
      </c>
      <c r="AO69" s="387">
        <v>1</v>
      </c>
      <c r="AP69" s="387">
        <v>500000</v>
      </c>
      <c r="AQ69" s="387">
        <v>500000</v>
      </c>
      <c r="AR69" s="387"/>
      <c r="AS69" s="387"/>
      <c r="AT69" s="387"/>
      <c r="AU69" s="387">
        <v>1</v>
      </c>
      <c r="AV69" s="387">
        <v>100000</v>
      </c>
      <c r="AW69" s="387">
        <v>100000</v>
      </c>
      <c r="AX69" s="387"/>
      <c r="AY69" s="387"/>
      <c r="AZ69" s="387"/>
      <c r="BA69" s="387"/>
      <c r="BB69" s="387"/>
      <c r="BC69" s="387"/>
      <c r="BD69" s="387">
        <v>1</v>
      </c>
      <c r="BE69" s="387">
        <v>100000</v>
      </c>
      <c r="BF69" s="387">
        <v>100000</v>
      </c>
      <c r="BG69" s="387"/>
      <c r="BH69" s="387"/>
      <c r="BI69" s="387"/>
      <c r="BJ69" s="387"/>
      <c r="BK69" s="387"/>
      <c r="BL69" s="387"/>
      <c r="BM69" s="387">
        <v>43</v>
      </c>
      <c r="BN69" s="387">
        <v>19460000</v>
      </c>
      <c r="BO69" s="387">
        <v>12011666</v>
      </c>
    </row>
    <row r="70" spans="1:67" s="388" customFormat="1" ht="10.5">
      <c r="A70" s="386" t="s">
        <v>769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>
        <v>1</v>
      </c>
      <c r="L70" s="387">
        <v>50000</v>
      </c>
      <c r="M70" s="387">
        <v>50000</v>
      </c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1</v>
      </c>
      <c r="BN70" s="387">
        <v>50000</v>
      </c>
      <c r="BO70" s="387">
        <v>50000</v>
      </c>
    </row>
    <row r="71" spans="1:67" s="388" customFormat="1" ht="10.5">
      <c r="A71" s="386" t="s">
        <v>548</v>
      </c>
      <c r="B71" s="387"/>
      <c r="C71" s="387"/>
      <c r="D71" s="387"/>
      <c r="E71" s="387"/>
      <c r="F71" s="387"/>
      <c r="G71" s="387"/>
      <c r="H71" s="387">
        <v>1</v>
      </c>
      <c r="I71" s="387">
        <v>100000</v>
      </c>
      <c r="J71" s="387">
        <v>100000</v>
      </c>
      <c r="K71" s="387"/>
      <c r="L71" s="387"/>
      <c r="M71" s="387"/>
      <c r="N71" s="387"/>
      <c r="O71" s="387"/>
      <c r="P71" s="387"/>
      <c r="Q71" s="387">
        <v>1</v>
      </c>
      <c r="R71" s="387">
        <v>10000000</v>
      </c>
      <c r="S71" s="387">
        <v>10000000</v>
      </c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>
        <v>2</v>
      </c>
      <c r="BN71" s="387">
        <v>10100000</v>
      </c>
      <c r="BO71" s="387">
        <v>10100000</v>
      </c>
    </row>
    <row r="72" spans="1:67" s="388" customFormat="1" ht="10.5">
      <c r="A72" s="386" t="s">
        <v>629</v>
      </c>
      <c r="B72" s="387"/>
      <c r="C72" s="387"/>
      <c r="D72" s="387"/>
      <c r="E72" s="387"/>
      <c r="F72" s="387"/>
      <c r="G72" s="387"/>
      <c r="H72" s="387">
        <v>1</v>
      </c>
      <c r="I72" s="387">
        <v>200000</v>
      </c>
      <c r="J72" s="387">
        <v>100000</v>
      </c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1</v>
      </c>
      <c r="BN72" s="387">
        <v>200000</v>
      </c>
      <c r="BO72" s="387">
        <v>100000</v>
      </c>
    </row>
    <row r="73" spans="1:67" s="388" customFormat="1" ht="10.5">
      <c r="A73" s="386" t="s">
        <v>770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>
        <v>1</v>
      </c>
      <c r="X73" s="387">
        <v>100000</v>
      </c>
      <c r="Y73" s="387">
        <v>50000</v>
      </c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>
        <v>1</v>
      </c>
      <c r="BN73" s="387">
        <v>100000</v>
      </c>
      <c r="BO73" s="387">
        <v>50000</v>
      </c>
    </row>
    <row r="74" spans="1:67" s="388" customFormat="1" ht="10.5">
      <c r="A74" s="386" t="s">
        <v>771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>
        <v>1</v>
      </c>
      <c r="U74" s="387">
        <v>100000</v>
      </c>
      <c r="V74" s="387">
        <v>100000</v>
      </c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>
        <v>1</v>
      </c>
      <c r="BN74" s="387">
        <v>100000</v>
      </c>
      <c r="BO74" s="387">
        <v>100000</v>
      </c>
    </row>
    <row r="75" spans="1:67" s="388" customFormat="1" ht="10.5">
      <c r="A75" s="386" t="s">
        <v>549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>
        <v>3</v>
      </c>
      <c r="R75" s="387">
        <v>2600000</v>
      </c>
      <c r="S75" s="387">
        <v>1700000</v>
      </c>
      <c r="T75" s="387">
        <v>26</v>
      </c>
      <c r="U75" s="387">
        <v>7250000</v>
      </c>
      <c r="V75" s="387">
        <v>5071000</v>
      </c>
      <c r="W75" s="387"/>
      <c r="X75" s="387"/>
      <c r="Y75" s="387"/>
      <c r="Z75" s="387">
        <v>1</v>
      </c>
      <c r="AA75" s="387">
        <v>500000</v>
      </c>
      <c r="AB75" s="387">
        <v>250000</v>
      </c>
      <c r="AC75" s="387">
        <v>2</v>
      </c>
      <c r="AD75" s="387">
        <v>220000</v>
      </c>
      <c r="AE75" s="387">
        <v>178000</v>
      </c>
      <c r="AF75" s="387"/>
      <c r="AG75" s="387"/>
      <c r="AH75" s="387"/>
      <c r="AI75" s="387">
        <v>2</v>
      </c>
      <c r="AJ75" s="387">
        <v>1500000</v>
      </c>
      <c r="AK75" s="387">
        <v>1500000</v>
      </c>
      <c r="AL75" s="387">
        <v>7</v>
      </c>
      <c r="AM75" s="387">
        <v>1400000</v>
      </c>
      <c r="AN75" s="387">
        <v>950000</v>
      </c>
      <c r="AO75" s="387">
        <v>3</v>
      </c>
      <c r="AP75" s="387">
        <v>1360000</v>
      </c>
      <c r="AQ75" s="387">
        <v>1180000</v>
      </c>
      <c r="AR75" s="387"/>
      <c r="AS75" s="387"/>
      <c r="AT75" s="387"/>
      <c r="AU75" s="387">
        <v>1</v>
      </c>
      <c r="AV75" s="387">
        <v>1000000</v>
      </c>
      <c r="AW75" s="387">
        <v>1000000</v>
      </c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>
        <v>45</v>
      </c>
      <c r="BN75" s="387">
        <v>15830000</v>
      </c>
      <c r="BO75" s="387">
        <v>11829000</v>
      </c>
    </row>
    <row r="76" spans="1:67" s="388" customFormat="1" ht="10.5">
      <c r="A76" s="386" t="s">
        <v>689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>
        <v>1</v>
      </c>
      <c r="U76" s="387">
        <v>100000</v>
      </c>
      <c r="V76" s="387">
        <v>100000</v>
      </c>
      <c r="W76" s="387">
        <v>1</v>
      </c>
      <c r="X76" s="387">
        <v>100000</v>
      </c>
      <c r="Y76" s="387">
        <v>50000</v>
      </c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>
        <v>2</v>
      </c>
      <c r="BN76" s="387">
        <v>200000</v>
      </c>
      <c r="BO76" s="387">
        <v>150000</v>
      </c>
    </row>
    <row r="77" spans="1:67" s="388" customFormat="1" ht="10.5">
      <c r="A77" s="386" t="s">
        <v>772</v>
      </c>
      <c r="B77" s="387"/>
      <c r="C77" s="387"/>
      <c r="D77" s="387"/>
      <c r="E77" s="387"/>
      <c r="F77" s="387"/>
      <c r="G77" s="387"/>
      <c r="H77" s="387">
        <v>1</v>
      </c>
      <c r="I77" s="387">
        <v>10000</v>
      </c>
      <c r="J77" s="387">
        <v>5000</v>
      </c>
      <c r="K77" s="387"/>
      <c r="L77" s="387"/>
      <c r="M77" s="387"/>
      <c r="N77" s="387"/>
      <c r="O77" s="387"/>
      <c r="P77" s="387"/>
      <c r="Q77" s="387"/>
      <c r="R77" s="387"/>
      <c r="S77" s="387"/>
      <c r="T77" s="387">
        <v>1</v>
      </c>
      <c r="U77" s="387">
        <v>50000</v>
      </c>
      <c r="V77" s="387">
        <v>2500</v>
      </c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>
        <v>1</v>
      </c>
      <c r="AY77" s="387">
        <v>1000000</v>
      </c>
      <c r="AZ77" s="387">
        <v>600000</v>
      </c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>
        <v>3</v>
      </c>
      <c r="BN77" s="387">
        <v>1060000</v>
      </c>
      <c r="BO77" s="387">
        <v>607500</v>
      </c>
    </row>
    <row r="78" spans="1:67" s="388" customFormat="1" ht="10.5">
      <c r="A78" s="386" t="s">
        <v>630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>
        <v>4</v>
      </c>
      <c r="U78" s="387">
        <v>800000</v>
      </c>
      <c r="V78" s="387">
        <v>550000</v>
      </c>
      <c r="W78" s="387">
        <v>1</v>
      </c>
      <c r="X78" s="387">
        <v>100000</v>
      </c>
      <c r="Y78" s="387">
        <v>100000</v>
      </c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5</v>
      </c>
      <c r="BN78" s="387">
        <v>900000</v>
      </c>
      <c r="BO78" s="387">
        <v>650000</v>
      </c>
    </row>
    <row r="79" spans="1:67" s="388" customFormat="1" ht="10.5">
      <c r="A79" s="386" t="s">
        <v>591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>
        <v>8</v>
      </c>
      <c r="U79" s="387">
        <v>1450000</v>
      </c>
      <c r="V79" s="387">
        <v>1385000</v>
      </c>
      <c r="W79" s="387">
        <v>3</v>
      </c>
      <c r="X79" s="387">
        <v>700000</v>
      </c>
      <c r="Y79" s="387">
        <v>450000</v>
      </c>
      <c r="Z79" s="387"/>
      <c r="AA79" s="387"/>
      <c r="AB79" s="387"/>
      <c r="AC79" s="387">
        <v>1</v>
      </c>
      <c r="AD79" s="387">
        <v>100000</v>
      </c>
      <c r="AE79" s="387">
        <v>100000</v>
      </c>
      <c r="AF79" s="387"/>
      <c r="AG79" s="387"/>
      <c r="AH79" s="387"/>
      <c r="AI79" s="387">
        <v>1</v>
      </c>
      <c r="AJ79" s="387">
        <v>300000</v>
      </c>
      <c r="AK79" s="387">
        <v>225000</v>
      </c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>
        <v>13</v>
      </c>
      <c r="BN79" s="387">
        <v>2550000</v>
      </c>
      <c r="BO79" s="387">
        <v>2160000</v>
      </c>
    </row>
    <row r="80" spans="1:67" s="388" customFormat="1" ht="10.5">
      <c r="A80" s="386" t="s">
        <v>773</v>
      </c>
      <c r="B80" s="387"/>
      <c r="C80" s="387"/>
      <c r="D80" s="387"/>
      <c r="E80" s="387"/>
      <c r="F80" s="387"/>
      <c r="G80" s="387"/>
      <c r="H80" s="387">
        <v>1</v>
      </c>
      <c r="I80" s="387">
        <v>100000</v>
      </c>
      <c r="J80" s="387">
        <v>50000</v>
      </c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>
        <v>1</v>
      </c>
      <c r="BN80" s="387">
        <v>100000</v>
      </c>
      <c r="BO80" s="387">
        <v>50000</v>
      </c>
    </row>
    <row r="81" spans="1:67" s="388" customFormat="1" ht="10.5">
      <c r="A81" s="386" t="s">
        <v>550</v>
      </c>
      <c r="B81" s="387"/>
      <c r="C81" s="387"/>
      <c r="D81" s="387"/>
      <c r="E81" s="387"/>
      <c r="F81" s="387"/>
      <c r="G81" s="387"/>
      <c r="H81" s="387">
        <v>1</v>
      </c>
      <c r="I81" s="387">
        <v>1000000</v>
      </c>
      <c r="J81" s="387">
        <v>500000</v>
      </c>
      <c r="K81" s="387"/>
      <c r="L81" s="387"/>
      <c r="M81" s="387"/>
      <c r="N81" s="387"/>
      <c r="O81" s="387"/>
      <c r="P81" s="387"/>
      <c r="Q81" s="387"/>
      <c r="R81" s="387"/>
      <c r="S81" s="387"/>
      <c r="T81" s="387">
        <v>3</v>
      </c>
      <c r="U81" s="387">
        <v>1450000</v>
      </c>
      <c r="V81" s="387">
        <v>1025000</v>
      </c>
      <c r="W81" s="387">
        <v>1</v>
      </c>
      <c r="X81" s="387">
        <v>50000</v>
      </c>
      <c r="Y81" s="387">
        <v>50000</v>
      </c>
      <c r="Z81" s="387"/>
      <c r="AA81" s="387"/>
      <c r="AB81" s="387"/>
      <c r="AC81" s="387"/>
      <c r="AD81" s="387"/>
      <c r="AE81" s="387"/>
      <c r="AF81" s="387"/>
      <c r="AG81" s="387"/>
      <c r="AH81" s="387"/>
      <c r="AI81" s="387">
        <v>1</v>
      </c>
      <c r="AJ81" s="387">
        <v>50000</v>
      </c>
      <c r="AK81" s="387">
        <v>50000</v>
      </c>
      <c r="AL81" s="387">
        <v>4</v>
      </c>
      <c r="AM81" s="387">
        <v>650000</v>
      </c>
      <c r="AN81" s="387">
        <v>309000</v>
      </c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>
        <v>10</v>
      </c>
      <c r="BN81" s="387">
        <v>3200000</v>
      </c>
      <c r="BO81" s="387">
        <v>1934000</v>
      </c>
    </row>
    <row r="82" spans="1:67" s="388" customFormat="1" ht="10.5">
      <c r="A82" s="386" t="s">
        <v>551</v>
      </c>
      <c r="B82" s="387"/>
      <c r="C82" s="387"/>
      <c r="D82" s="387"/>
      <c r="E82" s="387"/>
      <c r="F82" s="387"/>
      <c r="G82" s="387"/>
      <c r="H82" s="387">
        <v>2</v>
      </c>
      <c r="I82" s="387">
        <v>290000</v>
      </c>
      <c r="J82" s="387">
        <v>120000</v>
      </c>
      <c r="K82" s="387"/>
      <c r="L82" s="387"/>
      <c r="M82" s="387"/>
      <c r="N82" s="387"/>
      <c r="O82" s="387"/>
      <c r="P82" s="387"/>
      <c r="Q82" s="387"/>
      <c r="R82" s="387"/>
      <c r="S82" s="387"/>
      <c r="T82" s="387">
        <v>19</v>
      </c>
      <c r="U82" s="387">
        <v>3830000</v>
      </c>
      <c r="V82" s="387">
        <v>2665000</v>
      </c>
      <c r="W82" s="387"/>
      <c r="X82" s="387"/>
      <c r="Y82" s="387"/>
      <c r="Z82" s="387">
        <v>7</v>
      </c>
      <c r="AA82" s="387">
        <v>1500000</v>
      </c>
      <c r="AB82" s="387">
        <v>1030000</v>
      </c>
      <c r="AC82" s="387">
        <v>2</v>
      </c>
      <c r="AD82" s="387">
        <v>250000</v>
      </c>
      <c r="AE82" s="387">
        <v>250000</v>
      </c>
      <c r="AF82" s="387"/>
      <c r="AG82" s="387"/>
      <c r="AH82" s="387"/>
      <c r="AI82" s="387">
        <v>2</v>
      </c>
      <c r="AJ82" s="387">
        <v>150400</v>
      </c>
      <c r="AK82" s="387">
        <v>102600</v>
      </c>
      <c r="AL82" s="387">
        <v>2</v>
      </c>
      <c r="AM82" s="387">
        <v>400000</v>
      </c>
      <c r="AN82" s="387">
        <v>300000</v>
      </c>
      <c r="AO82" s="387">
        <v>1</v>
      </c>
      <c r="AP82" s="387">
        <v>100000</v>
      </c>
      <c r="AQ82" s="387">
        <v>100000</v>
      </c>
      <c r="AR82" s="387"/>
      <c r="AS82" s="387"/>
      <c r="AT82" s="387"/>
      <c r="AU82" s="387">
        <v>1</v>
      </c>
      <c r="AV82" s="387">
        <v>50000</v>
      </c>
      <c r="AW82" s="387">
        <v>50000</v>
      </c>
      <c r="AX82" s="387"/>
      <c r="AY82" s="387"/>
      <c r="AZ82" s="387"/>
      <c r="BA82" s="387">
        <v>1</v>
      </c>
      <c r="BB82" s="387">
        <v>200000</v>
      </c>
      <c r="BC82" s="387">
        <v>200000</v>
      </c>
      <c r="BD82" s="387"/>
      <c r="BE82" s="387"/>
      <c r="BF82" s="387"/>
      <c r="BG82" s="387"/>
      <c r="BH82" s="387"/>
      <c r="BI82" s="387"/>
      <c r="BJ82" s="387"/>
      <c r="BK82" s="387"/>
      <c r="BL82" s="387"/>
      <c r="BM82" s="387">
        <v>37</v>
      </c>
      <c r="BN82" s="387">
        <v>6770400</v>
      </c>
      <c r="BO82" s="387">
        <v>4817600</v>
      </c>
    </row>
    <row r="83" spans="1:67" s="388" customFormat="1" ht="10.5">
      <c r="A83" s="386" t="s">
        <v>774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>
        <v>1</v>
      </c>
      <c r="U83" s="387">
        <v>100000</v>
      </c>
      <c r="V83" s="387">
        <v>100000</v>
      </c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>
        <v>1</v>
      </c>
      <c r="AM83" s="387">
        <v>800000</v>
      </c>
      <c r="AN83" s="387">
        <v>800000</v>
      </c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>
        <v>2</v>
      </c>
      <c r="BN83" s="387">
        <v>900000</v>
      </c>
      <c r="BO83" s="387">
        <v>900000</v>
      </c>
    </row>
    <row r="84" spans="1:67" s="388" customFormat="1" ht="10.5">
      <c r="A84" s="386" t="s">
        <v>596</v>
      </c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>
        <v>1</v>
      </c>
      <c r="U84" s="387">
        <v>400000</v>
      </c>
      <c r="V84" s="387">
        <v>400000</v>
      </c>
      <c r="W84" s="387"/>
      <c r="X84" s="387"/>
      <c r="Y84" s="387"/>
      <c r="Z84" s="387"/>
      <c r="AA84" s="387"/>
      <c r="AB84" s="387"/>
      <c r="AC84" s="387">
        <v>1</v>
      </c>
      <c r="AD84" s="387">
        <v>10000000</v>
      </c>
      <c r="AE84" s="387">
        <v>4500000</v>
      </c>
      <c r="AF84" s="387">
        <v>1</v>
      </c>
      <c r="AG84" s="387">
        <v>10000000</v>
      </c>
      <c r="AH84" s="387">
        <v>4500000</v>
      </c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>
        <v>3</v>
      </c>
      <c r="BN84" s="387">
        <v>20400000</v>
      </c>
      <c r="BO84" s="387">
        <v>9400000</v>
      </c>
    </row>
    <row r="85" spans="1:67" s="388" customFormat="1" ht="10.5">
      <c r="A85" s="386" t="s">
        <v>775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>
        <v>1</v>
      </c>
      <c r="R85" s="387">
        <v>500000</v>
      </c>
      <c r="S85" s="387">
        <v>500000</v>
      </c>
      <c r="T85" s="387">
        <v>1</v>
      </c>
      <c r="U85" s="387">
        <v>500000</v>
      </c>
      <c r="V85" s="387">
        <v>500000</v>
      </c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>
        <v>2</v>
      </c>
      <c r="BN85" s="387">
        <v>1000000</v>
      </c>
      <c r="BO85" s="387">
        <v>1000000</v>
      </c>
    </row>
    <row r="86" spans="1:67" s="388" customFormat="1" ht="10.5">
      <c r="A86" s="386" t="s">
        <v>611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>
        <v>3</v>
      </c>
      <c r="R86" s="387">
        <v>7538000</v>
      </c>
      <c r="S86" s="387">
        <v>4557800</v>
      </c>
      <c r="T86" s="387">
        <v>11</v>
      </c>
      <c r="U86" s="387">
        <v>1950000</v>
      </c>
      <c r="V86" s="387">
        <v>1209500</v>
      </c>
      <c r="W86" s="387">
        <v>1</v>
      </c>
      <c r="X86" s="387">
        <v>10000</v>
      </c>
      <c r="Y86" s="387">
        <v>5000</v>
      </c>
      <c r="Z86" s="387">
        <v>1</v>
      </c>
      <c r="AA86" s="387">
        <v>100000</v>
      </c>
      <c r="AB86" s="387">
        <v>100000</v>
      </c>
      <c r="AC86" s="387">
        <v>1</v>
      </c>
      <c r="AD86" s="387">
        <v>3000000</v>
      </c>
      <c r="AE86" s="387">
        <v>3000000</v>
      </c>
      <c r="AF86" s="387">
        <v>1</v>
      </c>
      <c r="AG86" s="387">
        <v>50000</v>
      </c>
      <c r="AH86" s="387">
        <v>50000</v>
      </c>
      <c r="AI86" s="387"/>
      <c r="AJ86" s="387"/>
      <c r="AK86" s="387"/>
      <c r="AL86" s="387">
        <v>2</v>
      </c>
      <c r="AM86" s="387">
        <v>110000</v>
      </c>
      <c r="AN86" s="387">
        <v>110000</v>
      </c>
      <c r="AO86" s="387">
        <v>1</v>
      </c>
      <c r="AP86" s="387">
        <v>50000</v>
      </c>
      <c r="AQ86" s="387">
        <v>50000</v>
      </c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>
        <v>21</v>
      </c>
      <c r="BN86" s="387">
        <v>12808000</v>
      </c>
      <c r="BO86" s="387">
        <v>9082300</v>
      </c>
    </row>
    <row r="87" spans="1:67" s="388" customFormat="1" ht="10.5">
      <c r="A87" s="386" t="s">
        <v>585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>
        <v>1</v>
      </c>
      <c r="X87" s="387">
        <v>100000</v>
      </c>
      <c r="Y87" s="387">
        <v>100000</v>
      </c>
      <c r="Z87" s="387">
        <v>1</v>
      </c>
      <c r="AA87" s="387">
        <v>100000</v>
      </c>
      <c r="AB87" s="387">
        <v>100000</v>
      </c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>
        <v>2</v>
      </c>
      <c r="BN87" s="387">
        <v>200000</v>
      </c>
      <c r="BO87" s="387">
        <v>200000</v>
      </c>
    </row>
    <row r="88" spans="1:67" s="388" customFormat="1" ht="10.5">
      <c r="A88" s="386" t="s">
        <v>631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>
        <v>1</v>
      </c>
      <c r="R88" s="387">
        <v>100000</v>
      </c>
      <c r="S88" s="387">
        <v>100000</v>
      </c>
      <c r="T88" s="387">
        <v>2</v>
      </c>
      <c r="U88" s="387">
        <v>490000</v>
      </c>
      <c r="V88" s="387">
        <v>490000</v>
      </c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>
        <v>1</v>
      </c>
      <c r="AM88" s="387">
        <v>90000</v>
      </c>
      <c r="AN88" s="387">
        <v>90000</v>
      </c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>
        <v>4</v>
      </c>
      <c r="BN88" s="387">
        <v>680000</v>
      </c>
      <c r="BO88" s="387">
        <v>680000</v>
      </c>
    </row>
    <row r="89" spans="1:67" s="388" customFormat="1" ht="10.5">
      <c r="A89" s="386" t="s">
        <v>776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>
        <v>1</v>
      </c>
      <c r="AM89" s="387">
        <v>10000</v>
      </c>
      <c r="AN89" s="387">
        <v>10000</v>
      </c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>
        <v>1</v>
      </c>
      <c r="BN89" s="387">
        <v>10000</v>
      </c>
      <c r="BO89" s="387">
        <v>10000</v>
      </c>
    </row>
    <row r="90" spans="1:67" s="388" customFormat="1" ht="10.5">
      <c r="A90" s="386" t="s">
        <v>777</v>
      </c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>
        <v>1</v>
      </c>
      <c r="U90" s="387">
        <v>200000</v>
      </c>
      <c r="V90" s="387">
        <v>200000</v>
      </c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>
        <v>1</v>
      </c>
      <c r="BN90" s="387">
        <v>200000</v>
      </c>
      <c r="BO90" s="387">
        <v>200000</v>
      </c>
    </row>
    <row r="91" spans="1:67" s="388" customFormat="1" ht="10.5">
      <c r="A91" s="386" t="s">
        <v>576</v>
      </c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>
        <v>4</v>
      </c>
      <c r="U91" s="387">
        <v>1000000</v>
      </c>
      <c r="V91" s="387">
        <v>800000</v>
      </c>
      <c r="W91" s="387">
        <v>1</v>
      </c>
      <c r="X91" s="387">
        <v>100000</v>
      </c>
      <c r="Y91" s="387">
        <v>100000</v>
      </c>
      <c r="Z91" s="387"/>
      <c r="AA91" s="387"/>
      <c r="AB91" s="387"/>
      <c r="AC91" s="387"/>
      <c r="AD91" s="387"/>
      <c r="AE91" s="387"/>
      <c r="AF91" s="387"/>
      <c r="AG91" s="387"/>
      <c r="AH91" s="387"/>
      <c r="AI91" s="387">
        <v>1</v>
      </c>
      <c r="AJ91" s="387">
        <v>200000</v>
      </c>
      <c r="AK91" s="387">
        <v>100000</v>
      </c>
      <c r="AL91" s="387">
        <v>1</v>
      </c>
      <c r="AM91" s="387">
        <v>200000</v>
      </c>
      <c r="AN91" s="387">
        <v>200000</v>
      </c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>
        <v>1</v>
      </c>
      <c r="BE91" s="387">
        <v>200000</v>
      </c>
      <c r="BF91" s="387">
        <v>200000</v>
      </c>
      <c r="BG91" s="387"/>
      <c r="BH91" s="387"/>
      <c r="BI91" s="387"/>
      <c r="BJ91" s="387"/>
      <c r="BK91" s="387"/>
      <c r="BL91" s="387"/>
      <c r="BM91" s="387">
        <v>8</v>
      </c>
      <c r="BN91" s="387">
        <v>1700000</v>
      </c>
      <c r="BO91" s="387">
        <v>1400000</v>
      </c>
    </row>
    <row r="92" spans="1:67" s="388" customFormat="1" ht="10.5">
      <c r="A92" s="386" t="s">
        <v>577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>
        <v>11</v>
      </c>
      <c r="U92" s="387">
        <v>2750000</v>
      </c>
      <c r="V92" s="387">
        <v>2135000</v>
      </c>
      <c r="W92" s="387"/>
      <c r="X92" s="387"/>
      <c r="Y92" s="387"/>
      <c r="Z92" s="387"/>
      <c r="AA92" s="387"/>
      <c r="AB92" s="387"/>
      <c r="AC92" s="387">
        <v>1</v>
      </c>
      <c r="AD92" s="387">
        <v>1000000</v>
      </c>
      <c r="AE92" s="387">
        <v>1000000</v>
      </c>
      <c r="AF92" s="387"/>
      <c r="AG92" s="387"/>
      <c r="AH92" s="387"/>
      <c r="AI92" s="387">
        <v>3</v>
      </c>
      <c r="AJ92" s="387">
        <v>550000</v>
      </c>
      <c r="AK92" s="387">
        <v>450000</v>
      </c>
      <c r="AL92" s="387">
        <v>1</v>
      </c>
      <c r="AM92" s="387">
        <v>100000</v>
      </c>
      <c r="AN92" s="387">
        <v>100000</v>
      </c>
      <c r="AO92" s="387">
        <v>2</v>
      </c>
      <c r="AP92" s="387">
        <v>750000</v>
      </c>
      <c r="AQ92" s="387">
        <v>650000</v>
      </c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>
        <v>18</v>
      </c>
      <c r="BN92" s="387">
        <v>5150000</v>
      </c>
      <c r="BO92" s="387">
        <v>4335000</v>
      </c>
    </row>
    <row r="93" spans="1:67" s="388" customFormat="1" ht="10.5">
      <c r="A93" s="386" t="s">
        <v>552</v>
      </c>
      <c r="B93" s="387"/>
      <c r="C93" s="387"/>
      <c r="D93" s="387"/>
      <c r="E93" s="387"/>
      <c r="F93" s="387"/>
      <c r="G93" s="387"/>
      <c r="H93" s="387">
        <v>6</v>
      </c>
      <c r="I93" s="387">
        <v>1450000</v>
      </c>
      <c r="J93" s="387">
        <v>918000</v>
      </c>
      <c r="K93" s="387"/>
      <c r="L93" s="387"/>
      <c r="M93" s="387"/>
      <c r="N93" s="387"/>
      <c r="O93" s="387"/>
      <c r="P93" s="387"/>
      <c r="Q93" s="387">
        <v>3</v>
      </c>
      <c r="R93" s="387">
        <v>1050000</v>
      </c>
      <c r="S93" s="387">
        <v>1020000</v>
      </c>
      <c r="T93" s="387">
        <v>35</v>
      </c>
      <c r="U93" s="387">
        <v>25810000</v>
      </c>
      <c r="V93" s="387">
        <v>22116000</v>
      </c>
      <c r="W93" s="387">
        <v>4</v>
      </c>
      <c r="X93" s="387">
        <v>2650000</v>
      </c>
      <c r="Y93" s="387">
        <v>1350000</v>
      </c>
      <c r="Z93" s="387">
        <v>2</v>
      </c>
      <c r="AA93" s="387">
        <v>600000</v>
      </c>
      <c r="AB93" s="387">
        <v>480000</v>
      </c>
      <c r="AC93" s="387">
        <v>1</v>
      </c>
      <c r="AD93" s="387">
        <v>100000</v>
      </c>
      <c r="AE93" s="387">
        <v>30000</v>
      </c>
      <c r="AF93" s="387"/>
      <c r="AG93" s="387"/>
      <c r="AH93" s="387"/>
      <c r="AI93" s="387">
        <v>5</v>
      </c>
      <c r="AJ93" s="387">
        <v>3100000</v>
      </c>
      <c r="AK93" s="387">
        <v>2910000</v>
      </c>
      <c r="AL93" s="387">
        <v>3</v>
      </c>
      <c r="AM93" s="387">
        <v>800000</v>
      </c>
      <c r="AN93" s="387">
        <v>750000</v>
      </c>
      <c r="AO93" s="387">
        <v>4</v>
      </c>
      <c r="AP93" s="387">
        <v>2350000</v>
      </c>
      <c r="AQ93" s="387">
        <v>2350000</v>
      </c>
      <c r="AR93" s="387"/>
      <c r="AS93" s="387"/>
      <c r="AT93" s="387"/>
      <c r="AU93" s="387">
        <v>1</v>
      </c>
      <c r="AV93" s="387">
        <v>125000</v>
      </c>
      <c r="AW93" s="387">
        <v>125000</v>
      </c>
      <c r="AX93" s="387">
        <v>2</v>
      </c>
      <c r="AY93" s="387">
        <v>900000</v>
      </c>
      <c r="AZ93" s="387">
        <v>300000</v>
      </c>
      <c r="BA93" s="387"/>
      <c r="BB93" s="387"/>
      <c r="BC93" s="387"/>
      <c r="BD93" s="387">
        <v>1</v>
      </c>
      <c r="BE93" s="387">
        <v>200000</v>
      </c>
      <c r="BF93" s="387">
        <v>100000</v>
      </c>
      <c r="BG93" s="387"/>
      <c r="BH93" s="387"/>
      <c r="BI93" s="387"/>
      <c r="BJ93" s="387"/>
      <c r="BK93" s="387"/>
      <c r="BL93" s="387"/>
      <c r="BM93" s="387">
        <v>67</v>
      </c>
      <c r="BN93" s="387">
        <v>39135000</v>
      </c>
      <c r="BO93" s="387">
        <v>32449000</v>
      </c>
    </row>
    <row r="94" spans="1:67" s="388" customFormat="1" ht="10.5">
      <c r="A94" s="386" t="s">
        <v>553</v>
      </c>
      <c r="B94" s="387"/>
      <c r="C94" s="387"/>
      <c r="D94" s="387"/>
      <c r="E94" s="387">
        <v>1</v>
      </c>
      <c r="F94" s="387">
        <v>1000000</v>
      </c>
      <c r="G94" s="387">
        <v>1000000</v>
      </c>
      <c r="H94" s="387">
        <v>1</v>
      </c>
      <c r="I94" s="387">
        <v>26250000</v>
      </c>
      <c r="J94" s="387">
        <v>4725000</v>
      </c>
      <c r="K94" s="387"/>
      <c r="L94" s="387"/>
      <c r="M94" s="387"/>
      <c r="N94" s="387"/>
      <c r="O94" s="387"/>
      <c r="P94" s="387"/>
      <c r="Q94" s="387"/>
      <c r="R94" s="387"/>
      <c r="S94" s="387"/>
      <c r="T94" s="387">
        <v>12</v>
      </c>
      <c r="U94" s="387">
        <v>8350000</v>
      </c>
      <c r="V94" s="387">
        <v>6498000</v>
      </c>
      <c r="W94" s="387">
        <v>2</v>
      </c>
      <c r="X94" s="387">
        <v>250000</v>
      </c>
      <c r="Y94" s="387">
        <v>150000</v>
      </c>
      <c r="Z94" s="387">
        <v>2</v>
      </c>
      <c r="AA94" s="387">
        <v>500000</v>
      </c>
      <c r="AB94" s="387">
        <v>350000</v>
      </c>
      <c r="AC94" s="387">
        <v>2</v>
      </c>
      <c r="AD94" s="387">
        <v>300000</v>
      </c>
      <c r="AE94" s="387">
        <v>182000</v>
      </c>
      <c r="AF94" s="387"/>
      <c r="AG94" s="387"/>
      <c r="AH94" s="387"/>
      <c r="AI94" s="387">
        <v>5</v>
      </c>
      <c r="AJ94" s="387">
        <v>900000</v>
      </c>
      <c r="AK94" s="387">
        <v>820000</v>
      </c>
      <c r="AL94" s="387">
        <v>2</v>
      </c>
      <c r="AM94" s="387">
        <v>150000</v>
      </c>
      <c r="AN94" s="387">
        <v>150000</v>
      </c>
      <c r="AO94" s="387"/>
      <c r="AP94" s="387"/>
      <c r="AQ94" s="387"/>
      <c r="AR94" s="387"/>
      <c r="AS94" s="387"/>
      <c r="AT94" s="387"/>
      <c r="AU94" s="387"/>
      <c r="AV94" s="387"/>
      <c r="AW94" s="387"/>
      <c r="AX94" s="387">
        <v>1</v>
      </c>
      <c r="AY94" s="387">
        <v>10000</v>
      </c>
      <c r="AZ94" s="387">
        <v>10000</v>
      </c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>
        <v>28</v>
      </c>
      <c r="BN94" s="387">
        <v>37710000</v>
      </c>
      <c r="BO94" s="387">
        <v>13885000</v>
      </c>
    </row>
    <row r="95" spans="1:67" s="388" customFormat="1" ht="10.5">
      <c r="A95" s="386" t="s">
        <v>612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>
        <v>1</v>
      </c>
      <c r="U95" s="387">
        <v>500000</v>
      </c>
      <c r="V95" s="387">
        <v>500000</v>
      </c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>
        <v>1</v>
      </c>
      <c r="BN95" s="387">
        <v>500000</v>
      </c>
      <c r="BO95" s="387">
        <v>500000</v>
      </c>
    </row>
    <row r="96" spans="1:67" s="388" customFormat="1" ht="10.5">
      <c r="A96" s="386" t="s">
        <v>778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>
        <v>1</v>
      </c>
      <c r="U96" s="387">
        <v>9500000</v>
      </c>
      <c r="V96" s="387">
        <v>9499000</v>
      </c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>
        <v>1</v>
      </c>
      <c r="BN96" s="387">
        <v>9500000</v>
      </c>
      <c r="BO96" s="387">
        <v>9499000</v>
      </c>
    </row>
    <row r="97" spans="1:67" s="388" customFormat="1" ht="10.5">
      <c r="A97" s="386" t="s">
        <v>779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>
        <v>1</v>
      </c>
      <c r="U97" s="387">
        <v>10000</v>
      </c>
      <c r="V97" s="387">
        <v>8000</v>
      </c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>
        <v>1</v>
      </c>
      <c r="BN97" s="387">
        <v>10000</v>
      </c>
      <c r="BO97" s="387">
        <v>8000</v>
      </c>
    </row>
    <row r="98" spans="1:67" s="388" customFormat="1" ht="10.5">
      <c r="A98" s="386" t="s">
        <v>554</v>
      </c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>
        <v>5</v>
      </c>
      <c r="U98" s="387">
        <v>660000</v>
      </c>
      <c r="V98" s="387">
        <v>445000</v>
      </c>
      <c r="W98" s="387"/>
      <c r="X98" s="387"/>
      <c r="Y98" s="387"/>
      <c r="Z98" s="387">
        <v>1</v>
      </c>
      <c r="AA98" s="387">
        <v>25000</v>
      </c>
      <c r="AB98" s="387">
        <v>6250</v>
      </c>
      <c r="AC98" s="387">
        <v>1</v>
      </c>
      <c r="AD98" s="387">
        <v>400000</v>
      </c>
      <c r="AE98" s="387">
        <v>100000</v>
      </c>
      <c r="AF98" s="387"/>
      <c r="AG98" s="387"/>
      <c r="AH98" s="387"/>
      <c r="AI98" s="387">
        <v>1</v>
      </c>
      <c r="AJ98" s="387">
        <v>240000</v>
      </c>
      <c r="AK98" s="387">
        <v>120000</v>
      </c>
      <c r="AL98" s="387">
        <v>3</v>
      </c>
      <c r="AM98" s="387">
        <v>1120000</v>
      </c>
      <c r="AN98" s="387">
        <v>585000</v>
      </c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>
        <v>1</v>
      </c>
      <c r="BE98" s="387">
        <v>200000</v>
      </c>
      <c r="BF98" s="387">
        <v>100000</v>
      </c>
      <c r="BG98" s="387"/>
      <c r="BH98" s="387"/>
      <c r="BI98" s="387"/>
      <c r="BJ98" s="387"/>
      <c r="BK98" s="387"/>
      <c r="BL98" s="387"/>
      <c r="BM98" s="387">
        <v>12</v>
      </c>
      <c r="BN98" s="387">
        <v>2645000</v>
      </c>
      <c r="BO98" s="387">
        <v>1356250</v>
      </c>
    </row>
    <row r="99" spans="1:67" s="388" customFormat="1" ht="10.5">
      <c r="A99" s="386" t="s">
        <v>431</v>
      </c>
      <c r="B99" s="387">
        <v>20</v>
      </c>
      <c r="C99" s="387">
        <v>9321000</v>
      </c>
      <c r="D99" s="387">
        <v>4238000</v>
      </c>
      <c r="E99" s="387">
        <v>6</v>
      </c>
      <c r="F99" s="387">
        <v>650000</v>
      </c>
      <c r="G99" s="387">
        <v>342500</v>
      </c>
      <c r="H99" s="387">
        <v>137</v>
      </c>
      <c r="I99" s="387">
        <v>74575000</v>
      </c>
      <c r="J99" s="387">
        <v>49692325</v>
      </c>
      <c r="K99" s="387">
        <v>1</v>
      </c>
      <c r="L99" s="387">
        <v>5000000</v>
      </c>
      <c r="M99" s="387">
        <v>750000</v>
      </c>
      <c r="N99" s="387">
        <v>2</v>
      </c>
      <c r="O99" s="387">
        <v>850000</v>
      </c>
      <c r="P99" s="387">
        <v>349500</v>
      </c>
      <c r="Q99" s="387">
        <v>65</v>
      </c>
      <c r="R99" s="387">
        <v>45420000</v>
      </c>
      <c r="S99" s="387">
        <v>33156000</v>
      </c>
      <c r="T99" s="387">
        <v>460</v>
      </c>
      <c r="U99" s="387">
        <v>171593500</v>
      </c>
      <c r="V99" s="387">
        <v>126076835</v>
      </c>
      <c r="W99" s="387">
        <v>29</v>
      </c>
      <c r="X99" s="387">
        <v>13760000</v>
      </c>
      <c r="Y99" s="387">
        <v>8683500</v>
      </c>
      <c r="Z99" s="387">
        <v>48</v>
      </c>
      <c r="AA99" s="387">
        <v>44482660</v>
      </c>
      <c r="AB99" s="387">
        <v>12706964</v>
      </c>
      <c r="AC99" s="387">
        <v>43</v>
      </c>
      <c r="AD99" s="387">
        <v>20938000</v>
      </c>
      <c r="AE99" s="387">
        <v>12197500</v>
      </c>
      <c r="AF99" s="387">
        <v>4</v>
      </c>
      <c r="AG99" s="387">
        <v>12010000</v>
      </c>
      <c r="AH99" s="387">
        <v>6838334</v>
      </c>
      <c r="AI99" s="387">
        <v>60</v>
      </c>
      <c r="AJ99" s="387">
        <v>23789400</v>
      </c>
      <c r="AK99" s="387">
        <v>20223000</v>
      </c>
      <c r="AL99" s="387">
        <v>81</v>
      </c>
      <c r="AM99" s="387">
        <v>23240000</v>
      </c>
      <c r="AN99" s="387">
        <v>20771500</v>
      </c>
      <c r="AO99" s="387">
        <v>44</v>
      </c>
      <c r="AP99" s="387">
        <v>13831000</v>
      </c>
      <c r="AQ99" s="387">
        <v>9942000</v>
      </c>
      <c r="AR99" s="387"/>
      <c r="AS99" s="387"/>
      <c r="AT99" s="387"/>
      <c r="AU99" s="387">
        <v>12</v>
      </c>
      <c r="AV99" s="387">
        <v>3310000</v>
      </c>
      <c r="AW99" s="387">
        <v>2454500</v>
      </c>
      <c r="AX99" s="387">
        <v>11</v>
      </c>
      <c r="AY99" s="387">
        <v>1690000</v>
      </c>
      <c r="AZ99" s="387">
        <v>689500</v>
      </c>
      <c r="BA99" s="387">
        <v>4</v>
      </c>
      <c r="BB99" s="387">
        <v>480000</v>
      </c>
      <c r="BC99" s="387">
        <v>265000</v>
      </c>
      <c r="BD99" s="387">
        <v>14</v>
      </c>
      <c r="BE99" s="387">
        <v>3330000</v>
      </c>
      <c r="BF99" s="387">
        <v>2702000</v>
      </c>
      <c r="BG99" s="387"/>
      <c r="BH99" s="387"/>
      <c r="BI99" s="387"/>
      <c r="BJ99" s="387">
        <v>1</v>
      </c>
      <c r="BK99" s="387">
        <v>100000</v>
      </c>
      <c r="BL99" s="387">
        <v>100000</v>
      </c>
      <c r="BM99" s="387">
        <v>1042</v>
      </c>
      <c r="BN99" s="387">
        <v>468370560</v>
      </c>
      <c r="BO99" s="387">
        <v>312178958</v>
      </c>
    </row>
    <row r="100" spans="1:67" s="388" customFormat="1" ht="10.5">
      <c r="A100" s="386" t="s">
        <v>555</v>
      </c>
      <c r="B100" s="387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>
        <v>1</v>
      </c>
      <c r="R100" s="387">
        <v>400000</v>
      </c>
      <c r="S100" s="387">
        <v>56000</v>
      </c>
      <c r="T100" s="387">
        <v>7</v>
      </c>
      <c r="U100" s="387">
        <v>6662000</v>
      </c>
      <c r="V100" s="387">
        <v>3989000</v>
      </c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>
        <v>2</v>
      </c>
      <c r="AP100" s="387">
        <v>300000</v>
      </c>
      <c r="AQ100" s="387">
        <v>105000</v>
      </c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>
        <v>1</v>
      </c>
      <c r="BE100" s="387">
        <v>50000</v>
      </c>
      <c r="BF100" s="387">
        <v>10000</v>
      </c>
      <c r="BG100" s="387"/>
      <c r="BH100" s="387"/>
      <c r="BI100" s="387"/>
      <c r="BJ100" s="387"/>
      <c r="BK100" s="387"/>
      <c r="BL100" s="387"/>
      <c r="BM100" s="387">
        <v>11</v>
      </c>
      <c r="BN100" s="387">
        <v>7412000</v>
      </c>
      <c r="BO100" s="387">
        <v>4160000</v>
      </c>
    </row>
    <row r="101" spans="1:67" s="388" customFormat="1" ht="10.5">
      <c r="A101" s="386" t="s">
        <v>556</v>
      </c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>
        <v>5</v>
      </c>
      <c r="U101" s="387">
        <v>5050000</v>
      </c>
      <c r="V101" s="387">
        <v>4745000</v>
      </c>
      <c r="W101" s="387">
        <v>1</v>
      </c>
      <c r="X101" s="387">
        <v>50000</v>
      </c>
      <c r="Y101" s="387">
        <v>33000</v>
      </c>
      <c r="Z101" s="387"/>
      <c r="AA101" s="387"/>
      <c r="AB101" s="387"/>
      <c r="AC101" s="387">
        <v>1</v>
      </c>
      <c r="AD101" s="387">
        <v>50000</v>
      </c>
      <c r="AE101" s="387">
        <v>50000</v>
      </c>
      <c r="AF101" s="387"/>
      <c r="AG101" s="387"/>
      <c r="AH101" s="387"/>
      <c r="AI101" s="387">
        <v>1</v>
      </c>
      <c r="AJ101" s="387">
        <v>350000</v>
      </c>
      <c r="AK101" s="387">
        <v>350000</v>
      </c>
      <c r="AL101" s="387">
        <v>2</v>
      </c>
      <c r="AM101" s="387">
        <v>70000</v>
      </c>
      <c r="AN101" s="387">
        <v>25000</v>
      </c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  <c r="BM101" s="387">
        <v>10</v>
      </c>
      <c r="BN101" s="387">
        <v>5570000</v>
      </c>
      <c r="BO101" s="387">
        <v>5203000</v>
      </c>
    </row>
    <row r="102" spans="1:67" s="388" customFormat="1" ht="10.5">
      <c r="A102" s="386" t="s">
        <v>636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>
        <v>3</v>
      </c>
      <c r="U102" s="387">
        <v>370000</v>
      </c>
      <c r="V102" s="387">
        <v>370000</v>
      </c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>
        <v>3</v>
      </c>
      <c r="BN102" s="387">
        <v>370000</v>
      </c>
      <c r="BO102" s="387">
        <v>370000</v>
      </c>
    </row>
    <row r="103" spans="1:67" s="388" customFormat="1" ht="10.5">
      <c r="A103" s="386" t="s">
        <v>557</v>
      </c>
      <c r="B103" s="387">
        <v>1</v>
      </c>
      <c r="C103" s="387">
        <v>500000</v>
      </c>
      <c r="D103" s="387">
        <v>125000</v>
      </c>
      <c r="E103" s="387"/>
      <c r="F103" s="387"/>
      <c r="G103" s="387"/>
      <c r="H103" s="387">
        <v>7</v>
      </c>
      <c r="I103" s="387">
        <v>32050000</v>
      </c>
      <c r="J103" s="387">
        <v>6037500</v>
      </c>
      <c r="K103" s="387"/>
      <c r="L103" s="387"/>
      <c r="M103" s="387"/>
      <c r="N103" s="387"/>
      <c r="O103" s="387"/>
      <c r="P103" s="387"/>
      <c r="Q103" s="387"/>
      <c r="R103" s="387"/>
      <c r="S103" s="387"/>
      <c r="T103" s="387">
        <v>31</v>
      </c>
      <c r="U103" s="387">
        <v>11160000</v>
      </c>
      <c r="V103" s="387">
        <v>8192500</v>
      </c>
      <c r="W103" s="387">
        <v>1</v>
      </c>
      <c r="X103" s="387">
        <v>400000</v>
      </c>
      <c r="Y103" s="387">
        <v>400000</v>
      </c>
      <c r="Z103" s="387">
        <v>6</v>
      </c>
      <c r="AA103" s="387">
        <v>1070000</v>
      </c>
      <c r="AB103" s="387">
        <v>760000</v>
      </c>
      <c r="AC103" s="387">
        <v>1</v>
      </c>
      <c r="AD103" s="387">
        <v>100000</v>
      </c>
      <c r="AE103" s="387">
        <v>100000</v>
      </c>
      <c r="AF103" s="387"/>
      <c r="AG103" s="387"/>
      <c r="AH103" s="387"/>
      <c r="AI103" s="387">
        <v>7</v>
      </c>
      <c r="AJ103" s="387">
        <v>1450000</v>
      </c>
      <c r="AK103" s="387">
        <v>1110000</v>
      </c>
      <c r="AL103" s="387">
        <v>4</v>
      </c>
      <c r="AM103" s="387">
        <v>650000</v>
      </c>
      <c r="AN103" s="387">
        <v>500000</v>
      </c>
      <c r="AO103" s="387">
        <v>2</v>
      </c>
      <c r="AP103" s="387">
        <v>4500000</v>
      </c>
      <c r="AQ103" s="387">
        <v>2250000</v>
      </c>
      <c r="AR103" s="387"/>
      <c r="AS103" s="387"/>
      <c r="AT103" s="387"/>
      <c r="AU103" s="387"/>
      <c r="AV103" s="387"/>
      <c r="AW103" s="387"/>
      <c r="AX103" s="387">
        <v>1</v>
      </c>
      <c r="AY103" s="387">
        <v>350000</v>
      </c>
      <c r="AZ103" s="387">
        <v>339500</v>
      </c>
      <c r="BA103" s="387"/>
      <c r="BB103" s="387"/>
      <c r="BC103" s="387"/>
      <c r="BD103" s="387">
        <v>1</v>
      </c>
      <c r="BE103" s="387">
        <v>160000</v>
      </c>
      <c r="BF103" s="387">
        <v>160000</v>
      </c>
      <c r="BG103" s="387"/>
      <c r="BH103" s="387"/>
      <c r="BI103" s="387"/>
      <c r="BJ103" s="387"/>
      <c r="BK103" s="387"/>
      <c r="BL103" s="387"/>
      <c r="BM103" s="387">
        <v>62</v>
      </c>
      <c r="BN103" s="387">
        <v>52390000</v>
      </c>
      <c r="BO103" s="387">
        <v>19974500</v>
      </c>
    </row>
    <row r="104" spans="1:67" s="388" customFormat="1" ht="10.5">
      <c r="A104" s="386" t="s">
        <v>637</v>
      </c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>
        <v>1</v>
      </c>
      <c r="U104" s="387">
        <v>500000</v>
      </c>
      <c r="V104" s="387">
        <v>250000</v>
      </c>
      <c r="W104" s="387">
        <v>1</v>
      </c>
      <c r="X104" s="387">
        <v>5000000</v>
      </c>
      <c r="Y104" s="387">
        <v>2550000</v>
      </c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>
        <v>2</v>
      </c>
      <c r="BN104" s="387">
        <v>5500000</v>
      </c>
      <c r="BO104" s="387">
        <v>2800000</v>
      </c>
    </row>
    <row r="105" spans="1:67" s="388" customFormat="1" ht="10.5">
      <c r="A105" s="386" t="s">
        <v>558</v>
      </c>
      <c r="B105" s="387">
        <v>1</v>
      </c>
      <c r="C105" s="387">
        <v>1000000</v>
      </c>
      <c r="D105" s="387">
        <v>1000000</v>
      </c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>
        <v>5</v>
      </c>
      <c r="U105" s="387">
        <v>2900000</v>
      </c>
      <c r="V105" s="387">
        <v>2000000</v>
      </c>
      <c r="W105" s="387">
        <v>1</v>
      </c>
      <c r="X105" s="387">
        <v>200000</v>
      </c>
      <c r="Y105" s="387">
        <v>200000</v>
      </c>
      <c r="Z105" s="387">
        <v>1</v>
      </c>
      <c r="AA105" s="387">
        <v>200000</v>
      </c>
      <c r="AB105" s="387">
        <v>50000</v>
      </c>
      <c r="AC105" s="387">
        <v>1</v>
      </c>
      <c r="AD105" s="387">
        <v>100000</v>
      </c>
      <c r="AE105" s="387">
        <v>100000</v>
      </c>
      <c r="AF105" s="387"/>
      <c r="AG105" s="387"/>
      <c r="AH105" s="387"/>
      <c r="AI105" s="387">
        <v>2</v>
      </c>
      <c r="AJ105" s="387">
        <v>550000</v>
      </c>
      <c r="AK105" s="387">
        <v>450000</v>
      </c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>
        <v>11</v>
      </c>
      <c r="BN105" s="387">
        <v>4950000</v>
      </c>
      <c r="BO105" s="387">
        <v>3800000</v>
      </c>
    </row>
    <row r="106" spans="1:67" s="388" customFormat="1" ht="10.5">
      <c r="A106" s="386" t="s">
        <v>559</v>
      </c>
      <c r="B106" s="387"/>
      <c r="C106" s="387"/>
      <c r="D106" s="387"/>
      <c r="E106" s="387"/>
      <c r="F106" s="387"/>
      <c r="G106" s="387"/>
      <c r="H106" s="387">
        <v>2</v>
      </c>
      <c r="I106" s="387">
        <v>4700000</v>
      </c>
      <c r="J106" s="387">
        <v>2813000</v>
      </c>
      <c r="K106" s="387"/>
      <c r="L106" s="387"/>
      <c r="M106" s="387"/>
      <c r="N106" s="387"/>
      <c r="O106" s="387"/>
      <c r="P106" s="387"/>
      <c r="Q106" s="387"/>
      <c r="R106" s="387"/>
      <c r="S106" s="387"/>
      <c r="T106" s="387">
        <v>1</v>
      </c>
      <c r="U106" s="387">
        <v>100000</v>
      </c>
      <c r="V106" s="387">
        <v>100000</v>
      </c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>
        <v>3</v>
      </c>
      <c r="BN106" s="387">
        <v>4800000</v>
      </c>
      <c r="BO106" s="387">
        <v>2913000</v>
      </c>
    </row>
    <row r="107" spans="1:67" s="434" customFormat="1" ht="13.5" customHeight="1">
      <c r="A107" s="432" t="s">
        <v>221</v>
      </c>
      <c r="B107" s="433">
        <v>28</v>
      </c>
      <c r="C107" s="433">
        <v>13021000</v>
      </c>
      <c r="D107" s="433">
        <v>7302000</v>
      </c>
      <c r="E107" s="433">
        <v>10</v>
      </c>
      <c r="F107" s="433">
        <v>2210000</v>
      </c>
      <c r="G107" s="433">
        <v>1897400</v>
      </c>
      <c r="H107" s="433">
        <v>212</v>
      </c>
      <c r="I107" s="433">
        <v>204259732</v>
      </c>
      <c r="J107" s="433">
        <v>99743691</v>
      </c>
      <c r="K107" s="433">
        <v>4</v>
      </c>
      <c r="L107" s="433">
        <v>15150000</v>
      </c>
      <c r="M107" s="433">
        <v>10850000</v>
      </c>
      <c r="N107" s="433">
        <v>3</v>
      </c>
      <c r="O107" s="433">
        <v>10850000</v>
      </c>
      <c r="P107" s="433">
        <v>7349500</v>
      </c>
      <c r="Q107" s="433">
        <v>105</v>
      </c>
      <c r="R107" s="433">
        <v>78308000</v>
      </c>
      <c r="S107" s="433">
        <v>60433300</v>
      </c>
      <c r="T107" s="433">
        <v>990</v>
      </c>
      <c r="U107" s="433">
        <v>597040500</v>
      </c>
      <c r="V107" s="433">
        <v>502968535</v>
      </c>
      <c r="W107" s="433">
        <v>83</v>
      </c>
      <c r="X107" s="433">
        <v>29610000</v>
      </c>
      <c r="Y107" s="433">
        <v>18752000</v>
      </c>
      <c r="Z107" s="433">
        <v>98</v>
      </c>
      <c r="AA107" s="433">
        <v>65047660</v>
      </c>
      <c r="AB107" s="433">
        <v>28137714</v>
      </c>
      <c r="AC107" s="433">
        <v>102</v>
      </c>
      <c r="AD107" s="433">
        <v>50618000</v>
      </c>
      <c r="AE107" s="433">
        <v>34867234</v>
      </c>
      <c r="AF107" s="433">
        <v>11</v>
      </c>
      <c r="AG107" s="433">
        <v>24230000</v>
      </c>
      <c r="AH107" s="433">
        <v>13558334</v>
      </c>
      <c r="AI107" s="433">
        <v>155</v>
      </c>
      <c r="AJ107" s="433">
        <v>44879200</v>
      </c>
      <c r="AK107" s="433">
        <v>35781300</v>
      </c>
      <c r="AL107" s="433">
        <v>188</v>
      </c>
      <c r="AM107" s="433">
        <v>875732000</v>
      </c>
      <c r="AN107" s="433">
        <v>858397500</v>
      </c>
      <c r="AO107" s="433">
        <v>94</v>
      </c>
      <c r="AP107" s="433">
        <v>33001000</v>
      </c>
      <c r="AQ107" s="433">
        <v>24489500</v>
      </c>
      <c r="AR107" s="433">
        <v>0</v>
      </c>
      <c r="AS107" s="433">
        <v>0</v>
      </c>
      <c r="AT107" s="433">
        <v>0</v>
      </c>
      <c r="AU107" s="433">
        <v>21</v>
      </c>
      <c r="AV107" s="433">
        <v>5195000</v>
      </c>
      <c r="AW107" s="433">
        <v>4239500</v>
      </c>
      <c r="AX107" s="433">
        <v>24</v>
      </c>
      <c r="AY107" s="433">
        <v>7170000</v>
      </c>
      <c r="AZ107" s="433">
        <v>3274000</v>
      </c>
      <c r="BA107" s="433">
        <v>8</v>
      </c>
      <c r="BB107" s="433">
        <v>1830000</v>
      </c>
      <c r="BC107" s="433">
        <v>1615000</v>
      </c>
      <c r="BD107" s="433">
        <v>25</v>
      </c>
      <c r="BE107" s="433">
        <v>5340000</v>
      </c>
      <c r="BF107" s="433">
        <v>4322000</v>
      </c>
      <c r="BG107" s="433">
        <v>0</v>
      </c>
      <c r="BH107" s="433">
        <v>0</v>
      </c>
      <c r="BI107" s="433">
        <v>0</v>
      </c>
      <c r="BJ107" s="433">
        <v>1</v>
      </c>
      <c r="BK107" s="433">
        <v>100000</v>
      </c>
      <c r="BL107" s="433">
        <v>100000</v>
      </c>
      <c r="BM107" s="433">
        <v>2162</v>
      </c>
      <c r="BN107" s="433">
        <v>2063592092</v>
      </c>
      <c r="BO107" s="433">
        <v>1718078508</v>
      </c>
    </row>
    <row r="108" spans="1:67" ht="15">
      <c r="A108" s="388" t="s">
        <v>579</v>
      </c>
      <c r="BO108" s="429"/>
    </row>
    <row r="109" ht="15">
      <c r="A109" s="388" t="s">
        <v>562</v>
      </c>
    </row>
    <row r="110" ht="15">
      <c r="A110" s="388" t="s">
        <v>566</v>
      </c>
    </row>
    <row r="111" ht="15">
      <c r="A111" s="384"/>
    </row>
    <row r="112" ht="15">
      <c r="A112" s="384"/>
    </row>
    <row r="113" ht="15">
      <c r="A113" s="384"/>
    </row>
    <row r="114" ht="15">
      <c r="A114" s="384"/>
    </row>
    <row r="115" ht="15">
      <c r="A115" s="384"/>
    </row>
    <row r="116" ht="15">
      <c r="A116" s="384"/>
    </row>
    <row r="117" ht="15">
      <c r="A117" s="384"/>
    </row>
    <row r="118" ht="15">
      <c r="A118" s="384"/>
    </row>
    <row r="119" ht="15">
      <c r="A119" s="384"/>
    </row>
    <row r="120" ht="15">
      <c r="A120" s="384"/>
    </row>
    <row r="121" ht="15">
      <c r="A121" s="384"/>
    </row>
    <row r="122" ht="15">
      <c r="A122" s="384"/>
    </row>
    <row r="123" ht="15">
      <c r="A123" s="384"/>
    </row>
    <row r="124" ht="15">
      <c r="A124" s="384"/>
    </row>
    <row r="125" ht="15">
      <c r="A125" s="384"/>
    </row>
    <row r="126" ht="15">
      <c r="A126" s="384"/>
    </row>
    <row r="127" ht="15">
      <c r="A127" s="384"/>
    </row>
    <row r="128" ht="15">
      <c r="A128" s="384"/>
    </row>
    <row r="129" ht="15">
      <c r="A129" s="384"/>
    </row>
    <row r="130" ht="15">
      <c r="A130" s="384"/>
    </row>
    <row r="131" ht="15">
      <c r="A131" s="384"/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  <row r="196" ht="15">
      <c r="A196" s="384"/>
    </row>
    <row r="197" ht="15">
      <c r="A197" s="384"/>
    </row>
    <row r="198" ht="15">
      <c r="A198" s="384"/>
    </row>
    <row r="199" ht="15">
      <c r="A199" s="384"/>
    </row>
    <row r="200" ht="15">
      <c r="A200" s="384"/>
    </row>
    <row r="201" ht="15">
      <c r="A201" s="384"/>
    </row>
    <row r="202" ht="15">
      <c r="A202" s="384"/>
    </row>
    <row r="203" ht="15">
      <c r="A203" s="384"/>
    </row>
    <row r="204" ht="15">
      <c r="A204" s="384"/>
    </row>
    <row r="205" ht="15">
      <c r="A205" s="384"/>
    </row>
    <row r="206" ht="15">
      <c r="A206" s="384"/>
    </row>
    <row r="207" ht="15">
      <c r="A207" s="384"/>
    </row>
    <row r="208" ht="15">
      <c r="A208" s="384"/>
    </row>
    <row r="209" ht="15">
      <c r="A209" s="384"/>
    </row>
    <row r="210" ht="15">
      <c r="A210" s="384"/>
    </row>
    <row r="211" ht="15">
      <c r="A211" s="384"/>
    </row>
    <row r="212" ht="15">
      <c r="A212" s="384"/>
    </row>
    <row r="213" ht="15">
      <c r="A213" s="384"/>
    </row>
    <row r="214" ht="15">
      <c r="A214" s="384"/>
    </row>
    <row r="215" ht="15">
      <c r="A215" s="384"/>
    </row>
    <row r="216" ht="15">
      <c r="A216" s="384"/>
    </row>
    <row r="217" ht="15">
      <c r="A217" s="384"/>
    </row>
    <row r="218" ht="15">
      <c r="A218" s="384"/>
    </row>
    <row r="219" ht="15">
      <c r="A219" s="384"/>
    </row>
    <row r="220" ht="15">
      <c r="A220" s="384"/>
    </row>
    <row r="221" ht="15">
      <c r="A221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&amp;L19.03.2021&amp;CTÜRKİYE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08"/>
  <sheetViews>
    <sheetView zoomScale="150" zoomScaleNormal="150" zoomScalePageLayoutView="0" workbookViewId="0" topLeftCell="A1">
      <selection activeCell="B1" sqref="B1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725" t="s">
        <v>696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2:19" ht="7.5" customHeight="1">
      <c r="B2" s="726" t="s">
        <v>736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247" ht="7.5">
      <c r="A3" s="398"/>
      <c r="B3" s="722" t="s">
        <v>134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2"/>
      <c r="BK3" s="722"/>
      <c r="BL3" s="722"/>
      <c r="BM3" s="722"/>
      <c r="BN3" s="722"/>
      <c r="BO3" s="722"/>
      <c r="BP3" s="722"/>
      <c r="BQ3" s="722"/>
      <c r="BR3" s="722"/>
      <c r="BS3" s="722"/>
      <c r="BT3" s="722"/>
      <c r="BU3" s="722"/>
      <c r="BV3" s="722"/>
      <c r="BW3" s="722"/>
      <c r="BX3" s="722"/>
      <c r="BY3" s="722"/>
      <c r="BZ3" s="722"/>
      <c r="CA3" s="722"/>
      <c r="CB3" s="722"/>
      <c r="CC3" s="722"/>
      <c r="CD3" s="722"/>
      <c r="CE3" s="722"/>
      <c r="CF3" s="722"/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22"/>
      <c r="DZ3" s="722"/>
      <c r="EA3" s="722"/>
      <c r="EB3" s="722"/>
      <c r="EC3" s="722"/>
      <c r="ED3" s="722"/>
      <c r="EE3" s="722"/>
      <c r="EF3" s="722"/>
      <c r="EG3" s="722"/>
      <c r="EH3" s="722"/>
      <c r="EI3" s="722"/>
      <c r="EJ3" s="722"/>
      <c r="EK3" s="722"/>
      <c r="EL3" s="722"/>
      <c r="EM3" s="722"/>
      <c r="EN3" s="722"/>
      <c r="EO3" s="722"/>
      <c r="EP3" s="722"/>
      <c r="EQ3" s="722"/>
      <c r="ER3" s="722"/>
      <c r="ES3" s="722"/>
      <c r="ET3" s="722"/>
      <c r="EU3" s="722"/>
      <c r="EV3" s="722"/>
      <c r="EW3" s="722"/>
      <c r="EX3" s="722"/>
      <c r="EY3" s="722"/>
      <c r="EZ3" s="722"/>
      <c r="FA3" s="722"/>
      <c r="FB3" s="722"/>
      <c r="FC3" s="722"/>
      <c r="FD3" s="722"/>
      <c r="FE3" s="722"/>
      <c r="FF3" s="722"/>
      <c r="FG3" s="722"/>
      <c r="FH3" s="722"/>
      <c r="FI3" s="722"/>
      <c r="FJ3" s="722"/>
      <c r="FK3" s="722"/>
      <c r="FL3" s="722"/>
      <c r="FM3" s="722"/>
      <c r="FN3" s="722"/>
      <c r="FO3" s="722"/>
      <c r="FP3" s="722"/>
      <c r="FQ3" s="722"/>
      <c r="FR3" s="722"/>
      <c r="FS3" s="722"/>
      <c r="FT3" s="722"/>
      <c r="FU3" s="722"/>
      <c r="FV3" s="722"/>
      <c r="FW3" s="722"/>
      <c r="FX3" s="722"/>
      <c r="FY3" s="722"/>
      <c r="FZ3" s="722"/>
      <c r="GA3" s="722"/>
      <c r="GB3" s="722"/>
      <c r="GC3" s="722"/>
      <c r="GD3" s="722"/>
      <c r="GE3" s="722"/>
      <c r="GF3" s="722"/>
      <c r="GG3" s="722"/>
      <c r="GH3" s="722"/>
      <c r="GI3" s="722"/>
      <c r="GJ3" s="722"/>
      <c r="GK3" s="722"/>
      <c r="GL3" s="722"/>
      <c r="GM3" s="722"/>
      <c r="GN3" s="722"/>
      <c r="GO3" s="722"/>
      <c r="GP3" s="722"/>
      <c r="GQ3" s="722"/>
      <c r="GR3" s="722"/>
      <c r="GS3" s="722"/>
      <c r="GT3" s="722"/>
      <c r="GU3" s="722"/>
      <c r="GV3" s="722"/>
      <c r="GW3" s="722"/>
      <c r="GX3" s="722"/>
      <c r="GY3" s="722"/>
      <c r="GZ3" s="722"/>
      <c r="HA3" s="722"/>
      <c r="HB3" s="722"/>
      <c r="HC3" s="722"/>
      <c r="HD3" s="722"/>
      <c r="HE3" s="722"/>
      <c r="HF3" s="722"/>
      <c r="HG3" s="722"/>
      <c r="HH3" s="722"/>
      <c r="HI3" s="722"/>
      <c r="HJ3" s="722"/>
      <c r="HK3" s="722"/>
      <c r="HL3" s="722"/>
      <c r="HM3" s="722"/>
      <c r="HN3" s="722"/>
      <c r="HO3" s="722"/>
      <c r="HP3" s="722"/>
      <c r="HQ3" s="722"/>
      <c r="HR3" s="722"/>
      <c r="HS3" s="722"/>
      <c r="HT3" s="722"/>
      <c r="HU3" s="722"/>
      <c r="HV3" s="722"/>
      <c r="HW3" s="722"/>
      <c r="HX3" s="722"/>
      <c r="HY3" s="722"/>
      <c r="HZ3" s="722"/>
      <c r="IA3" s="722"/>
      <c r="IB3" s="722"/>
      <c r="IC3" s="722"/>
      <c r="ID3" s="722"/>
      <c r="IE3" s="722"/>
      <c r="IF3" s="722"/>
      <c r="IG3" s="722"/>
      <c r="IH3" s="722"/>
      <c r="II3" s="722"/>
      <c r="IJ3" s="722"/>
      <c r="IK3" s="723" t="s">
        <v>221</v>
      </c>
      <c r="IL3" s="723"/>
      <c r="IM3" s="723"/>
    </row>
    <row r="4" spans="1:247" s="437" customFormat="1" ht="7.5">
      <c r="A4" s="436" t="s">
        <v>522</v>
      </c>
      <c r="B4" s="724" t="s">
        <v>141</v>
      </c>
      <c r="C4" s="724"/>
      <c r="D4" s="724"/>
      <c r="E4" s="724" t="s">
        <v>142</v>
      </c>
      <c r="F4" s="724"/>
      <c r="G4" s="724"/>
      <c r="H4" s="724" t="s">
        <v>143</v>
      </c>
      <c r="I4" s="724"/>
      <c r="J4" s="724"/>
      <c r="K4" s="724" t="s">
        <v>144</v>
      </c>
      <c r="L4" s="724"/>
      <c r="M4" s="724"/>
      <c r="N4" s="724" t="s">
        <v>145</v>
      </c>
      <c r="O4" s="724"/>
      <c r="P4" s="724"/>
      <c r="Q4" s="724" t="s">
        <v>146</v>
      </c>
      <c r="R4" s="724"/>
      <c r="S4" s="724"/>
      <c r="T4" s="724" t="s">
        <v>147</v>
      </c>
      <c r="U4" s="724"/>
      <c r="V4" s="724"/>
      <c r="W4" s="724" t="s">
        <v>148</v>
      </c>
      <c r="X4" s="724"/>
      <c r="Y4" s="724"/>
      <c r="Z4" s="724" t="s">
        <v>149</v>
      </c>
      <c r="AA4" s="724"/>
      <c r="AB4" s="724"/>
      <c r="AC4" s="724" t="s">
        <v>150</v>
      </c>
      <c r="AD4" s="724"/>
      <c r="AE4" s="724"/>
      <c r="AF4" s="724" t="s">
        <v>151</v>
      </c>
      <c r="AG4" s="724"/>
      <c r="AH4" s="724"/>
      <c r="AI4" s="724" t="s">
        <v>152</v>
      </c>
      <c r="AJ4" s="724"/>
      <c r="AK4" s="724"/>
      <c r="AL4" s="724" t="s">
        <v>153</v>
      </c>
      <c r="AM4" s="724"/>
      <c r="AN4" s="724"/>
      <c r="AO4" s="724" t="s">
        <v>154</v>
      </c>
      <c r="AP4" s="724"/>
      <c r="AQ4" s="724"/>
      <c r="AR4" s="724" t="s">
        <v>155</v>
      </c>
      <c r="AS4" s="724"/>
      <c r="AT4" s="724"/>
      <c r="AU4" s="724" t="s">
        <v>156</v>
      </c>
      <c r="AV4" s="724"/>
      <c r="AW4" s="724"/>
      <c r="AX4" s="724" t="s">
        <v>157</v>
      </c>
      <c r="AY4" s="724"/>
      <c r="AZ4" s="724"/>
      <c r="BA4" s="724" t="s">
        <v>158</v>
      </c>
      <c r="BB4" s="724"/>
      <c r="BC4" s="724"/>
      <c r="BD4" s="724" t="s">
        <v>159</v>
      </c>
      <c r="BE4" s="724"/>
      <c r="BF4" s="724"/>
      <c r="BG4" s="724" t="s">
        <v>160</v>
      </c>
      <c r="BH4" s="724"/>
      <c r="BI4" s="724"/>
      <c r="BJ4" s="724" t="s">
        <v>161</v>
      </c>
      <c r="BK4" s="724"/>
      <c r="BL4" s="724"/>
      <c r="BM4" s="724" t="s">
        <v>162</v>
      </c>
      <c r="BN4" s="724"/>
      <c r="BO4" s="724"/>
      <c r="BP4" s="724" t="s">
        <v>163</v>
      </c>
      <c r="BQ4" s="724"/>
      <c r="BR4" s="724"/>
      <c r="BS4" s="724" t="s">
        <v>164</v>
      </c>
      <c r="BT4" s="724"/>
      <c r="BU4" s="724"/>
      <c r="BV4" s="724" t="s">
        <v>165</v>
      </c>
      <c r="BW4" s="724"/>
      <c r="BX4" s="724"/>
      <c r="BY4" s="724" t="s">
        <v>166</v>
      </c>
      <c r="BZ4" s="724"/>
      <c r="CA4" s="724"/>
      <c r="CB4" s="724" t="s">
        <v>167</v>
      </c>
      <c r="CC4" s="724"/>
      <c r="CD4" s="724"/>
      <c r="CE4" s="724" t="s">
        <v>168</v>
      </c>
      <c r="CF4" s="724"/>
      <c r="CG4" s="724"/>
      <c r="CH4" s="724" t="s">
        <v>169</v>
      </c>
      <c r="CI4" s="724"/>
      <c r="CJ4" s="724"/>
      <c r="CK4" s="724" t="s">
        <v>170</v>
      </c>
      <c r="CL4" s="724"/>
      <c r="CM4" s="724"/>
      <c r="CN4" s="724" t="s">
        <v>171</v>
      </c>
      <c r="CO4" s="724"/>
      <c r="CP4" s="724"/>
      <c r="CQ4" s="724" t="s">
        <v>172</v>
      </c>
      <c r="CR4" s="724"/>
      <c r="CS4" s="724"/>
      <c r="CT4" s="724" t="s">
        <v>282</v>
      </c>
      <c r="CU4" s="724"/>
      <c r="CV4" s="724"/>
      <c r="CW4" s="724" t="s">
        <v>173</v>
      </c>
      <c r="CX4" s="724"/>
      <c r="CY4" s="724"/>
      <c r="CZ4" s="724" t="s">
        <v>174</v>
      </c>
      <c r="DA4" s="724"/>
      <c r="DB4" s="724"/>
      <c r="DC4" s="724" t="s">
        <v>175</v>
      </c>
      <c r="DD4" s="724"/>
      <c r="DE4" s="724"/>
      <c r="DF4" s="724" t="s">
        <v>176</v>
      </c>
      <c r="DG4" s="724"/>
      <c r="DH4" s="724"/>
      <c r="DI4" s="724" t="s">
        <v>177</v>
      </c>
      <c r="DJ4" s="724"/>
      <c r="DK4" s="724"/>
      <c r="DL4" s="724" t="s">
        <v>178</v>
      </c>
      <c r="DM4" s="724"/>
      <c r="DN4" s="724"/>
      <c r="DO4" s="724" t="s">
        <v>179</v>
      </c>
      <c r="DP4" s="724"/>
      <c r="DQ4" s="724"/>
      <c r="DR4" s="724" t="s">
        <v>180</v>
      </c>
      <c r="DS4" s="724"/>
      <c r="DT4" s="724"/>
      <c r="DU4" s="724" t="s">
        <v>181</v>
      </c>
      <c r="DV4" s="724"/>
      <c r="DW4" s="724"/>
      <c r="DX4" s="724" t="s">
        <v>182</v>
      </c>
      <c r="DY4" s="724"/>
      <c r="DZ4" s="724"/>
      <c r="EA4" s="724" t="s">
        <v>183</v>
      </c>
      <c r="EB4" s="724"/>
      <c r="EC4" s="724"/>
      <c r="ED4" s="724" t="s">
        <v>184</v>
      </c>
      <c r="EE4" s="724"/>
      <c r="EF4" s="724"/>
      <c r="EG4" s="724" t="s">
        <v>448</v>
      </c>
      <c r="EH4" s="724"/>
      <c r="EI4" s="724"/>
      <c r="EJ4" s="724" t="s">
        <v>186</v>
      </c>
      <c r="EK4" s="724"/>
      <c r="EL4" s="724"/>
      <c r="EM4" s="724" t="s">
        <v>187</v>
      </c>
      <c r="EN4" s="724"/>
      <c r="EO4" s="724"/>
      <c r="EP4" s="724" t="s">
        <v>188</v>
      </c>
      <c r="EQ4" s="724"/>
      <c r="ER4" s="724"/>
      <c r="ES4" s="724" t="s">
        <v>189</v>
      </c>
      <c r="ET4" s="724"/>
      <c r="EU4" s="724"/>
      <c r="EV4" s="724" t="s">
        <v>190</v>
      </c>
      <c r="EW4" s="724"/>
      <c r="EX4" s="724"/>
      <c r="EY4" s="724" t="s">
        <v>191</v>
      </c>
      <c r="EZ4" s="724"/>
      <c r="FA4" s="724"/>
      <c r="FB4" s="724" t="s">
        <v>192</v>
      </c>
      <c r="FC4" s="724"/>
      <c r="FD4" s="724"/>
      <c r="FE4" s="724" t="s">
        <v>193</v>
      </c>
      <c r="FF4" s="724"/>
      <c r="FG4" s="724"/>
      <c r="FH4" s="724" t="s">
        <v>194</v>
      </c>
      <c r="FI4" s="724"/>
      <c r="FJ4" s="724"/>
      <c r="FK4" s="724" t="s">
        <v>195</v>
      </c>
      <c r="FL4" s="724"/>
      <c r="FM4" s="724"/>
      <c r="FN4" s="724" t="s">
        <v>196</v>
      </c>
      <c r="FO4" s="724"/>
      <c r="FP4" s="724"/>
      <c r="FQ4" s="724" t="s">
        <v>197</v>
      </c>
      <c r="FR4" s="724"/>
      <c r="FS4" s="724"/>
      <c r="FT4" s="724" t="s">
        <v>198</v>
      </c>
      <c r="FU4" s="724"/>
      <c r="FV4" s="724"/>
      <c r="FW4" s="724" t="s">
        <v>199</v>
      </c>
      <c r="FX4" s="724"/>
      <c r="FY4" s="724"/>
      <c r="FZ4" s="724" t="s">
        <v>200</v>
      </c>
      <c r="GA4" s="724"/>
      <c r="GB4" s="724"/>
      <c r="GC4" s="724" t="s">
        <v>201</v>
      </c>
      <c r="GD4" s="724"/>
      <c r="GE4" s="724"/>
      <c r="GF4" s="724" t="s">
        <v>447</v>
      </c>
      <c r="GG4" s="724"/>
      <c r="GH4" s="724"/>
      <c r="GI4" s="724" t="s">
        <v>203</v>
      </c>
      <c r="GJ4" s="724"/>
      <c r="GK4" s="724"/>
      <c r="GL4" s="724" t="s">
        <v>204</v>
      </c>
      <c r="GM4" s="724"/>
      <c r="GN4" s="724"/>
      <c r="GO4" s="724" t="s">
        <v>205</v>
      </c>
      <c r="GP4" s="724"/>
      <c r="GQ4" s="724"/>
      <c r="GR4" s="724" t="s">
        <v>206</v>
      </c>
      <c r="GS4" s="724"/>
      <c r="GT4" s="724"/>
      <c r="GU4" s="724" t="s">
        <v>207</v>
      </c>
      <c r="GV4" s="724"/>
      <c r="GW4" s="724"/>
      <c r="GX4" s="724" t="s">
        <v>208</v>
      </c>
      <c r="GY4" s="724"/>
      <c r="GZ4" s="724"/>
      <c r="HA4" s="724" t="s">
        <v>209</v>
      </c>
      <c r="HB4" s="724"/>
      <c r="HC4" s="724"/>
      <c r="HD4" s="724" t="s">
        <v>210</v>
      </c>
      <c r="HE4" s="724"/>
      <c r="HF4" s="724"/>
      <c r="HG4" s="724" t="s">
        <v>211</v>
      </c>
      <c r="HH4" s="724"/>
      <c r="HI4" s="724"/>
      <c r="HJ4" s="724" t="s">
        <v>212</v>
      </c>
      <c r="HK4" s="724"/>
      <c r="HL4" s="724"/>
      <c r="HM4" s="724" t="s">
        <v>213</v>
      </c>
      <c r="HN4" s="724"/>
      <c r="HO4" s="724"/>
      <c r="HP4" s="724" t="s">
        <v>214</v>
      </c>
      <c r="HQ4" s="724"/>
      <c r="HR4" s="724"/>
      <c r="HS4" s="724" t="s">
        <v>215</v>
      </c>
      <c r="HT4" s="724"/>
      <c r="HU4" s="724"/>
      <c r="HV4" s="724" t="s">
        <v>216</v>
      </c>
      <c r="HW4" s="724"/>
      <c r="HX4" s="724"/>
      <c r="HY4" s="724" t="s">
        <v>217</v>
      </c>
      <c r="HZ4" s="724"/>
      <c r="IA4" s="724"/>
      <c r="IB4" s="724" t="s">
        <v>218</v>
      </c>
      <c r="IC4" s="724"/>
      <c r="ID4" s="724"/>
      <c r="IE4" s="724" t="s">
        <v>219</v>
      </c>
      <c r="IF4" s="724"/>
      <c r="IG4" s="724"/>
      <c r="IH4" s="724" t="s">
        <v>220</v>
      </c>
      <c r="II4" s="724"/>
      <c r="IJ4" s="724"/>
      <c r="IK4" s="722"/>
      <c r="IL4" s="722"/>
      <c r="IM4" s="722"/>
    </row>
    <row r="5" spans="1:247" ht="7.5">
      <c r="A5" s="398"/>
      <c r="B5" s="426" t="s">
        <v>9</v>
      </c>
      <c r="C5" s="426" t="s">
        <v>520</v>
      </c>
      <c r="D5" s="426" t="s">
        <v>521</v>
      </c>
      <c r="E5" s="426" t="s">
        <v>9</v>
      </c>
      <c r="F5" s="426" t="s">
        <v>520</v>
      </c>
      <c r="G5" s="426" t="s">
        <v>521</v>
      </c>
      <c r="H5" s="426" t="s">
        <v>9</v>
      </c>
      <c r="I5" s="426" t="s">
        <v>520</v>
      </c>
      <c r="J5" s="426" t="s">
        <v>521</v>
      </c>
      <c r="K5" s="426" t="s">
        <v>9</v>
      </c>
      <c r="L5" s="426" t="s">
        <v>520</v>
      </c>
      <c r="M5" s="426" t="s">
        <v>521</v>
      </c>
      <c r="N5" s="426" t="s">
        <v>9</v>
      </c>
      <c r="O5" s="426" t="s">
        <v>520</v>
      </c>
      <c r="P5" s="426" t="s">
        <v>521</v>
      </c>
      <c r="Q5" s="426" t="s">
        <v>9</v>
      </c>
      <c r="R5" s="426" t="s">
        <v>520</v>
      </c>
      <c r="S5" s="426" t="s">
        <v>521</v>
      </c>
      <c r="T5" s="426" t="s">
        <v>9</v>
      </c>
      <c r="U5" s="426" t="s">
        <v>520</v>
      </c>
      <c r="V5" s="426" t="s">
        <v>521</v>
      </c>
      <c r="W5" s="426" t="s">
        <v>9</v>
      </c>
      <c r="X5" s="426" t="s">
        <v>520</v>
      </c>
      <c r="Y5" s="426" t="s">
        <v>521</v>
      </c>
      <c r="Z5" s="426" t="s">
        <v>9</v>
      </c>
      <c r="AA5" s="426" t="s">
        <v>520</v>
      </c>
      <c r="AB5" s="426" t="s">
        <v>521</v>
      </c>
      <c r="AC5" s="426" t="s">
        <v>9</v>
      </c>
      <c r="AD5" s="426" t="s">
        <v>520</v>
      </c>
      <c r="AE5" s="426" t="s">
        <v>521</v>
      </c>
      <c r="AF5" s="426" t="s">
        <v>9</v>
      </c>
      <c r="AG5" s="426" t="s">
        <v>520</v>
      </c>
      <c r="AH5" s="426" t="s">
        <v>521</v>
      </c>
      <c r="AI5" s="426" t="s">
        <v>9</v>
      </c>
      <c r="AJ5" s="426" t="s">
        <v>520</v>
      </c>
      <c r="AK5" s="426" t="s">
        <v>521</v>
      </c>
      <c r="AL5" s="426" t="s">
        <v>9</v>
      </c>
      <c r="AM5" s="426" t="s">
        <v>520</v>
      </c>
      <c r="AN5" s="426" t="s">
        <v>521</v>
      </c>
      <c r="AO5" s="426" t="s">
        <v>9</v>
      </c>
      <c r="AP5" s="426" t="s">
        <v>520</v>
      </c>
      <c r="AQ5" s="426" t="s">
        <v>521</v>
      </c>
      <c r="AR5" s="426" t="s">
        <v>9</v>
      </c>
      <c r="AS5" s="426" t="s">
        <v>520</v>
      </c>
      <c r="AT5" s="426" t="s">
        <v>521</v>
      </c>
      <c r="AU5" s="426" t="s">
        <v>9</v>
      </c>
      <c r="AV5" s="426" t="s">
        <v>520</v>
      </c>
      <c r="AW5" s="426" t="s">
        <v>521</v>
      </c>
      <c r="AX5" s="426" t="s">
        <v>9</v>
      </c>
      <c r="AY5" s="426" t="s">
        <v>520</v>
      </c>
      <c r="AZ5" s="426" t="s">
        <v>521</v>
      </c>
      <c r="BA5" s="426" t="s">
        <v>9</v>
      </c>
      <c r="BB5" s="426" t="s">
        <v>520</v>
      </c>
      <c r="BC5" s="426" t="s">
        <v>521</v>
      </c>
      <c r="BD5" s="426" t="s">
        <v>9</v>
      </c>
      <c r="BE5" s="426" t="s">
        <v>520</v>
      </c>
      <c r="BF5" s="426" t="s">
        <v>521</v>
      </c>
      <c r="BG5" s="426" t="s">
        <v>9</v>
      </c>
      <c r="BH5" s="426" t="s">
        <v>520</v>
      </c>
      <c r="BI5" s="426" t="s">
        <v>521</v>
      </c>
      <c r="BJ5" s="426" t="s">
        <v>9</v>
      </c>
      <c r="BK5" s="426" t="s">
        <v>520</v>
      </c>
      <c r="BL5" s="426" t="s">
        <v>521</v>
      </c>
      <c r="BM5" s="426" t="s">
        <v>9</v>
      </c>
      <c r="BN5" s="426" t="s">
        <v>520</v>
      </c>
      <c r="BO5" s="426" t="s">
        <v>521</v>
      </c>
      <c r="BP5" s="426" t="s">
        <v>9</v>
      </c>
      <c r="BQ5" s="426" t="s">
        <v>520</v>
      </c>
      <c r="BR5" s="426" t="s">
        <v>521</v>
      </c>
      <c r="BS5" s="426" t="s">
        <v>9</v>
      </c>
      <c r="BT5" s="426" t="s">
        <v>520</v>
      </c>
      <c r="BU5" s="426" t="s">
        <v>521</v>
      </c>
      <c r="BV5" s="426" t="s">
        <v>9</v>
      </c>
      <c r="BW5" s="426" t="s">
        <v>520</v>
      </c>
      <c r="BX5" s="426" t="s">
        <v>521</v>
      </c>
      <c r="BY5" s="426" t="s">
        <v>9</v>
      </c>
      <c r="BZ5" s="426" t="s">
        <v>520</v>
      </c>
      <c r="CA5" s="426" t="s">
        <v>521</v>
      </c>
      <c r="CB5" s="426" t="s">
        <v>9</v>
      </c>
      <c r="CC5" s="426" t="s">
        <v>520</v>
      </c>
      <c r="CD5" s="426" t="s">
        <v>521</v>
      </c>
      <c r="CE5" s="426" t="s">
        <v>9</v>
      </c>
      <c r="CF5" s="426" t="s">
        <v>520</v>
      </c>
      <c r="CG5" s="426" t="s">
        <v>521</v>
      </c>
      <c r="CH5" s="426" t="s">
        <v>9</v>
      </c>
      <c r="CI5" s="426" t="s">
        <v>520</v>
      </c>
      <c r="CJ5" s="426" t="s">
        <v>521</v>
      </c>
      <c r="CK5" s="426" t="s">
        <v>9</v>
      </c>
      <c r="CL5" s="426" t="s">
        <v>520</v>
      </c>
      <c r="CM5" s="426" t="s">
        <v>521</v>
      </c>
      <c r="CN5" s="426" t="s">
        <v>9</v>
      </c>
      <c r="CO5" s="426" t="s">
        <v>520</v>
      </c>
      <c r="CP5" s="426" t="s">
        <v>521</v>
      </c>
      <c r="CQ5" s="426" t="s">
        <v>9</v>
      </c>
      <c r="CR5" s="426" t="s">
        <v>520</v>
      </c>
      <c r="CS5" s="426" t="s">
        <v>521</v>
      </c>
      <c r="CT5" s="426" t="s">
        <v>9</v>
      </c>
      <c r="CU5" s="426" t="s">
        <v>520</v>
      </c>
      <c r="CV5" s="426" t="s">
        <v>521</v>
      </c>
      <c r="CW5" s="426" t="s">
        <v>9</v>
      </c>
      <c r="CX5" s="426" t="s">
        <v>520</v>
      </c>
      <c r="CY5" s="426" t="s">
        <v>521</v>
      </c>
      <c r="CZ5" s="426" t="s">
        <v>9</v>
      </c>
      <c r="DA5" s="426" t="s">
        <v>520</v>
      </c>
      <c r="DB5" s="426" t="s">
        <v>521</v>
      </c>
      <c r="DC5" s="426" t="s">
        <v>9</v>
      </c>
      <c r="DD5" s="426" t="s">
        <v>520</v>
      </c>
      <c r="DE5" s="426" t="s">
        <v>521</v>
      </c>
      <c r="DF5" s="426" t="s">
        <v>9</v>
      </c>
      <c r="DG5" s="426" t="s">
        <v>520</v>
      </c>
      <c r="DH5" s="426" t="s">
        <v>521</v>
      </c>
      <c r="DI5" s="426" t="s">
        <v>9</v>
      </c>
      <c r="DJ5" s="426" t="s">
        <v>520</v>
      </c>
      <c r="DK5" s="426" t="s">
        <v>521</v>
      </c>
      <c r="DL5" s="426" t="s">
        <v>9</v>
      </c>
      <c r="DM5" s="426" t="s">
        <v>520</v>
      </c>
      <c r="DN5" s="426" t="s">
        <v>521</v>
      </c>
      <c r="DO5" s="426" t="s">
        <v>9</v>
      </c>
      <c r="DP5" s="426" t="s">
        <v>520</v>
      </c>
      <c r="DQ5" s="426" t="s">
        <v>521</v>
      </c>
      <c r="DR5" s="426" t="s">
        <v>9</v>
      </c>
      <c r="DS5" s="426" t="s">
        <v>520</v>
      </c>
      <c r="DT5" s="426" t="s">
        <v>521</v>
      </c>
      <c r="DU5" s="426" t="s">
        <v>9</v>
      </c>
      <c r="DV5" s="426" t="s">
        <v>520</v>
      </c>
      <c r="DW5" s="426" t="s">
        <v>521</v>
      </c>
      <c r="DX5" s="426" t="s">
        <v>9</v>
      </c>
      <c r="DY5" s="426" t="s">
        <v>520</v>
      </c>
      <c r="DZ5" s="426" t="s">
        <v>521</v>
      </c>
      <c r="EA5" s="426" t="s">
        <v>9</v>
      </c>
      <c r="EB5" s="426" t="s">
        <v>520</v>
      </c>
      <c r="EC5" s="426" t="s">
        <v>521</v>
      </c>
      <c r="ED5" s="426" t="s">
        <v>9</v>
      </c>
      <c r="EE5" s="426" t="s">
        <v>520</v>
      </c>
      <c r="EF5" s="426" t="s">
        <v>521</v>
      </c>
      <c r="EG5" s="426" t="s">
        <v>9</v>
      </c>
      <c r="EH5" s="426" t="s">
        <v>520</v>
      </c>
      <c r="EI5" s="426" t="s">
        <v>521</v>
      </c>
      <c r="EJ5" s="426" t="s">
        <v>9</v>
      </c>
      <c r="EK5" s="426" t="s">
        <v>520</v>
      </c>
      <c r="EL5" s="426" t="s">
        <v>521</v>
      </c>
      <c r="EM5" s="426" t="s">
        <v>9</v>
      </c>
      <c r="EN5" s="426" t="s">
        <v>520</v>
      </c>
      <c r="EO5" s="426" t="s">
        <v>521</v>
      </c>
      <c r="EP5" s="426" t="s">
        <v>9</v>
      </c>
      <c r="EQ5" s="426" t="s">
        <v>520</v>
      </c>
      <c r="ER5" s="426" t="s">
        <v>521</v>
      </c>
      <c r="ES5" s="426" t="s">
        <v>9</v>
      </c>
      <c r="ET5" s="426" t="s">
        <v>520</v>
      </c>
      <c r="EU5" s="426" t="s">
        <v>521</v>
      </c>
      <c r="EV5" s="426" t="s">
        <v>9</v>
      </c>
      <c r="EW5" s="426" t="s">
        <v>520</v>
      </c>
      <c r="EX5" s="426" t="s">
        <v>521</v>
      </c>
      <c r="EY5" s="426" t="s">
        <v>9</v>
      </c>
      <c r="EZ5" s="426" t="s">
        <v>520</v>
      </c>
      <c r="FA5" s="426" t="s">
        <v>521</v>
      </c>
      <c r="FB5" s="426" t="s">
        <v>9</v>
      </c>
      <c r="FC5" s="426" t="s">
        <v>520</v>
      </c>
      <c r="FD5" s="426" t="s">
        <v>521</v>
      </c>
      <c r="FE5" s="426" t="s">
        <v>9</v>
      </c>
      <c r="FF5" s="426" t="s">
        <v>520</v>
      </c>
      <c r="FG5" s="426" t="s">
        <v>521</v>
      </c>
      <c r="FH5" s="426" t="s">
        <v>9</v>
      </c>
      <c r="FI5" s="426" t="s">
        <v>520</v>
      </c>
      <c r="FJ5" s="426" t="s">
        <v>521</v>
      </c>
      <c r="FK5" s="426" t="s">
        <v>9</v>
      </c>
      <c r="FL5" s="426" t="s">
        <v>520</v>
      </c>
      <c r="FM5" s="426" t="s">
        <v>521</v>
      </c>
      <c r="FN5" s="426" t="s">
        <v>9</v>
      </c>
      <c r="FO5" s="426" t="s">
        <v>520</v>
      </c>
      <c r="FP5" s="426" t="s">
        <v>521</v>
      </c>
      <c r="FQ5" s="426" t="s">
        <v>9</v>
      </c>
      <c r="FR5" s="426" t="s">
        <v>520</v>
      </c>
      <c r="FS5" s="426" t="s">
        <v>521</v>
      </c>
      <c r="FT5" s="426" t="s">
        <v>9</v>
      </c>
      <c r="FU5" s="426" t="s">
        <v>520</v>
      </c>
      <c r="FV5" s="426" t="s">
        <v>521</v>
      </c>
      <c r="FW5" s="426" t="s">
        <v>9</v>
      </c>
      <c r="FX5" s="426" t="s">
        <v>520</v>
      </c>
      <c r="FY5" s="426" t="s">
        <v>521</v>
      </c>
      <c r="FZ5" s="426" t="s">
        <v>9</v>
      </c>
      <c r="GA5" s="426" t="s">
        <v>520</v>
      </c>
      <c r="GB5" s="426" t="s">
        <v>521</v>
      </c>
      <c r="GC5" s="426" t="s">
        <v>9</v>
      </c>
      <c r="GD5" s="426" t="s">
        <v>520</v>
      </c>
      <c r="GE5" s="426" t="s">
        <v>521</v>
      </c>
      <c r="GF5" s="426" t="s">
        <v>9</v>
      </c>
      <c r="GG5" s="426" t="s">
        <v>520</v>
      </c>
      <c r="GH5" s="426" t="s">
        <v>521</v>
      </c>
      <c r="GI5" s="426" t="s">
        <v>9</v>
      </c>
      <c r="GJ5" s="426" t="s">
        <v>520</v>
      </c>
      <c r="GK5" s="426" t="s">
        <v>521</v>
      </c>
      <c r="GL5" s="426" t="s">
        <v>9</v>
      </c>
      <c r="GM5" s="426" t="s">
        <v>520</v>
      </c>
      <c r="GN5" s="426" t="s">
        <v>521</v>
      </c>
      <c r="GO5" s="426" t="s">
        <v>9</v>
      </c>
      <c r="GP5" s="426" t="s">
        <v>520</v>
      </c>
      <c r="GQ5" s="426" t="s">
        <v>521</v>
      </c>
      <c r="GR5" s="426" t="s">
        <v>9</v>
      </c>
      <c r="GS5" s="426" t="s">
        <v>520</v>
      </c>
      <c r="GT5" s="426" t="s">
        <v>521</v>
      </c>
      <c r="GU5" s="426" t="s">
        <v>9</v>
      </c>
      <c r="GV5" s="426" t="s">
        <v>520</v>
      </c>
      <c r="GW5" s="426" t="s">
        <v>521</v>
      </c>
      <c r="GX5" s="426" t="s">
        <v>9</v>
      </c>
      <c r="GY5" s="426" t="s">
        <v>520</v>
      </c>
      <c r="GZ5" s="426" t="s">
        <v>521</v>
      </c>
      <c r="HA5" s="426" t="s">
        <v>9</v>
      </c>
      <c r="HB5" s="426" t="s">
        <v>520</v>
      </c>
      <c r="HC5" s="426" t="s">
        <v>521</v>
      </c>
      <c r="HD5" s="426" t="s">
        <v>9</v>
      </c>
      <c r="HE5" s="426" t="s">
        <v>520</v>
      </c>
      <c r="HF5" s="426" t="s">
        <v>521</v>
      </c>
      <c r="HG5" s="426" t="s">
        <v>9</v>
      </c>
      <c r="HH5" s="426" t="s">
        <v>520</v>
      </c>
      <c r="HI5" s="426" t="s">
        <v>521</v>
      </c>
      <c r="HJ5" s="426" t="s">
        <v>9</v>
      </c>
      <c r="HK5" s="426" t="s">
        <v>520</v>
      </c>
      <c r="HL5" s="426" t="s">
        <v>521</v>
      </c>
      <c r="HM5" s="426" t="s">
        <v>9</v>
      </c>
      <c r="HN5" s="426" t="s">
        <v>520</v>
      </c>
      <c r="HO5" s="426" t="s">
        <v>521</v>
      </c>
      <c r="HP5" s="426" t="s">
        <v>9</v>
      </c>
      <c r="HQ5" s="426" t="s">
        <v>520</v>
      </c>
      <c r="HR5" s="426" t="s">
        <v>521</v>
      </c>
      <c r="HS5" s="426" t="s">
        <v>9</v>
      </c>
      <c r="HT5" s="426" t="s">
        <v>520</v>
      </c>
      <c r="HU5" s="426" t="s">
        <v>521</v>
      </c>
      <c r="HV5" s="426" t="s">
        <v>9</v>
      </c>
      <c r="HW5" s="426" t="s">
        <v>520</v>
      </c>
      <c r="HX5" s="426" t="s">
        <v>521</v>
      </c>
      <c r="HY5" s="426" t="s">
        <v>9</v>
      </c>
      <c r="HZ5" s="426" t="s">
        <v>520</v>
      </c>
      <c r="IA5" s="426" t="s">
        <v>521</v>
      </c>
      <c r="IB5" s="426" t="s">
        <v>9</v>
      </c>
      <c r="IC5" s="426" t="s">
        <v>520</v>
      </c>
      <c r="ID5" s="426" t="s">
        <v>521</v>
      </c>
      <c r="IE5" s="426" t="s">
        <v>9</v>
      </c>
      <c r="IF5" s="426" t="s">
        <v>520</v>
      </c>
      <c r="IG5" s="426" t="s">
        <v>521</v>
      </c>
      <c r="IH5" s="426" t="s">
        <v>9</v>
      </c>
      <c r="II5" s="426" t="s">
        <v>520</v>
      </c>
      <c r="IJ5" s="426" t="s">
        <v>521</v>
      </c>
      <c r="IK5" s="426" t="s">
        <v>9</v>
      </c>
      <c r="IL5" s="426" t="s">
        <v>520</v>
      </c>
      <c r="IM5" s="426" t="s">
        <v>521</v>
      </c>
    </row>
    <row r="6" spans="1:247" s="456" customFormat="1" ht="6.75">
      <c r="A6" s="453" t="s">
        <v>609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1</v>
      </c>
      <c r="R6" s="454">
        <v>50000</v>
      </c>
      <c r="S6" s="454">
        <v>50000</v>
      </c>
      <c r="T6" s="454">
        <v>2</v>
      </c>
      <c r="U6" s="454">
        <v>60000</v>
      </c>
      <c r="V6" s="454">
        <v>35000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>
        <v>3</v>
      </c>
      <c r="AV6" s="454">
        <v>2500000</v>
      </c>
      <c r="AW6" s="454">
        <v>2150000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>
        <v>27</v>
      </c>
      <c r="CX6" s="454">
        <v>9420000</v>
      </c>
      <c r="CY6" s="454">
        <v>7866168</v>
      </c>
      <c r="CZ6" s="454">
        <v>1</v>
      </c>
      <c r="DA6" s="454">
        <v>240000</v>
      </c>
      <c r="DB6" s="454">
        <v>240000</v>
      </c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>
        <v>1</v>
      </c>
      <c r="DS6" s="454">
        <v>250000</v>
      </c>
      <c r="DT6" s="454">
        <v>250000</v>
      </c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/>
      <c r="GA6" s="454"/>
      <c r="GB6" s="454"/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35</v>
      </c>
      <c r="IL6" s="455">
        <v>12520000</v>
      </c>
      <c r="IM6" s="455">
        <v>10591168</v>
      </c>
    </row>
    <row r="7" spans="1:247" s="456" customFormat="1" ht="6.75">
      <c r="A7" s="453" t="s">
        <v>571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>
        <v>1</v>
      </c>
      <c r="U7" s="454">
        <v>100000</v>
      </c>
      <c r="V7" s="454">
        <v>100000</v>
      </c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15</v>
      </c>
      <c r="CX7" s="454">
        <v>3279000</v>
      </c>
      <c r="CY7" s="454">
        <v>1864000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16</v>
      </c>
      <c r="IL7" s="455">
        <v>3379000</v>
      </c>
      <c r="IM7" s="455">
        <v>1964000</v>
      </c>
    </row>
    <row r="8" spans="1:247" s="456" customFormat="1" ht="6.75">
      <c r="A8" s="453" t="s">
        <v>523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>
        <v>1</v>
      </c>
      <c r="O8" s="454">
        <v>100000</v>
      </c>
      <c r="P8" s="454">
        <v>77500</v>
      </c>
      <c r="Q8" s="454">
        <v>1</v>
      </c>
      <c r="R8" s="454">
        <v>50000</v>
      </c>
      <c r="S8" s="454">
        <v>10000</v>
      </c>
      <c r="T8" s="454">
        <v>4</v>
      </c>
      <c r="U8" s="454">
        <v>460000</v>
      </c>
      <c r="V8" s="454">
        <v>181000</v>
      </c>
      <c r="W8" s="454"/>
      <c r="X8" s="454"/>
      <c r="Y8" s="454"/>
      <c r="Z8" s="454">
        <v>1</v>
      </c>
      <c r="AA8" s="454">
        <v>50000</v>
      </c>
      <c r="AB8" s="454">
        <v>50000</v>
      </c>
      <c r="AC8" s="454">
        <v>1</v>
      </c>
      <c r="AD8" s="454">
        <v>10000</v>
      </c>
      <c r="AE8" s="454">
        <v>10000</v>
      </c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>
        <v>1</v>
      </c>
      <c r="BZ8" s="454">
        <v>200000</v>
      </c>
      <c r="CA8" s="454">
        <v>200000</v>
      </c>
      <c r="CB8" s="454">
        <v>1</v>
      </c>
      <c r="CC8" s="454">
        <v>3000000</v>
      </c>
      <c r="CD8" s="454">
        <v>1800000</v>
      </c>
      <c r="CE8" s="454"/>
      <c r="CF8" s="454"/>
      <c r="CG8" s="454"/>
      <c r="CH8" s="454"/>
      <c r="CI8" s="454"/>
      <c r="CJ8" s="454"/>
      <c r="CK8" s="454"/>
      <c r="CL8" s="454"/>
      <c r="CM8" s="454"/>
      <c r="CN8" s="454">
        <v>1</v>
      </c>
      <c r="CO8" s="454">
        <v>1000000</v>
      </c>
      <c r="CP8" s="454">
        <v>1000000</v>
      </c>
      <c r="CQ8" s="454"/>
      <c r="CR8" s="454"/>
      <c r="CS8" s="454"/>
      <c r="CT8" s="454"/>
      <c r="CU8" s="454"/>
      <c r="CV8" s="454"/>
      <c r="CW8" s="454">
        <v>23</v>
      </c>
      <c r="CX8" s="454">
        <v>17005000</v>
      </c>
      <c r="CY8" s="454">
        <v>14552450</v>
      </c>
      <c r="CZ8" s="454">
        <v>3</v>
      </c>
      <c r="DA8" s="454">
        <v>2550000</v>
      </c>
      <c r="DB8" s="454">
        <v>1490000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>
        <v>1</v>
      </c>
      <c r="DS8" s="454">
        <v>100000</v>
      </c>
      <c r="DT8" s="454">
        <v>50000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2</v>
      </c>
      <c r="EN8" s="454">
        <v>300000</v>
      </c>
      <c r="EO8" s="454">
        <v>297500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40</v>
      </c>
      <c r="IL8" s="455">
        <v>24825000</v>
      </c>
      <c r="IM8" s="455">
        <v>19718450</v>
      </c>
    </row>
    <row r="9" spans="1:247" s="456" customFormat="1" ht="6.75">
      <c r="A9" s="453" t="s">
        <v>687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2</v>
      </c>
      <c r="CX9" s="454">
        <v>110000</v>
      </c>
      <c r="CY9" s="454">
        <v>110000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2</v>
      </c>
      <c r="IL9" s="455">
        <v>110000</v>
      </c>
      <c r="IM9" s="455">
        <v>110000</v>
      </c>
    </row>
    <row r="10" spans="1:247" s="456" customFormat="1" ht="6.75">
      <c r="A10" s="453" t="s">
        <v>754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1</v>
      </c>
      <c r="CX10" s="454">
        <v>50000</v>
      </c>
      <c r="CY10" s="454">
        <v>50000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1</v>
      </c>
      <c r="IL10" s="455">
        <v>50000</v>
      </c>
      <c r="IM10" s="455">
        <v>50000</v>
      </c>
    </row>
    <row r="11" spans="1:247" s="456" customFormat="1" ht="6.75">
      <c r="A11" s="453" t="s">
        <v>524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>
        <v>3</v>
      </c>
      <c r="CX11" s="454">
        <v>450000</v>
      </c>
      <c r="CY11" s="454">
        <v>359000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>
        <v>1</v>
      </c>
      <c r="GA11" s="454">
        <v>250000</v>
      </c>
      <c r="GB11" s="454">
        <v>250000</v>
      </c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/>
      <c r="HW11" s="454"/>
      <c r="HX11" s="454"/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4</v>
      </c>
      <c r="IL11" s="455">
        <v>700000</v>
      </c>
      <c r="IM11" s="455">
        <v>609000</v>
      </c>
    </row>
    <row r="12" spans="1:247" s="456" customFormat="1" ht="6.75">
      <c r="A12" s="453" t="s">
        <v>525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>
        <v>2</v>
      </c>
      <c r="U12" s="454">
        <v>110000</v>
      </c>
      <c r="V12" s="454">
        <v>110000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>
        <v>1</v>
      </c>
      <c r="BH12" s="454">
        <v>500000</v>
      </c>
      <c r="BI12" s="454">
        <v>250000</v>
      </c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>
        <v>1</v>
      </c>
      <c r="CO12" s="454">
        <v>200000</v>
      </c>
      <c r="CP12" s="454">
        <v>200000</v>
      </c>
      <c r="CQ12" s="454"/>
      <c r="CR12" s="454"/>
      <c r="CS12" s="454"/>
      <c r="CT12" s="454"/>
      <c r="CU12" s="454"/>
      <c r="CV12" s="454"/>
      <c r="CW12" s="454">
        <v>7</v>
      </c>
      <c r="CX12" s="454">
        <v>870000</v>
      </c>
      <c r="CY12" s="454">
        <v>530000</v>
      </c>
      <c r="CZ12" s="454">
        <v>1</v>
      </c>
      <c r="DA12" s="454">
        <v>100000</v>
      </c>
      <c r="DB12" s="454">
        <v>100000</v>
      </c>
      <c r="DC12" s="454"/>
      <c r="DD12" s="454"/>
      <c r="DE12" s="454"/>
      <c r="DF12" s="454"/>
      <c r="DG12" s="454"/>
      <c r="DH12" s="454"/>
      <c r="DI12" s="454">
        <v>1</v>
      </c>
      <c r="DJ12" s="454">
        <v>400000</v>
      </c>
      <c r="DK12" s="454">
        <v>400000</v>
      </c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5">
        <v>13</v>
      </c>
      <c r="IL12" s="455">
        <v>2180000</v>
      </c>
      <c r="IM12" s="455">
        <v>1590000</v>
      </c>
    </row>
    <row r="13" spans="1:247" s="456" customFormat="1" ht="6.75">
      <c r="A13" s="453" t="s">
        <v>526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>
        <v>2</v>
      </c>
      <c r="U13" s="454">
        <v>250000</v>
      </c>
      <c r="V13" s="454">
        <v>250000</v>
      </c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>
        <v>1</v>
      </c>
      <c r="BE13" s="454">
        <v>100000</v>
      </c>
      <c r="BF13" s="454">
        <v>50000</v>
      </c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41</v>
      </c>
      <c r="CX13" s="454">
        <v>6050000</v>
      </c>
      <c r="CY13" s="454">
        <v>5585000</v>
      </c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>
        <v>1</v>
      </c>
      <c r="DS13" s="454">
        <v>100000</v>
      </c>
      <c r="DT13" s="454">
        <v>100000</v>
      </c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/>
      <c r="HW13" s="454"/>
      <c r="HX13" s="454"/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45</v>
      </c>
      <c r="IL13" s="455">
        <v>6500000</v>
      </c>
      <c r="IM13" s="455">
        <v>5985000</v>
      </c>
    </row>
    <row r="14" spans="1:247" s="456" customFormat="1" ht="6.75">
      <c r="A14" s="453" t="s">
        <v>278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>
        <v>1</v>
      </c>
      <c r="U14" s="454">
        <v>50000</v>
      </c>
      <c r="V14" s="454">
        <v>50000</v>
      </c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>
        <v>23</v>
      </c>
      <c r="CX14" s="454">
        <v>3277000</v>
      </c>
      <c r="CY14" s="454">
        <v>2985500</v>
      </c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>
        <v>1</v>
      </c>
      <c r="ET14" s="454">
        <v>7000000</v>
      </c>
      <c r="EU14" s="454">
        <v>7000000</v>
      </c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>
        <v>1</v>
      </c>
      <c r="HW14" s="454">
        <v>400000</v>
      </c>
      <c r="HX14" s="454">
        <v>400000</v>
      </c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26</v>
      </c>
      <c r="IL14" s="455">
        <v>10727000</v>
      </c>
      <c r="IM14" s="455">
        <v>10435500</v>
      </c>
    </row>
    <row r="15" spans="1:247" s="456" customFormat="1" ht="6.75">
      <c r="A15" s="453" t="s">
        <v>755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1</v>
      </c>
      <c r="CX15" s="454">
        <v>100000</v>
      </c>
      <c r="CY15" s="454">
        <v>50000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1</v>
      </c>
      <c r="IL15" s="455">
        <v>100000</v>
      </c>
      <c r="IM15" s="455">
        <v>50000</v>
      </c>
    </row>
    <row r="16" spans="1:247" s="456" customFormat="1" ht="6.75">
      <c r="A16" s="453" t="s">
        <v>590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>
        <v>1</v>
      </c>
      <c r="CU16" s="454">
        <v>750000</v>
      </c>
      <c r="CV16" s="454">
        <v>750000</v>
      </c>
      <c r="CW16" s="454">
        <v>1</v>
      </c>
      <c r="CX16" s="454">
        <v>500000</v>
      </c>
      <c r="CY16" s="454">
        <v>500000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2</v>
      </c>
      <c r="IL16" s="455">
        <v>1250000</v>
      </c>
      <c r="IM16" s="455">
        <v>1250000</v>
      </c>
    </row>
    <row r="17" spans="1:247" s="456" customFormat="1" ht="6.75">
      <c r="A17" s="453" t="s">
        <v>626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2</v>
      </c>
      <c r="CX17" s="454">
        <v>10100000</v>
      </c>
      <c r="CY17" s="454">
        <v>9100000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>
        <v>1</v>
      </c>
      <c r="FF17" s="454">
        <v>50000</v>
      </c>
      <c r="FG17" s="454">
        <v>50000</v>
      </c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3</v>
      </c>
      <c r="IL17" s="455">
        <v>10150000</v>
      </c>
      <c r="IM17" s="455">
        <v>9150000</v>
      </c>
    </row>
    <row r="18" spans="1:247" s="456" customFormat="1" ht="6.75">
      <c r="A18" s="453" t="s">
        <v>756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>
        <v>1</v>
      </c>
      <c r="CX18" s="454">
        <v>10000</v>
      </c>
      <c r="CY18" s="454">
        <v>2000</v>
      </c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10000</v>
      </c>
      <c r="IM18" s="455">
        <v>2000</v>
      </c>
    </row>
    <row r="19" spans="1:247" s="456" customFormat="1" ht="6.75">
      <c r="A19" s="453" t="s">
        <v>572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1</v>
      </c>
      <c r="CX19" s="454">
        <v>50000</v>
      </c>
      <c r="CY19" s="454">
        <v>50000</v>
      </c>
      <c r="CZ19" s="454"/>
      <c r="DA19" s="454"/>
      <c r="DB19" s="454"/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1</v>
      </c>
      <c r="IL19" s="455">
        <v>50000</v>
      </c>
      <c r="IM19" s="455">
        <v>50000</v>
      </c>
    </row>
    <row r="20" spans="1:247" s="456" customFormat="1" ht="6.75">
      <c r="A20" s="453" t="s">
        <v>601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2</v>
      </c>
      <c r="CX20" s="454">
        <v>150000</v>
      </c>
      <c r="CY20" s="454">
        <v>125000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2</v>
      </c>
      <c r="IL20" s="455">
        <v>150000</v>
      </c>
      <c r="IM20" s="455">
        <v>125000</v>
      </c>
    </row>
    <row r="21" spans="1:247" s="456" customFormat="1" ht="6.75">
      <c r="A21" s="453" t="s">
        <v>600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>
        <v>1</v>
      </c>
      <c r="U21" s="454">
        <v>500000</v>
      </c>
      <c r="V21" s="454">
        <v>10000</v>
      </c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1</v>
      </c>
      <c r="IL21" s="455">
        <v>500000</v>
      </c>
      <c r="IM21" s="455">
        <v>10000</v>
      </c>
    </row>
    <row r="22" spans="1:247" s="456" customFormat="1" ht="6.75">
      <c r="A22" s="453" t="s">
        <v>757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>
        <v>6</v>
      </c>
      <c r="CX22" s="454">
        <v>570000</v>
      </c>
      <c r="CY22" s="454">
        <v>172500</v>
      </c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>
        <v>1</v>
      </c>
      <c r="DM22" s="454">
        <v>25000</v>
      </c>
      <c r="DN22" s="454">
        <v>25000</v>
      </c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7</v>
      </c>
      <c r="IL22" s="455">
        <v>595000</v>
      </c>
      <c r="IM22" s="455">
        <v>197500</v>
      </c>
    </row>
    <row r="23" spans="1:247" s="456" customFormat="1" ht="6.75">
      <c r="A23" s="453" t="s">
        <v>527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>
        <v>10</v>
      </c>
      <c r="CX23" s="454">
        <v>3700000</v>
      </c>
      <c r="CY23" s="454">
        <v>1975000</v>
      </c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10</v>
      </c>
      <c r="IL23" s="455">
        <v>3700000</v>
      </c>
      <c r="IM23" s="455">
        <v>1975000</v>
      </c>
    </row>
    <row r="24" spans="1:247" s="456" customFormat="1" ht="6.75">
      <c r="A24" s="453" t="s">
        <v>602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>
        <v>2</v>
      </c>
      <c r="CX24" s="454">
        <v>150000</v>
      </c>
      <c r="CY24" s="454">
        <v>74000</v>
      </c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2</v>
      </c>
      <c r="IL24" s="455">
        <v>150000</v>
      </c>
      <c r="IM24" s="455">
        <v>74000</v>
      </c>
    </row>
    <row r="25" spans="1:247" s="456" customFormat="1" ht="6.75">
      <c r="A25" s="453" t="s">
        <v>635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>
        <v>1</v>
      </c>
      <c r="U25" s="454">
        <v>10000</v>
      </c>
      <c r="V25" s="454">
        <v>4900</v>
      </c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1</v>
      </c>
      <c r="CX25" s="454">
        <v>100000</v>
      </c>
      <c r="CY25" s="454">
        <v>50000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2</v>
      </c>
      <c r="IL25" s="455">
        <v>110000</v>
      </c>
      <c r="IM25" s="455">
        <v>54900</v>
      </c>
    </row>
    <row r="26" spans="1:247" s="456" customFormat="1" ht="6.75">
      <c r="A26" s="453" t="s">
        <v>528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>
        <v>2</v>
      </c>
      <c r="R26" s="454">
        <v>1050000</v>
      </c>
      <c r="S26" s="454">
        <v>1050000</v>
      </c>
      <c r="T26" s="454"/>
      <c r="U26" s="454"/>
      <c r="V26" s="454"/>
      <c r="W26" s="454"/>
      <c r="X26" s="454"/>
      <c r="Y26" s="454"/>
      <c r="Z26" s="454">
        <v>1</v>
      </c>
      <c r="AA26" s="454">
        <v>4100000</v>
      </c>
      <c r="AB26" s="454">
        <v>2091000</v>
      </c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7</v>
      </c>
      <c r="CX26" s="454">
        <v>8570000</v>
      </c>
      <c r="CY26" s="454">
        <v>8080000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>
        <v>1</v>
      </c>
      <c r="FF26" s="454">
        <v>10000000</v>
      </c>
      <c r="FG26" s="454">
        <v>7000000</v>
      </c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11</v>
      </c>
      <c r="IL26" s="455">
        <v>23720000</v>
      </c>
      <c r="IM26" s="455">
        <v>18221000</v>
      </c>
    </row>
    <row r="27" spans="1:247" s="456" customFormat="1" ht="6.75">
      <c r="A27" s="453" t="s">
        <v>640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1</v>
      </c>
      <c r="CX27" s="454">
        <v>100000</v>
      </c>
      <c r="CY27" s="454">
        <v>100000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1</v>
      </c>
      <c r="IL27" s="455">
        <v>100000</v>
      </c>
      <c r="IM27" s="455">
        <v>100000</v>
      </c>
    </row>
    <row r="28" spans="1:247" s="456" customFormat="1" ht="6.75">
      <c r="A28" s="453" t="s">
        <v>758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>
        <v>1</v>
      </c>
      <c r="CU28" s="454">
        <v>26250000</v>
      </c>
      <c r="CV28" s="454">
        <v>14175000</v>
      </c>
      <c r="CW28" s="454"/>
      <c r="CX28" s="454"/>
      <c r="CY28" s="454"/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1</v>
      </c>
      <c r="IL28" s="455">
        <v>26250000</v>
      </c>
      <c r="IM28" s="455">
        <v>14175000</v>
      </c>
    </row>
    <row r="29" spans="1:247" s="456" customFormat="1" ht="6.75">
      <c r="A29" s="453" t="s">
        <v>606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>
        <v>5</v>
      </c>
      <c r="CX29" s="454">
        <v>610000</v>
      </c>
      <c r="CY29" s="454">
        <v>360000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5</v>
      </c>
      <c r="IL29" s="455">
        <v>610000</v>
      </c>
      <c r="IM29" s="455">
        <v>360000</v>
      </c>
    </row>
    <row r="30" spans="1:247" s="456" customFormat="1" ht="6.75">
      <c r="A30" s="453" t="s">
        <v>627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>
        <v>1</v>
      </c>
      <c r="AV30" s="454">
        <v>100000</v>
      </c>
      <c r="AW30" s="454">
        <v>100000</v>
      </c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>
        <v>3</v>
      </c>
      <c r="CX30" s="454">
        <v>600000</v>
      </c>
      <c r="CY30" s="454">
        <v>475000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4</v>
      </c>
      <c r="IL30" s="455">
        <v>700000</v>
      </c>
      <c r="IM30" s="455">
        <v>575000</v>
      </c>
    </row>
    <row r="31" spans="1:247" s="456" customFormat="1" ht="6.75">
      <c r="A31" s="453" t="s">
        <v>529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10</v>
      </c>
      <c r="CX31" s="454">
        <v>2000000</v>
      </c>
      <c r="CY31" s="454">
        <v>1227500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10</v>
      </c>
      <c r="IL31" s="455">
        <v>2000000</v>
      </c>
      <c r="IM31" s="455">
        <v>1227500</v>
      </c>
    </row>
    <row r="32" spans="1:247" s="456" customFormat="1" ht="6.75">
      <c r="A32" s="453" t="s">
        <v>639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>
        <v>1</v>
      </c>
      <c r="CX32" s="454">
        <v>10000</v>
      </c>
      <c r="CY32" s="454">
        <v>10000</v>
      </c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1</v>
      </c>
      <c r="IL32" s="455">
        <v>10000</v>
      </c>
      <c r="IM32" s="455">
        <v>10000</v>
      </c>
    </row>
    <row r="33" spans="1:247" s="456" customFormat="1" ht="6.75">
      <c r="A33" s="453" t="s">
        <v>642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>
        <v>1</v>
      </c>
      <c r="CX33" s="454">
        <v>10000</v>
      </c>
      <c r="CY33" s="454">
        <v>10000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1</v>
      </c>
      <c r="IL33" s="455">
        <v>10000</v>
      </c>
      <c r="IM33" s="455">
        <v>10000</v>
      </c>
    </row>
    <row r="34" spans="1:247" s="456" customFormat="1" ht="6.75">
      <c r="A34" s="453" t="s">
        <v>584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>
        <v>1</v>
      </c>
      <c r="CU34" s="454">
        <v>1500000</v>
      </c>
      <c r="CV34" s="454">
        <v>750000</v>
      </c>
      <c r="CW34" s="454">
        <v>30</v>
      </c>
      <c r="CX34" s="454">
        <v>8690000</v>
      </c>
      <c r="CY34" s="454">
        <v>5521000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31</v>
      </c>
      <c r="IL34" s="455">
        <v>10190000</v>
      </c>
      <c r="IM34" s="455">
        <v>6271000</v>
      </c>
    </row>
    <row r="35" spans="1:247" s="456" customFormat="1" ht="6.75">
      <c r="A35" s="453" t="s">
        <v>530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>
        <v>2</v>
      </c>
      <c r="U35" s="454">
        <v>1010000</v>
      </c>
      <c r="V35" s="454">
        <v>500000</v>
      </c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12</v>
      </c>
      <c r="CX35" s="454">
        <v>6318000</v>
      </c>
      <c r="CY35" s="454">
        <v>3677000</v>
      </c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>
        <v>1</v>
      </c>
      <c r="DV35" s="454">
        <v>1000000</v>
      </c>
      <c r="DW35" s="454">
        <v>140000</v>
      </c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15</v>
      </c>
      <c r="IL35" s="455">
        <v>8328000</v>
      </c>
      <c r="IM35" s="455">
        <v>4317000</v>
      </c>
    </row>
    <row r="36" spans="1:247" s="456" customFormat="1" ht="6.75">
      <c r="A36" s="453" t="s">
        <v>759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>
        <v>1</v>
      </c>
      <c r="CX36" s="454">
        <v>10000</v>
      </c>
      <c r="CY36" s="454">
        <v>10000</v>
      </c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</v>
      </c>
      <c r="IL36" s="455">
        <v>10000</v>
      </c>
      <c r="IM36" s="455">
        <v>10000</v>
      </c>
    </row>
    <row r="37" spans="1:247" s="456" customFormat="1" ht="6.75">
      <c r="A37" s="453" t="s">
        <v>628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>
        <v>1</v>
      </c>
      <c r="CX37" s="454">
        <v>50000</v>
      </c>
      <c r="CY37" s="454">
        <v>50000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  <c r="HW37" s="454"/>
      <c r="HX37" s="454"/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1</v>
      </c>
      <c r="IL37" s="455">
        <v>50000</v>
      </c>
      <c r="IM37" s="455">
        <v>50000</v>
      </c>
    </row>
    <row r="38" spans="1:247" s="456" customFormat="1" ht="6.75">
      <c r="A38" s="453" t="s">
        <v>760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1</v>
      </c>
      <c r="CX38" s="454">
        <v>250000</v>
      </c>
      <c r="CY38" s="454">
        <v>167500</v>
      </c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1</v>
      </c>
      <c r="IL38" s="455">
        <v>250000</v>
      </c>
      <c r="IM38" s="455">
        <v>167500</v>
      </c>
    </row>
    <row r="39" spans="1:247" s="456" customFormat="1" ht="6.75">
      <c r="A39" s="453" t="s">
        <v>761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>
        <v>1</v>
      </c>
      <c r="CX39" s="454">
        <v>1000000</v>
      </c>
      <c r="CY39" s="454">
        <v>1000000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1</v>
      </c>
      <c r="IL39" s="455">
        <v>1000000</v>
      </c>
      <c r="IM39" s="455">
        <v>1000000</v>
      </c>
    </row>
    <row r="40" spans="1:247" s="456" customFormat="1" ht="6.75">
      <c r="A40" s="457" t="s">
        <v>531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>
        <v>1</v>
      </c>
      <c r="CU40" s="454">
        <v>350000</v>
      </c>
      <c r="CV40" s="454">
        <v>175000</v>
      </c>
      <c r="CW40" s="454">
        <v>5</v>
      </c>
      <c r="CX40" s="454">
        <v>850000</v>
      </c>
      <c r="CY40" s="454">
        <v>725000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6</v>
      </c>
      <c r="IL40" s="455">
        <v>1200000</v>
      </c>
      <c r="IM40" s="455">
        <v>900000</v>
      </c>
    </row>
    <row r="41" spans="1:247" s="456" customFormat="1" ht="6.75">
      <c r="A41" s="453" t="s">
        <v>688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>
        <v>1</v>
      </c>
      <c r="CX41" s="454">
        <v>200000</v>
      </c>
      <c r="CY41" s="454">
        <v>100000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1</v>
      </c>
      <c r="IL41" s="455">
        <v>200000</v>
      </c>
      <c r="IM41" s="455">
        <v>100000</v>
      </c>
    </row>
    <row r="42" spans="1:247" s="456" customFormat="1" ht="6.75">
      <c r="A42" s="453" t="s">
        <v>762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1</v>
      </c>
      <c r="CX42" s="454">
        <v>100000</v>
      </c>
      <c r="CY42" s="454">
        <v>50000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1</v>
      </c>
      <c r="IL42" s="455">
        <v>100000</v>
      </c>
      <c r="IM42" s="455">
        <v>50000</v>
      </c>
    </row>
    <row r="43" spans="1:247" s="456" customFormat="1" ht="6.75">
      <c r="A43" s="453" t="s">
        <v>532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3</v>
      </c>
      <c r="CX43" s="454">
        <v>210000</v>
      </c>
      <c r="CY43" s="454">
        <v>160000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/>
      <c r="HQ43" s="454"/>
      <c r="HR43" s="454"/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3</v>
      </c>
      <c r="IL43" s="455">
        <v>210000</v>
      </c>
      <c r="IM43" s="455">
        <v>160000</v>
      </c>
    </row>
    <row r="44" spans="1:247" s="456" customFormat="1" ht="6.75">
      <c r="A44" s="453" t="s">
        <v>533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11</v>
      </c>
      <c r="CX44" s="454">
        <v>225987000</v>
      </c>
      <c r="CY44" s="454">
        <v>216262000</v>
      </c>
      <c r="CZ44" s="454">
        <v>1</v>
      </c>
      <c r="DA44" s="454">
        <v>3899732</v>
      </c>
      <c r="DB44" s="454">
        <v>1949866</v>
      </c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>
        <v>1</v>
      </c>
      <c r="GV44" s="454">
        <v>50000</v>
      </c>
      <c r="GW44" s="454">
        <v>50000</v>
      </c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13</v>
      </c>
      <c r="IL44" s="455">
        <v>229936732</v>
      </c>
      <c r="IM44" s="455">
        <v>218261866</v>
      </c>
    </row>
    <row r="45" spans="1:247" s="456" customFormat="1" ht="6.75">
      <c r="A45" s="453" t="s">
        <v>534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>
        <v>2</v>
      </c>
      <c r="R45" s="454">
        <v>300000</v>
      </c>
      <c r="S45" s="454">
        <v>300000</v>
      </c>
      <c r="T45" s="454">
        <v>2</v>
      </c>
      <c r="U45" s="454">
        <v>350000</v>
      </c>
      <c r="V45" s="454">
        <v>350000</v>
      </c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>
        <v>1</v>
      </c>
      <c r="AV45" s="454">
        <v>100000</v>
      </c>
      <c r="AW45" s="454">
        <v>50000</v>
      </c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>
        <v>1</v>
      </c>
      <c r="CO45" s="454">
        <v>400000</v>
      </c>
      <c r="CP45" s="454">
        <v>200000</v>
      </c>
      <c r="CQ45" s="454"/>
      <c r="CR45" s="454"/>
      <c r="CS45" s="454"/>
      <c r="CT45" s="454">
        <v>4</v>
      </c>
      <c r="CU45" s="454">
        <v>2300000</v>
      </c>
      <c r="CV45" s="454">
        <v>2120000</v>
      </c>
      <c r="CW45" s="454">
        <v>33</v>
      </c>
      <c r="CX45" s="454">
        <v>18220400</v>
      </c>
      <c r="CY45" s="454">
        <v>17351200</v>
      </c>
      <c r="CZ45" s="454">
        <v>1</v>
      </c>
      <c r="DA45" s="454">
        <v>100000</v>
      </c>
      <c r="DB45" s="454">
        <v>50000</v>
      </c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>
        <v>1</v>
      </c>
      <c r="FI45" s="454">
        <v>200000</v>
      </c>
      <c r="FJ45" s="454">
        <v>200000</v>
      </c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>
        <v>1</v>
      </c>
      <c r="GM45" s="454">
        <v>400000</v>
      </c>
      <c r="GN45" s="454">
        <v>200000</v>
      </c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>
        <v>1</v>
      </c>
      <c r="HK45" s="454">
        <v>3000000</v>
      </c>
      <c r="HL45" s="454">
        <v>1500000</v>
      </c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47</v>
      </c>
      <c r="IL45" s="455">
        <v>25370400</v>
      </c>
      <c r="IM45" s="455">
        <v>22321200</v>
      </c>
    </row>
    <row r="46" spans="1:247" s="456" customFormat="1" ht="6.75">
      <c r="A46" s="453" t="s">
        <v>535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>
        <v>24</v>
      </c>
      <c r="CX46" s="454">
        <v>6200000</v>
      </c>
      <c r="CY46" s="454">
        <v>5153000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24</v>
      </c>
      <c r="IL46" s="455">
        <v>6200000</v>
      </c>
      <c r="IM46" s="455">
        <v>5153000</v>
      </c>
    </row>
    <row r="47" spans="1:247" s="456" customFormat="1" ht="6.75">
      <c r="A47" s="453" t="s">
        <v>536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>
        <v>6</v>
      </c>
      <c r="U47" s="454">
        <v>1250000</v>
      </c>
      <c r="V47" s="454">
        <v>875000</v>
      </c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>
        <v>1</v>
      </c>
      <c r="CL47" s="454">
        <v>200000</v>
      </c>
      <c r="CM47" s="454">
        <v>200000</v>
      </c>
      <c r="CN47" s="454"/>
      <c r="CO47" s="454"/>
      <c r="CP47" s="454"/>
      <c r="CQ47" s="454"/>
      <c r="CR47" s="454"/>
      <c r="CS47" s="454"/>
      <c r="CT47" s="454">
        <v>2</v>
      </c>
      <c r="CU47" s="454">
        <v>675000</v>
      </c>
      <c r="CV47" s="454">
        <v>465000</v>
      </c>
      <c r="CW47" s="454">
        <v>122</v>
      </c>
      <c r="CX47" s="454">
        <v>28290000</v>
      </c>
      <c r="CY47" s="454">
        <v>22526000</v>
      </c>
      <c r="CZ47" s="454">
        <v>1</v>
      </c>
      <c r="DA47" s="454">
        <v>120000</v>
      </c>
      <c r="DB47" s="454">
        <v>78000</v>
      </c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>
        <v>3</v>
      </c>
      <c r="GM47" s="454">
        <v>570000</v>
      </c>
      <c r="GN47" s="454">
        <v>381500</v>
      </c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135</v>
      </c>
      <c r="IL47" s="455">
        <v>31105000</v>
      </c>
      <c r="IM47" s="455">
        <v>24525500</v>
      </c>
    </row>
    <row r="48" spans="1:247" s="456" customFormat="1" ht="6.75">
      <c r="A48" s="453" t="s">
        <v>537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>
        <v>1</v>
      </c>
      <c r="AV48" s="454">
        <v>20000</v>
      </c>
      <c r="AW48" s="454">
        <v>20000</v>
      </c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9</v>
      </c>
      <c r="CX48" s="454">
        <v>915000</v>
      </c>
      <c r="CY48" s="454">
        <v>891250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10</v>
      </c>
      <c r="IL48" s="455">
        <v>935000</v>
      </c>
      <c r="IM48" s="455">
        <v>911250</v>
      </c>
    </row>
    <row r="49" spans="1:247" s="456" customFormat="1" ht="6.75">
      <c r="A49" s="458" t="s">
        <v>538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4</v>
      </c>
      <c r="CX49" s="454">
        <v>2960000</v>
      </c>
      <c r="CY49" s="454">
        <v>2959000</v>
      </c>
      <c r="CZ49" s="454"/>
      <c r="DA49" s="454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4</v>
      </c>
      <c r="IL49" s="455">
        <v>2960000</v>
      </c>
      <c r="IM49" s="455">
        <v>2959000</v>
      </c>
    </row>
    <row r="50" spans="1:247" s="456" customFormat="1" ht="6.75">
      <c r="A50" s="453" t="s">
        <v>573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>
        <v>1</v>
      </c>
      <c r="AV50" s="454">
        <v>75000</v>
      </c>
      <c r="AW50" s="454">
        <v>75000</v>
      </c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>
        <v>12</v>
      </c>
      <c r="CX50" s="454">
        <v>4550000</v>
      </c>
      <c r="CY50" s="454">
        <v>3368000</v>
      </c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>
        <v>1</v>
      </c>
      <c r="EE50" s="454">
        <v>3000000</v>
      </c>
      <c r="EF50" s="454">
        <v>1500000</v>
      </c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>
        <v>1</v>
      </c>
      <c r="HW50" s="454">
        <v>500000</v>
      </c>
      <c r="HX50" s="454">
        <v>500000</v>
      </c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15</v>
      </c>
      <c r="IL50" s="455">
        <v>8125000</v>
      </c>
      <c r="IM50" s="455">
        <v>5443000</v>
      </c>
    </row>
    <row r="51" spans="1:247" s="456" customFormat="1" ht="6.75">
      <c r="A51" s="453" t="s">
        <v>539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>
        <v>11</v>
      </c>
      <c r="CX51" s="454">
        <v>5625000</v>
      </c>
      <c r="CY51" s="454">
        <v>5290750</v>
      </c>
      <c r="CZ51" s="454"/>
      <c r="DA51" s="454"/>
      <c r="DB51" s="454"/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11</v>
      </c>
      <c r="IL51" s="455">
        <v>5625000</v>
      </c>
      <c r="IM51" s="455">
        <v>5290750</v>
      </c>
    </row>
    <row r="52" spans="1:247" s="456" customFormat="1" ht="6.75">
      <c r="A52" s="453" t="s">
        <v>540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>
        <v>5</v>
      </c>
      <c r="CX52" s="454">
        <v>620000</v>
      </c>
      <c r="CY52" s="454">
        <v>610000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5</v>
      </c>
      <c r="IL52" s="455">
        <v>620000</v>
      </c>
      <c r="IM52" s="455">
        <v>610000</v>
      </c>
    </row>
    <row r="53" spans="1:247" s="456" customFormat="1" ht="6.75">
      <c r="A53" s="453" t="s">
        <v>763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>
        <v>7</v>
      </c>
      <c r="CX53" s="454">
        <v>10500000</v>
      </c>
      <c r="CY53" s="454">
        <v>603500</v>
      </c>
      <c r="CZ53" s="454">
        <v>1</v>
      </c>
      <c r="DA53" s="454">
        <v>100000</v>
      </c>
      <c r="DB53" s="454">
        <v>50000</v>
      </c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8</v>
      </c>
      <c r="IL53" s="455">
        <v>10600000</v>
      </c>
      <c r="IM53" s="455">
        <v>653500</v>
      </c>
    </row>
    <row r="54" spans="1:247" s="456" customFormat="1" ht="6.75">
      <c r="A54" s="453" t="s">
        <v>574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>
        <v>1</v>
      </c>
      <c r="CX54" s="454">
        <v>800000</v>
      </c>
      <c r="CY54" s="454">
        <v>800000</v>
      </c>
      <c r="CZ54" s="454"/>
      <c r="DA54" s="454"/>
      <c r="DB54" s="454"/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/>
      <c r="GD54" s="454"/>
      <c r="GE54" s="454"/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/>
      <c r="GV54" s="454"/>
      <c r="GW54" s="454"/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1</v>
      </c>
      <c r="IL54" s="455">
        <v>800000</v>
      </c>
      <c r="IM54" s="455">
        <v>800000</v>
      </c>
    </row>
    <row r="55" spans="1:247" s="456" customFormat="1" ht="6.75">
      <c r="A55" s="453" t="s">
        <v>595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>
        <v>4</v>
      </c>
      <c r="CX55" s="454">
        <v>1000000</v>
      </c>
      <c r="CY55" s="454">
        <v>650000</v>
      </c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4</v>
      </c>
      <c r="IL55" s="455">
        <v>1000000</v>
      </c>
      <c r="IM55" s="455">
        <v>650000</v>
      </c>
    </row>
    <row r="56" spans="1:247" s="456" customFormat="1" ht="6.75">
      <c r="A56" s="453" t="s">
        <v>541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>
        <v>6</v>
      </c>
      <c r="CX56" s="454">
        <v>2800000</v>
      </c>
      <c r="CY56" s="454">
        <v>2207400</v>
      </c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/>
      <c r="HK56" s="454"/>
      <c r="HL56" s="454"/>
      <c r="HM56" s="454"/>
      <c r="HN56" s="454"/>
      <c r="HO56" s="454"/>
      <c r="HP56" s="454"/>
      <c r="HQ56" s="454"/>
      <c r="HR56" s="454"/>
      <c r="HS56" s="454"/>
      <c r="HT56" s="454"/>
      <c r="HU56" s="454"/>
      <c r="HV56" s="454"/>
      <c r="HW56" s="454"/>
      <c r="HX56" s="454"/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6</v>
      </c>
      <c r="IL56" s="455">
        <v>2800000</v>
      </c>
      <c r="IM56" s="455">
        <v>2207400</v>
      </c>
    </row>
    <row r="57" spans="1:247" s="456" customFormat="1" ht="6.75">
      <c r="A57" s="453" t="s">
        <v>542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>
        <v>14</v>
      </c>
      <c r="CX57" s="454">
        <v>814700000</v>
      </c>
      <c r="CY57" s="454">
        <v>814422000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14</v>
      </c>
      <c r="IL57" s="455">
        <v>814700000</v>
      </c>
      <c r="IM57" s="455">
        <v>814422000</v>
      </c>
    </row>
    <row r="58" spans="1:247" s="456" customFormat="1" ht="6.75">
      <c r="A58" s="458" t="s">
        <v>543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>
        <v>1</v>
      </c>
      <c r="U58" s="454">
        <v>500000</v>
      </c>
      <c r="V58" s="454">
        <v>500000</v>
      </c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>
        <v>9</v>
      </c>
      <c r="CX58" s="454">
        <v>1850000</v>
      </c>
      <c r="CY58" s="454">
        <v>1282000</v>
      </c>
      <c r="CZ58" s="454"/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/>
      <c r="FX58" s="454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10</v>
      </c>
      <c r="IL58" s="455">
        <v>2350000</v>
      </c>
      <c r="IM58" s="455">
        <v>1782000</v>
      </c>
    </row>
    <row r="59" spans="1:247" s="456" customFormat="1" ht="6.75">
      <c r="A59" s="453" t="s">
        <v>764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>
        <v>1</v>
      </c>
      <c r="CX59" s="454">
        <v>100000</v>
      </c>
      <c r="CY59" s="454">
        <v>100000</v>
      </c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1</v>
      </c>
      <c r="IL59" s="455">
        <v>100000</v>
      </c>
      <c r="IM59" s="455">
        <v>100000</v>
      </c>
    </row>
    <row r="60" spans="1:247" s="456" customFormat="1" ht="6.75">
      <c r="A60" s="453" t="s">
        <v>544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>
        <v>1</v>
      </c>
      <c r="U60" s="454">
        <v>500000</v>
      </c>
      <c r="V60" s="454">
        <v>500000</v>
      </c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2</v>
      </c>
      <c r="CX60" s="454">
        <v>150000</v>
      </c>
      <c r="CY60" s="454">
        <v>125000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3</v>
      </c>
      <c r="IL60" s="455">
        <v>650000</v>
      </c>
      <c r="IM60" s="455">
        <v>625000</v>
      </c>
    </row>
    <row r="61" spans="1:247" s="456" customFormat="1" ht="6.75">
      <c r="A61" s="453" t="s">
        <v>765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1</v>
      </c>
      <c r="CX61" s="454">
        <v>100000</v>
      </c>
      <c r="CY61" s="454">
        <v>100000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/>
      <c r="HW61" s="454"/>
      <c r="HX61" s="454"/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1</v>
      </c>
      <c r="IL61" s="455">
        <v>100000</v>
      </c>
      <c r="IM61" s="455">
        <v>100000</v>
      </c>
    </row>
    <row r="62" spans="1:247" s="456" customFormat="1" ht="6.75">
      <c r="A62" s="453" t="s">
        <v>766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>
        <v>1</v>
      </c>
      <c r="CX62" s="454">
        <v>20000</v>
      </c>
      <c r="CY62" s="454">
        <v>20000</v>
      </c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1</v>
      </c>
      <c r="IL62" s="455">
        <v>20000</v>
      </c>
      <c r="IM62" s="455">
        <v>20000</v>
      </c>
    </row>
    <row r="63" spans="1:247" s="456" customFormat="1" ht="6.75">
      <c r="A63" s="453" t="s">
        <v>603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2</v>
      </c>
      <c r="CX63" s="454">
        <v>2000000</v>
      </c>
      <c r="CY63" s="454">
        <v>1000000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2</v>
      </c>
      <c r="IL63" s="455">
        <v>2000000</v>
      </c>
      <c r="IM63" s="455">
        <v>1000000</v>
      </c>
    </row>
    <row r="64" spans="1:247" s="456" customFormat="1" ht="6.75">
      <c r="A64" s="453" t="s">
        <v>545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>
        <v>2</v>
      </c>
      <c r="AV64" s="454">
        <v>520000</v>
      </c>
      <c r="AW64" s="454">
        <v>400000</v>
      </c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>
        <v>9</v>
      </c>
      <c r="CX64" s="454">
        <v>1510000</v>
      </c>
      <c r="CY64" s="454">
        <v>1284750</v>
      </c>
      <c r="CZ64" s="454">
        <v>1</v>
      </c>
      <c r="DA64" s="454">
        <v>400000</v>
      </c>
      <c r="DB64" s="454">
        <v>340000</v>
      </c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>
        <v>1</v>
      </c>
      <c r="FF64" s="454">
        <v>1000000</v>
      </c>
      <c r="FG64" s="454">
        <v>840000</v>
      </c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13</v>
      </c>
      <c r="IL64" s="455">
        <v>3430000</v>
      </c>
      <c r="IM64" s="455">
        <v>2864750</v>
      </c>
    </row>
    <row r="65" spans="1:247" s="456" customFormat="1" ht="6.75">
      <c r="A65" s="453" t="s">
        <v>575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4</v>
      </c>
      <c r="CX65" s="454">
        <v>460000</v>
      </c>
      <c r="CY65" s="454">
        <v>285000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4</v>
      </c>
      <c r="IL65" s="455">
        <v>460000</v>
      </c>
      <c r="IM65" s="455">
        <v>285000</v>
      </c>
    </row>
    <row r="66" spans="1:247" s="456" customFormat="1" ht="6.75">
      <c r="A66" s="453" t="s">
        <v>767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1</v>
      </c>
      <c r="CX66" s="454">
        <v>200000</v>
      </c>
      <c r="CY66" s="454">
        <v>200000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1</v>
      </c>
      <c r="IL66" s="455">
        <v>200000</v>
      </c>
      <c r="IM66" s="455">
        <v>200000</v>
      </c>
    </row>
    <row r="67" spans="1:247" s="456" customFormat="1" ht="6.75">
      <c r="A67" s="453" t="s">
        <v>768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1</v>
      </c>
      <c r="CX67" s="454">
        <v>400000</v>
      </c>
      <c r="CY67" s="454">
        <v>400000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1</v>
      </c>
      <c r="IL67" s="455">
        <v>400000</v>
      </c>
      <c r="IM67" s="455">
        <v>400000</v>
      </c>
    </row>
    <row r="68" spans="1:247" s="456" customFormat="1" ht="6.75">
      <c r="A68" s="453" t="s">
        <v>546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>
        <v>38</v>
      </c>
      <c r="CX68" s="454">
        <v>17880000</v>
      </c>
      <c r="CY68" s="454">
        <v>13884000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38</v>
      </c>
      <c r="IL68" s="455">
        <v>17880000</v>
      </c>
      <c r="IM68" s="455">
        <v>13884000</v>
      </c>
    </row>
    <row r="69" spans="1:247" s="456" customFormat="1" ht="6.75">
      <c r="A69" s="453" t="s">
        <v>547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>
        <v>1</v>
      </c>
      <c r="U69" s="454">
        <v>200000</v>
      </c>
      <c r="V69" s="454">
        <v>200000</v>
      </c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>
        <v>1</v>
      </c>
      <c r="CO69" s="454">
        <v>3000000</v>
      </c>
      <c r="CP69" s="454">
        <v>2040000</v>
      </c>
      <c r="CQ69" s="454"/>
      <c r="CR69" s="454"/>
      <c r="CS69" s="454"/>
      <c r="CT69" s="454">
        <v>3</v>
      </c>
      <c r="CU69" s="454">
        <v>1350000</v>
      </c>
      <c r="CV69" s="454">
        <v>1015000</v>
      </c>
      <c r="CW69" s="454">
        <v>38</v>
      </c>
      <c r="CX69" s="454">
        <v>14910000</v>
      </c>
      <c r="CY69" s="454">
        <v>8756666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43</v>
      </c>
      <c r="IL69" s="455">
        <v>19460000</v>
      </c>
      <c r="IM69" s="455">
        <v>12011666</v>
      </c>
    </row>
    <row r="70" spans="1:247" s="456" customFormat="1" ht="6.75">
      <c r="A70" s="453" t="s">
        <v>769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1</v>
      </c>
      <c r="CX70" s="454">
        <v>50000</v>
      </c>
      <c r="CY70" s="454">
        <v>50000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1</v>
      </c>
      <c r="IL70" s="455">
        <v>50000</v>
      </c>
      <c r="IM70" s="455">
        <v>50000</v>
      </c>
    </row>
    <row r="71" spans="1:247" s="456" customFormat="1" ht="6.75">
      <c r="A71" s="453" t="s">
        <v>548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>
        <v>1</v>
      </c>
      <c r="R71" s="454">
        <v>10000000</v>
      </c>
      <c r="S71" s="454">
        <v>10000000</v>
      </c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1</v>
      </c>
      <c r="CX71" s="454">
        <v>100000</v>
      </c>
      <c r="CY71" s="454">
        <v>100000</v>
      </c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2</v>
      </c>
      <c r="IL71" s="455">
        <v>10100000</v>
      </c>
      <c r="IM71" s="455">
        <v>10100000</v>
      </c>
    </row>
    <row r="72" spans="1:247" s="456" customFormat="1" ht="6.75">
      <c r="A72" s="453" t="s">
        <v>629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1</v>
      </c>
      <c r="CX72" s="454">
        <v>200000</v>
      </c>
      <c r="CY72" s="454">
        <v>100000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1</v>
      </c>
      <c r="IL72" s="455">
        <v>200000</v>
      </c>
      <c r="IM72" s="455">
        <v>100000</v>
      </c>
    </row>
    <row r="73" spans="1:247" s="456" customFormat="1" ht="6.75">
      <c r="A73" s="453" t="s">
        <v>770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>
        <v>1</v>
      </c>
      <c r="CX73" s="454">
        <v>100000</v>
      </c>
      <c r="CY73" s="454">
        <v>50000</v>
      </c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  <c r="FL73" s="454"/>
      <c r="FM73" s="454"/>
      <c r="FN73" s="454"/>
      <c r="FO73" s="454"/>
      <c r="FP73" s="454"/>
      <c r="FQ73" s="454"/>
      <c r="FR73" s="454"/>
      <c r="FS73" s="454"/>
      <c r="FT73" s="454"/>
      <c r="FU73" s="454"/>
      <c r="FV73" s="454"/>
      <c r="FW73" s="454"/>
      <c r="FX73" s="454"/>
      <c r="FY73" s="454"/>
      <c r="FZ73" s="454"/>
      <c r="GA73" s="454"/>
      <c r="GB73" s="454"/>
      <c r="GC73" s="454"/>
      <c r="GD73" s="454"/>
      <c r="GE73" s="454"/>
      <c r="GF73" s="454"/>
      <c r="GG73" s="454"/>
      <c r="GH73" s="454"/>
      <c r="GI73" s="454"/>
      <c r="GJ73" s="454"/>
      <c r="GK73" s="454"/>
      <c r="GL73" s="454"/>
      <c r="GM73" s="454"/>
      <c r="GN73" s="454"/>
      <c r="GO73" s="454"/>
      <c r="GP73" s="454"/>
      <c r="GQ73" s="454"/>
      <c r="GR73" s="454"/>
      <c r="GS73" s="454"/>
      <c r="GT73" s="454"/>
      <c r="GU73" s="454"/>
      <c r="GV73" s="454"/>
      <c r="GW73" s="454"/>
      <c r="GX73" s="454"/>
      <c r="GY73" s="454"/>
      <c r="GZ73" s="454"/>
      <c r="HA73" s="454"/>
      <c r="HB73" s="454"/>
      <c r="HC73" s="454"/>
      <c r="HD73" s="454"/>
      <c r="HE73" s="454"/>
      <c r="HF73" s="454"/>
      <c r="HG73" s="454"/>
      <c r="HH73" s="454"/>
      <c r="HI73" s="454"/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/>
      <c r="HW73" s="454"/>
      <c r="HX73" s="454"/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1</v>
      </c>
      <c r="IL73" s="455">
        <v>100000</v>
      </c>
      <c r="IM73" s="455">
        <v>50000</v>
      </c>
    </row>
    <row r="74" spans="1:247" s="456" customFormat="1" ht="6.75">
      <c r="A74" s="453" t="s">
        <v>771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1</v>
      </c>
      <c r="CX74" s="454">
        <v>100000</v>
      </c>
      <c r="CY74" s="454">
        <v>100000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1</v>
      </c>
      <c r="IL74" s="455">
        <v>100000</v>
      </c>
      <c r="IM74" s="455">
        <v>100000</v>
      </c>
    </row>
    <row r="75" spans="1:247" s="456" customFormat="1" ht="6.75">
      <c r="A75" s="453" t="s">
        <v>549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>
        <v>1</v>
      </c>
      <c r="AV75" s="454">
        <v>100000</v>
      </c>
      <c r="AW75" s="454">
        <v>50000</v>
      </c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>
        <v>1</v>
      </c>
      <c r="CU75" s="454">
        <v>300000</v>
      </c>
      <c r="CV75" s="454">
        <v>288000</v>
      </c>
      <c r="CW75" s="454">
        <v>42</v>
      </c>
      <c r="CX75" s="454">
        <v>14430000</v>
      </c>
      <c r="CY75" s="454">
        <v>10491000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>
        <v>1</v>
      </c>
      <c r="FF75" s="454">
        <v>1000000</v>
      </c>
      <c r="FG75" s="454">
        <v>1000000</v>
      </c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45</v>
      </c>
      <c r="IL75" s="455">
        <v>15830000</v>
      </c>
      <c r="IM75" s="455">
        <v>11829000</v>
      </c>
    </row>
    <row r="76" spans="1:247" s="456" customFormat="1" ht="6.75">
      <c r="A76" s="453" t="s">
        <v>689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  <c r="CW76" s="454">
        <v>2</v>
      </c>
      <c r="CX76" s="454">
        <v>200000</v>
      </c>
      <c r="CY76" s="454">
        <v>150000</v>
      </c>
      <c r="CZ76" s="454"/>
      <c r="DA76" s="454"/>
      <c r="DB76" s="454"/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2</v>
      </c>
      <c r="IL76" s="455">
        <v>200000</v>
      </c>
      <c r="IM76" s="455">
        <v>150000</v>
      </c>
    </row>
    <row r="77" spans="1:247" s="456" customFormat="1" ht="6.75">
      <c r="A77" s="453" t="s">
        <v>772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3</v>
      </c>
      <c r="CX77" s="454">
        <v>1060000</v>
      </c>
      <c r="CY77" s="454">
        <v>607500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3</v>
      </c>
      <c r="IL77" s="455">
        <v>1060000</v>
      </c>
      <c r="IM77" s="455">
        <v>607500</v>
      </c>
    </row>
    <row r="78" spans="1:247" s="456" customFormat="1" ht="6.75">
      <c r="A78" s="453" t="s">
        <v>630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>
        <v>5</v>
      </c>
      <c r="CX78" s="454">
        <v>900000</v>
      </c>
      <c r="CY78" s="454">
        <v>650000</v>
      </c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5</v>
      </c>
      <c r="IL78" s="455">
        <v>900000</v>
      </c>
      <c r="IM78" s="455">
        <v>650000</v>
      </c>
    </row>
    <row r="79" spans="1:247" s="456" customFormat="1" ht="6.75">
      <c r="A79" s="453" t="s">
        <v>591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>
        <v>1</v>
      </c>
      <c r="R79" s="454">
        <v>300000</v>
      </c>
      <c r="S79" s="454">
        <v>225000</v>
      </c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12</v>
      </c>
      <c r="CX79" s="454">
        <v>2250000</v>
      </c>
      <c r="CY79" s="454">
        <v>1935000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13</v>
      </c>
      <c r="IL79" s="455">
        <v>2550000</v>
      </c>
      <c r="IM79" s="455">
        <v>2160000</v>
      </c>
    </row>
    <row r="80" spans="1:247" s="456" customFormat="1" ht="6.75">
      <c r="A80" s="453" t="s">
        <v>773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>
        <v>1</v>
      </c>
      <c r="R80" s="454">
        <v>100000</v>
      </c>
      <c r="S80" s="454">
        <v>50000</v>
      </c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/>
      <c r="CX80" s="454"/>
      <c r="CY80" s="454"/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1</v>
      </c>
      <c r="IL80" s="455">
        <v>100000</v>
      </c>
      <c r="IM80" s="455">
        <v>50000</v>
      </c>
    </row>
    <row r="81" spans="1:247" s="456" customFormat="1" ht="6.75">
      <c r="A81" s="453" t="s">
        <v>550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>
        <v>1</v>
      </c>
      <c r="U81" s="454">
        <v>100000</v>
      </c>
      <c r="V81" s="454">
        <v>100000</v>
      </c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>
        <v>9</v>
      </c>
      <c r="CX81" s="454">
        <v>3100000</v>
      </c>
      <c r="CY81" s="454">
        <v>1834000</v>
      </c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454"/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54"/>
      <c r="FL81" s="454"/>
      <c r="FM81" s="454"/>
      <c r="FN81" s="454"/>
      <c r="FO81" s="454"/>
      <c r="FP81" s="454"/>
      <c r="FQ81" s="454"/>
      <c r="FR81" s="454"/>
      <c r="FS81" s="454"/>
      <c r="FT81" s="454"/>
      <c r="FU81" s="454"/>
      <c r="FV81" s="454"/>
      <c r="FW81" s="454"/>
      <c r="FX81" s="454"/>
      <c r="FY81" s="454"/>
      <c r="FZ81" s="454"/>
      <c r="GA81" s="454"/>
      <c r="GB81" s="454"/>
      <c r="GC81" s="454"/>
      <c r="GD81" s="454"/>
      <c r="GE81" s="454"/>
      <c r="GF81" s="454"/>
      <c r="GG81" s="454"/>
      <c r="GH81" s="454"/>
      <c r="GI81" s="454"/>
      <c r="GJ81" s="454"/>
      <c r="GK81" s="454"/>
      <c r="GL81" s="454"/>
      <c r="GM81" s="454"/>
      <c r="GN81" s="454"/>
      <c r="GO81" s="454"/>
      <c r="GP81" s="454"/>
      <c r="GQ81" s="454"/>
      <c r="GR81" s="454"/>
      <c r="GS81" s="454"/>
      <c r="GT81" s="454"/>
      <c r="GU81" s="454"/>
      <c r="GV81" s="454"/>
      <c r="GW81" s="454"/>
      <c r="GX81" s="454"/>
      <c r="GY81" s="454"/>
      <c r="GZ81" s="454"/>
      <c r="HA81" s="454"/>
      <c r="HB81" s="454"/>
      <c r="HC81" s="454"/>
      <c r="HD81" s="454"/>
      <c r="HE81" s="454"/>
      <c r="HF81" s="454"/>
      <c r="HG81" s="454"/>
      <c r="HH81" s="454"/>
      <c r="HI81" s="454"/>
      <c r="HJ81" s="454"/>
      <c r="HK81" s="454"/>
      <c r="HL81" s="454"/>
      <c r="HM81" s="454"/>
      <c r="HN81" s="454"/>
      <c r="HO81" s="454"/>
      <c r="HP81" s="454"/>
      <c r="HQ81" s="454"/>
      <c r="HR81" s="454"/>
      <c r="HS81" s="454"/>
      <c r="HT81" s="454"/>
      <c r="HU81" s="454"/>
      <c r="HV81" s="454"/>
      <c r="HW81" s="454"/>
      <c r="HX81" s="454"/>
      <c r="HY81" s="454"/>
      <c r="HZ81" s="454"/>
      <c r="IA81" s="454"/>
      <c r="IB81" s="454"/>
      <c r="IC81" s="454"/>
      <c r="ID81" s="454"/>
      <c r="IE81" s="454"/>
      <c r="IF81" s="454"/>
      <c r="IG81" s="454"/>
      <c r="IH81" s="454"/>
      <c r="II81" s="454"/>
      <c r="IJ81" s="454"/>
      <c r="IK81" s="455">
        <v>10</v>
      </c>
      <c r="IL81" s="455">
        <v>3200000</v>
      </c>
      <c r="IM81" s="455">
        <v>1934000</v>
      </c>
    </row>
    <row r="82" spans="1:247" s="456" customFormat="1" ht="6.75">
      <c r="A82" s="453" t="s">
        <v>551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>
        <v>1</v>
      </c>
      <c r="R82" s="454">
        <v>50000</v>
      </c>
      <c r="S82" s="454">
        <v>50000</v>
      </c>
      <c r="T82" s="454">
        <v>1</v>
      </c>
      <c r="U82" s="454">
        <v>500000</v>
      </c>
      <c r="V82" s="454">
        <v>350000</v>
      </c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/>
      <c r="AV82" s="454"/>
      <c r="AW82" s="454"/>
      <c r="AX82" s="454"/>
      <c r="AY82" s="454"/>
      <c r="AZ82" s="454"/>
      <c r="BA82" s="454"/>
      <c r="BB82" s="454"/>
      <c r="BC82" s="454"/>
      <c r="BD82" s="454"/>
      <c r="BE82" s="454"/>
      <c r="BF82" s="454"/>
      <c r="BG82" s="454"/>
      <c r="BH82" s="454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4"/>
      <c r="CE82" s="454"/>
      <c r="CF82" s="454"/>
      <c r="CG82" s="454"/>
      <c r="CH82" s="454"/>
      <c r="CI82" s="454"/>
      <c r="CJ82" s="454"/>
      <c r="CK82" s="454"/>
      <c r="CL82" s="454"/>
      <c r="CM82" s="454"/>
      <c r="CN82" s="454"/>
      <c r="CO82" s="454"/>
      <c r="CP82" s="454"/>
      <c r="CQ82" s="454"/>
      <c r="CR82" s="454"/>
      <c r="CS82" s="454"/>
      <c r="CT82" s="454"/>
      <c r="CU82" s="454"/>
      <c r="CV82" s="454"/>
      <c r="CW82" s="454">
        <v>34</v>
      </c>
      <c r="CX82" s="454">
        <v>6120400</v>
      </c>
      <c r="CY82" s="454">
        <v>4317600</v>
      </c>
      <c r="CZ82" s="454">
        <v>1</v>
      </c>
      <c r="DA82" s="454">
        <v>100000</v>
      </c>
      <c r="DB82" s="454">
        <v>100000</v>
      </c>
      <c r="DC82" s="454"/>
      <c r="DD82" s="454"/>
      <c r="DE82" s="454"/>
      <c r="DF82" s="454"/>
      <c r="DG82" s="454"/>
      <c r="DH82" s="454"/>
      <c r="DI82" s="454"/>
      <c r="DJ82" s="454"/>
      <c r="DK82" s="454"/>
      <c r="DL82" s="454"/>
      <c r="DM82" s="454"/>
      <c r="DN82" s="454"/>
      <c r="DO82" s="454"/>
      <c r="DP82" s="454"/>
      <c r="DQ82" s="454"/>
      <c r="DR82" s="454"/>
      <c r="DS82" s="454"/>
      <c r="DT82" s="454"/>
      <c r="DU82" s="454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/>
      <c r="FF82" s="454"/>
      <c r="FG82" s="454"/>
      <c r="FH82" s="454"/>
      <c r="FI82" s="454"/>
      <c r="FJ82" s="454"/>
      <c r="FK82" s="454"/>
      <c r="FL82" s="454"/>
      <c r="FM82" s="454"/>
      <c r="FN82" s="454"/>
      <c r="FO82" s="454"/>
      <c r="FP82" s="454"/>
      <c r="FQ82" s="454"/>
      <c r="FR82" s="454"/>
      <c r="FS82" s="454"/>
      <c r="FT82" s="454"/>
      <c r="FU82" s="454"/>
      <c r="FV82" s="454"/>
      <c r="FW82" s="454"/>
      <c r="FX82" s="454"/>
      <c r="FY82" s="454"/>
      <c r="FZ82" s="454"/>
      <c r="GA82" s="454"/>
      <c r="GB82" s="454"/>
      <c r="GC82" s="454"/>
      <c r="GD82" s="454"/>
      <c r="GE82" s="454"/>
      <c r="GF82" s="454"/>
      <c r="GG82" s="454"/>
      <c r="GH82" s="454"/>
      <c r="GI82" s="454"/>
      <c r="GJ82" s="454"/>
      <c r="GK82" s="454"/>
      <c r="GL82" s="454"/>
      <c r="GM82" s="454"/>
      <c r="GN82" s="454"/>
      <c r="GO82" s="454"/>
      <c r="GP82" s="454"/>
      <c r="GQ82" s="454"/>
      <c r="GR82" s="454"/>
      <c r="GS82" s="454"/>
      <c r="GT82" s="454"/>
      <c r="GU82" s="454"/>
      <c r="GV82" s="454"/>
      <c r="GW82" s="454"/>
      <c r="GX82" s="454"/>
      <c r="GY82" s="454"/>
      <c r="GZ82" s="454"/>
      <c r="HA82" s="454"/>
      <c r="HB82" s="454"/>
      <c r="HC82" s="454"/>
      <c r="HD82" s="454"/>
      <c r="HE82" s="454"/>
      <c r="HF82" s="454"/>
      <c r="HG82" s="454"/>
      <c r="HH82" s="454"/>
      <c r="HI82" s="454"/>
      <c r="HJ82" s="454"/>
      <c r="HK82" s="454"/>
      <c r="HL82" s="454"/>
      <c r="HM82" s="454"/>
      <c r="HN82" s="454"/>
      <c r="HO82" s="454"/>
      <c r="HP82" s="454"/>
      <c r="HQ82" s="454"/>
      <c r="HR82" s="454"/>
      <c r="HS82" s="454"/>
      <c r="HT82" s="454"/>
      <c r="HU82" s="454"/>
      <c r="HV82" s="454"/>
      <c r="HW82" s="454"/>
      <c r="HX82" s="454"/>
      <c r="HY82" s="454"/>
      <c r="HZ82" s="454"/>
      <c r="IA82" s="454"/>
      <c r="IB82" s="454"/>
      <c r="IC82" s="454"/>
      <c r="ID82" s="454"/>
      <c r="IE82" s="454"/>
      <c r="IF82" s="454"/>
      <c r="IG82" s="454"/>
      <c r="IH82" s="454"/>
      <c r="II82" s="454"/>
      <c r="IJ82" s="454"/>
      <c r="IK82" s="455">
        <v>37</v>
      </c>
      <c r="IL82" s="455">
        <v>6770400</v>
      </c>
      <c r="IM82" s="455">
        <v>4817600</v>
      </c>
    </row>
    <row r="83" spans="1:247" s="456" customFormat="1" ht="6.75">
      <c r="A83" s="453" t="s">
        <v>774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454"/>
      <c r="BC83" s="454"/>
      <c r="BD83" s="454"/>
      <c r="BE83" s="454"/>
      <c r="BF83" s="454"/>
      <c r="BG83" s="454"/>
      <c r="BH83" s="454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4"/>
      <c r="CE83" s="454"/>
      <c r="CF83" s="454"/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4"/>
      <c r="CS83" s="454"/>
      <c r="CT83" s="454"/>
      <c r="CU83" s="454"/>
      <c r="CV83" s="454"/>
      <c r="CW83" s="454">
        <v>1</v>
      </c>
      <c r="CX83" s="454">
        <v>100000</v>
      </c>
      <c r="CY83" s="454">
        <v>100000</v>
      </c>
      <c r="CZ83" s="454"/>
      <c r="DA83" s="454"/>
      <c r="DB83" s="454"/>
      <c r="DC83" s="454"/>
      <c r="DD83" s="454"/>
      <c r="DE83" s="454"/>
      <c r="DF83" s="454"/>
      <c r="DG83" s="454"/>
      <c r="DH83" s="454"/>
      <c r="DI83" s="454"/>
      <c r="DJ83" s="454"/>
      <c r="DK83" s="454"/>
      <c r="DL83" s="454"/>
      <c r="DM83" s="454"/>
      <c r="DN83" s="454"/>
      <c r="DO83" s="454"/>
      <c r="DP83" s="454"/>
      <c r="DQ83" s="454"/>
      <c r="DR83" s="454"/>
      <c r="DS83" s="454"/>
      <c r="DT83" s="454"/>
      <c r="DU83" s="454"/>
      <c r="DV83" s="454"/>
      <c r="DW83" s="454"/>
      <c r="DX83" s="454"/>
      <c r="DY83" s="454"/>
      <c r="DZ83" s="454"/>
      <c r="EA83" s="454"/>
      <c r="EB83" s="454"/>
      <c r="EC83" s="454"/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54"/>
      <c r="FL83" s="454"/>
      <c r="FM83" s="454"/>
      <c r="FN83" s="454"/>
      <c r="FO83" s="454"/>
      <c r="FP83" s="454"/>
      <c r="FQ83" s="454"/>
      <c r="FR83" s="454"/>
      <c r="FS83" s="454"/>
      <c r="FT83" s="454"/>
      <c r="FU83" s="454"/>
      <c r="FV83" s="454"/>
      <c r="FW83" s="454"/>
      <c r="FX83" s="454"/>
      <c r="FY83" s="454"/>
      <c r="FZ83" s="454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  <c r="GQ83" s="454"/>
      <c r="GR83" s="454"/>
      <c r="GS83" s="454"/>
      <c r="GT83" s="454"/>
      <c r="GU83" s="454"/>
      <c r="GV83" s="454"/>
      <c r="GW83" s="454"/>
      <c r="GX83" s="454"/>
      <c r="GY83" s="454"/>
      <c r="GZ83" s="454"/>
      <c r="HA83" s="454"/>
      <c r="HB83" s="454"/>
      <c r="HC83" s="454"/>
      <c r="HD83" s="454"/>
      <c r="HE83" s="454"/>
      <c r="HF83" s="454"/>
      <c r="HG83" s="454"/>
      <c r="HH83" s="454"/>
      <c r="HI83" s="454"/>
      <c r="HJ83" s="454"/>
      <c r="HK83" s="454"/>
      <c r="HL83" s="454"/>
      <c r="HM83" s="454"/>
      <c r="HN83" s="454"/>
      <c r="HO83" s="454"/>
      <c r="HP83" s="454"/>
      <c r="HQ83" s="454"/>
      <c r="HR83" s="454"/>
      <c r="HS83" s="454"/>
      <c r="HT83" s="454"/>
      <c r="HU83" s="454"/>
      <c r="HV83" s="454">
        <v>1</v>
      </c>
      <c r="HW83" s="454">
        <v>800000</v>
      </c>
      <c r="HX83" s="454">
        <v>800000</v>
      </c>
      <c r="HY83" s="454"/>
      <c r="HZ83" s="454"/>
      <c r="IA83" s="454"/>
      <c r="IB83" s="454"/>
      <c r="IC83" s="454"/>
      <c r="ID83" s="454"/>
      <c r="IE83" s="454"/>
      <c r="IF83" s="454"/>
      <c r="IG83" s="454"/>
      <c r="IH83" s="454"/>
      <c r="II83" s="454"/>
      <c r="IJ83" s="454"/>
      <c r="IK83" s="455">
        <v>2</v>
      </c>
      <c r="IL83" s="455">
        <v>900000</v>
      </c>
      <c r="IM83" s="455">
        <v>900000</v>
      </c>
    </row>
    <row r="84" spans="1:247" s="456" customFormat="1" ht="6.75">
      <c r="A84" s="453" t="s">
        <v>596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  <c r="CG84" s="454"/>
      <c r="CH84" s="454"/>
      <c r="CI84" s="454"/>
      <c r="CJ84" s="454"/>
      <c r="CK84" s="454"/>
      <c r="CL84" s="454"/>
      <c r="CM84" s="454"/>
      <c r="CN84" s="454"/>
      <c r="CO84" s="454"/>
      <c r="CP84" s="454"/>
      <c r="CQ84" s="454"/>
      <c r="CR84" s="454"/>
      <c r="CS84" s="454"/>
      <c r="CT84" s="454"/>
      <c r="CU84" s="454"/>
      <c r="CV84" s="454"/>
      <c r="CW84" s="454">
        <v>3</v>
      </c>
      <c r="CX84" s="454">
        <v>20400000</v>
      </c>
      <c r="CY84" s="454">
        <v>9400000</v>
      </c>
      <c r="CZ84" s="454"/>
      <c r="DA84" s="454"/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4"/>
      <c r="DO84" s="454"/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54"/>
      <c r="FL84" s="454"/>
      <c r="FM84" s="454"/>
      <c r="FN84" s="454"/>
      <c r="FO84" s="454"/>
      <c r="FP84" s="454"/>
      <c r="FQ84" s="454"/>
      <c r="FR84" s="454"/>
      <c r="FS84" s="454"/>
      <c r="FT84" s="454"/>
      <c r="FU84" s="454"/>
      <c r="FV84" s="454"/>
      <c r="FW84" s="454"/>
      <c r="FX84" s="454"/>
      <c r="FY84" s="454"/>
      <c r="FZ84" s="454"/>
      <c r="GA84" s="454"/>
      <c r="GB84" s="454"/>
      <c r="GC84" s="454"/>
      <c r="GD84" s="454"/>
      <c r="GE84" s="454"/>
      <c r="GF84" s="454"/>
      <c r="GG84" s="454"/>
      <c r="GH84" s="454"/>
      <c r="GI84" s="454"/>
      <c r="GJ84" s="454"/>
      <c r="GK84" s="454"/>
      <c r="GL84" s="454"/>
      <c r="GM84" s="454"/>
      <c r="GN84" s="454"/>
      <c r="GO84" s="454"/>
      <c r="GP84" s="454"/>
      <c r="GQ84" s="454"/>
      <c r="GR84" s="454"/>
      <c r="GS84" s="454"/>
      <c r="GT84" s="454"/>
      <c r="GU84" s="454"/>
      <c r="GV84" s="454"/>
      <c r="GW84" s="454"/>
      <c r="GX84" s="454"/>
      <c r="GY84" s="454"/>
      <c r="GZ84" s="454"/>
      <c r="HA84" s="454"/>
      <c r="HB84" s="454"/>
      <c r="HC84" s="454"/>
      <c r="HD84" s="454"/>
      <c r="HE84" s="454"/>
      <c r="HF84" s="454"/>
      <c r="HG84" s="454"/>
      <c r="HH84" s="454"/>
      <c r="HI84" s="454"/>
      <c r="HJ84" s="454"/>
      <c r="HK84" s="454"/>
      <c r="HL84" s="454"/>
      <c r="HM84" s="454"/>
      <c r="HN84" s="454"/>
      <c r="HO84" s="454"/>
      <c r="HP84" s="454"/>
      <c r="HQ84" s="454"/>
      <c r="HR84" s="454"/>
      <c r="HS84" s="454"/>
      <c r="HT84" s="454"/>
      <c r="HU84" s="454"/>
      <c r="HV84" s="454"/>
      <c r="HW84" s="454"/>
      <c r="HX84" s="454"/>
      <c r="HY84" s="454"/>
      <c r="HZ84" s="454"/>
      <c r="IA84" s="454"/>
      <c r="IB84" s="454"/>
      <c r="IC84" s="454"/>
      <c r="ID84" s="454"/>
      <c r="IE84" s="454"/>
      <c r="IF84" s="454"/>
      <c r="IG84" s="454"/>
      <c r="IH84" s="454"/>
      <c r="II84" s="454"/>
      <c r="IJ84" s="454"/>
      <c r="IK84" s="455">
        <v>3</v>
      </c>
      <c r="IL84" s="455">
        <v>20400000</v>
      </c>
      <c r="IM84" s="455">
        <v>9400000</v>
      </c>
    </row>
    <row r="85" spans="1:247" s="456" customFormat="1" ht="6.75">
      <c r="A85" s="453" t="s">
        <v>775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>
        <v>2</v>
      </c>
      <c r="CX85" s="454">
        <v>1000000</v>
      </c>
      <c r="CY85" s="454">
        <v>1000000</v>
      </c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  <c r="FL85" s="454"/>
      <c r="FM85" s="454"/>
      <c r="FN85" s="454"/>
      <c r="FO85" s="454"/>
      <c r="FP85" s="454"/>
      <c r="FQ85" s="454"/>
      <c r="FR85" s="454"/>
      <c r="FS85" s="454"/>
      <c r="FT85" s="454"/>
      <c r="FU85" s="454"/>
      <c r="FV85" s="454"/>
      <c r="FW85" s="454"/>
      <c r="FX85" s="454"/>
      <c r="FY85" s="454"/>
      <c r="FZ85" s="454"/>
      <c r="GA85" s="454"/>
      <c r="GB85" s="454"/>
      <c r="GC85" s="454"/>
      <c r="GD85" s="454"/>
      <c r="GE85" s="454"/>
      <c r="GF85" s="454"/>
      <c r="GG85" s="454"/>
      <c r="GH85" s="454"/>
      <c r="GI85" s="454"/>
      <c r="GJ85" s="454"/>
      <c r="GK85" s="454"/>
      <c r="GL85" s="454"/>
      <c r="GM85" s="454"/>
      <c r="GN85" s="454"/>
      <c r="GO85" s="454"/>
      <c r="GP85" s="454"/>
      <c r="GQ85" s="454"/>
      <c r="GR85" s="454"/>
      <c r="GS85" s="454"/>
      <c r="GT85" s="454"/>
      <c r="GU85" s="454"/>
      <c r="GV85" s="454"/>
      <c r="GW85" s="454"/>
      <c r="GX85" s="454"/>
      <c r="GY85" s="454"/>
      <c r="GZ85" s="454"/>
      <c r="HA85" s="454"/>
      <c r="HB85" s="454"/>
      <c r="HC85" s="454"/>
      <c r="HD85" s="454"/>
      <c r="HE85" s="454"/>
      <c r="HF85" s="454"/>
      <c r="HG85" s="454"/>
      <c r="HH85" s="454"/>
      <c r="HI85" s="454"/>
      <c r="HJ85" s="454"/>
      <c r="HK85" s="454"/>
      <c r="HL85" s="454"/>
      <c r="HM85" s="454"/>
      <c r="HN85" s="454"/>
      <c r="HO85" s="454"/>
      <c r="HP85" s="454"/>
      <c r="HQ85" s="454"/>
      <c r="HR85" s="454"/>
      <c r="HS85" s="454"/>
      <c r="HT85" s="454"/>
      <c r="HU85" s="454"/>
      <c r="HV85" s="454"/>
      <c r="HW85" s="454"/>
      <c r="HX85" s="454"/>
      <c r="HY85" s="454"/>
      <c r="HZ85" s="454"/>
      <c r="IA85" s="454"/>
      <c r="IB85" s="454"/>
      <c r="IC85" s="454"/>
      <c r="ID85" s="454"/>
      <c r="IE85" s="454"/>
      <c r="IF85" s="454"/>
      <c r="IG85" s="454"/>
      <c r="IH85" s="454"/>
      <c r="II85" s="454"/>
      <c r="IJ85" s="454"/>
      <c r="IK85" s="455">
        <v>2</v>
      </c>
      <c r="IL85" s="455">
        <v>1000000</v>
      </c>
      <c r="IM85" s="455">
        <v>1000000</v>
      </c>
    </row>
    <row r="86" spans="1:247" s="456" customFormat="1" ht="6.75">
      <c r="A86" s="453" t="s">
        <v>611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>
        <v>3</v>
      </c>
      <c r="U86" s="454">
        <v>550000</v>
      </c>
      <c r="V86" s="454">
        <v>325000</v>
      </c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>
        <v>1</v>
      </c>
      <c r="AV86" s="454">
        <v>30000</v>
      </c>
      <c r="AW86" s="454">
        <v>15000</v>
      </c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454"/>
      <c r="CG86" s="454"/>
      <c r="CH86" s="454"/>
      <c r="CI86" s="454"/>
      <c r="CJ86" s="454"/>
      <c r="CK86" s="454"/>
      <c r="CL86" s="454"/>
      <c r="CM86" s="454"/>
      <c r="CN86" s="454"/>
      <c r="CO86" s="454"/>
      <c r="CP86" s="454"/>
      <c r="CQ86" s="454"/>
      <c r="CR86" s="454"/>
      <c r="CS86" s="454"/>
      <c r="CT86" s="454">
        <v>6</v>
      </c>
      <c r="CU86" s="454">
        <v>8308000</v>
      </c>
      <c r="CV86" s="454">
        <v>5147800</v>
      </c>
      <c r="CW86" s="454">
        <v>11</v>
      </c>
      <c r="CX86" s="454">
        <v>3920000</v>
      </c>
      <c r="CY86" s="454">
        <v>3594500</v>
      </c>
      <c r="CZ86" s="454"/>
      <c r="DA86" s="454"/>
      <c r="DB86" s="454"/>
      <c r="DC86" s="454"/>
      <c r="DD86" s="454"/>
      <c r="DE86" s="454"/>
      <c r="DF86" s="454"/>
      <c r="DG86" s="454"/>
      <c r="DH86" s="454"/>
      <c r="DI86" s="454"/>
      <c r="DJ86" s="454"/>
      <c r="DK86" s="454"/>
      <c r="DL86" s="454"/>
      <c r="DM86" s="454"/>
      <c r="DN86" s="454"/>
      <c r="DO86" s="454"/>
      <c r="DP86" s="454"/>
      <c r="DQ86" s="454"/>
      <c r="DR86" s="454"/>
      <c r="DS86" s="454"/>
      <c r="DT86" s="454"/>
      <c r="DU86" s="454"/>
      <c r="DV86" s="454"/>
      <c r="DW86" s="454"/>
      <c r="DX86" s="454"/>
      <c r="DY86" s="454"/>
      <c r="DZ86" s="454"/>
      <c r="EA86" s="454"/>
      <c r="EB86" s="454"/>
      <c r="EC86" s="454"/>
      <c r="ED86" s="454"/>
      <c r="EE86" s="454"/>
      <c r="EF86" s="454"/>
      <c r="EG86" s="454"/>
      <c r="EH86" s="454"/>
      <c r="EI86" s="454"/>
      <c r="EJ86" s="454"/>
      <c r="EK86" s="454"/>
      <c r="EL86" s="454"/>
      <c r="EM86" s="454"/>
      <c r="EN86" s="454"/>
      <c r="EO86" s="454"/>
      <c r="EP86" s="454"/>
      <c r="EQ86" s="454"/>
      <c r="ER86" s="454"/>
      <c r="ES86" s="454"/>
      <c r="ET86" s="454"/>
      <c r="EU86" s="454"/>
      <c r="EV86" s="454"/>
      <c r="EW86" s="454"/>
      <c r="EX86" s="454"/>
      <c r="EY86" s="454"/>
      <c r="EZ86" s="454"/>
      <c r="FA86" s="454"/>
      <c r="FB86" s="454"/>
      <c r="FC86" s="454"/>
      <c r="FD86" s="454"/>
      <c r="FE86" s="454"/>
      <c r="FF86" s="454"/>
      <c r="FG86" s="454"/>
      <c r="FH86" s="454"/>
      <c r="FI86" s="454"/>
      <c r="FJ86" s="454"/>
      <c r="FK86" s="454"/>
      <c r="FL86" s="454"/>
      <c r="FM86" s="454"/>
      <c r="FN86" s="454"/>
      <c r="FO86" s="454"/>
      <c r="FP86" s="454"/>
      <c r="FQ86" s="454"/>
      <c r="FR86" s="454"/>
      <c r="FS86" s="454"/>
      <c r="FT86" s="454"/>
      <c r="FU86" s="454"/>
      <c r="FV86" s="454"/>
      <c r="FW86" s="454"/>
      <c r="FX86" s="454"/>
      <c r="FY86" s="454"/>
      <c r="FZ86" s="454"/>
      <c r="GA86" s="454"/>
      <c r="GB86" s="454"/>
      <c r="GC86" s="454"/>
      <c r="GD86" s="454"/>
      <c r="GE86" s="454"/>
      <c r="GF86" s="454"/>
      <c r="GG86" s="454"/>
      <c r="GH86" s="454"/>
      <c r="GI86" s="454"/>
      <c r="GJ86" s="454"/>
      <c r="GK86" s="454"/>
      <c r="GL86" s="454"/>
      <c r="GM86" s="454"/>
      <c r="GN86" s="454"/>
      <c r="GO86" s="454"/>
      <c r="GP86" s="454"/>
      <c r="GQ86" s="454"/>
      <c r="GR86" s="454"/>
      <c r="GS86" s="454"/>
      <c r="GT86" s="454"/>
      <c r="GU86" s="454"/>
      <c r="GV86" s="454"/>
      <c r="GW86" s="454"/>
      <c r="GX86" s="454"/>
      <c r="GY86" s="454"/>
      <c r="GZ86" s="454"/>
      <c r="HA86" s="454"/>
      <c r="HB86" s="454"/>
      <c r="HC86" s="454"/>
      <c r="HD86" s="454"/>
      <c r="HE86" s="454"/>
      <c r="HF86" s="454"/>
      <c r="HG86" s="454"/>
      <c r="HH86" s="454"/>
      <c r="HI86" s="454"/>
      <c r="HJ86" s="454"/>
      <c r="HK86" s="454"/>
      <c r="HL86" s="454"/>
      <c r="HM86" s="454"/>
      <c r="HN86" s="454"/>
      <c r="HO86" s="454"/>
      <c r="HP86" s="454"/>
      <c r="HQ86" s="454"/>
      <c r="HR86" s="454"/>
      <c r="HS86" s="454"/>
      <c r="HT86" s="454"/>
      <c r="HU86" s="454"/>
      <c r="HV86" s="454"/>
      <c r="HW86" s="454"/>
      <c r="HX86" s="454"/>
      <c r="HY86" s="454"/>
      <c r="HZ86" s="454"/>
      <c r="IA86" s="454"/>
      <c r="IB86" s="454"/>
      <c r="IC86" s="454"/>
      <c r="ID86" s="454"/>
      <c r="IE86" s="454"/>
      <c r="IF86" s="454"/>
      <c r="IG86" s="454"/>
      <c r="IH86" s="454"/>
      <c r="II86" s="454"/>
      <c r="IJ86" s="454"/>
      <c r="IK86" s="455">
        <v>21</v>
      </c>
      <c r="IL86" s="455">
        <v>12808000</v>
      </c>
      <c r="IM86" s="455">
        <v>9082300</v>
      </c>
    </row>
    <row r="87" spans="1:247" s="456" customFormat="1" ht="6.75">
      <c r="A87" s="453" t="s">
        <v>585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  <c r="CG87" s="454"/>
      <c r="CH87" s="454"/>
      <c r="CI87" s="454"/>
      <c r="CJ87" s="454"/>
      <c r="CK87" s="454"/>
      <c r="CL87" s="454"/>
      <c r="CM87" s="454"/>
      <c r="CN87" s="454"/>
      <c r="CO87" s="454"/>
      <c r="CP87" s="454"/>
      <c r="CQ87" s="454"/>
      <c r="CR87" s="454"/>
      <c r="CS87" s="454"/>
      <c r="CT87" s="454"/>
      <c r="CU87" s="454"/>
      <c r="CV87" s="454"/>
      <c r="CW87" s="454">
        <v>2</v>
      </c>
      <c r="CX87" s="454">
        <v>200000</v>
      </c>
      <c r="CY87" s="454">
        <v>200000</v>
      </c>
      <c r="CZ87" s="454"/>
      <c r="DA87" s="454"/>
      <c r="DB87" s="454"/>
      <c r="DC87" s="454"/>
      <c r="DD87" s="454"/>
      <c r="DE87" s="454"/>
      <c r="DF87" s="454"/>
      <c r="DG87" s="454"/>
      <c r="DH87" s="454"/>
      <c r="DI87" s="454"/>
      <c r="DJ87" s="454"/>
      <c r="DK87" s="454"/>
      <c r="DL87" s="454"/>
      <c r="DM87" s="454"/>
      <c r="DN87" s="454"/>
      <c r="DO87" s="454"/>
      <c r="DP87" s="454"/>
      <c r="DQ87" s="454"/>
      <c r="DR87" s="454"/>
      <c r="DS87" s="454"/>
      <c r="DT87" s="454"/>
      <c r="DU87" s="454"/>
      <c r="DV87" s="454"/>
      <c r="DW87" s="454"/>
      <c r="DX87" s="454"/>
      <c r="DY87" s="454"/>
      <c r="DZ87" s="454"/>
      <c r="EA87" s="454"/>
      <c r="EB87" s="454"/>
      <c r="EC87" s="454"/>
      <c r="ED87" s="454"/>
      <c r="EE87" s="454"/>
      <c r="EF87" s="454"/>
      <c r="EG87" s="454"/>
      <c r="EH87" s="454"/>
      <c r="EI87" s="454"/>
      <c r="EJ87" s="454"/>
      <c r="EK87" s="454"/>
      <c r="EL87" s="454"/>
      <c r="EM87" s="454"/>
      <c r="EN87" s="454"/>
      <c r="EO87" s="454"/>
      <c r="EP87" s="454"/>
      <c r="EQ87" s="454"/>
      <c r="ER87" s="454"/>
      <c r="ES87" s="454"/>
      <c r="ET87" s="454"/>
      <c r="EU87" s="454"/>
      <c r="EV87" s="454"/>
      <c r="EW87" s="454"/>
      <c r="EX87" s="454"/>
      <c r="EY87" s="454"/>
      <c r="EZ87" s="454"/>
      <c r="FA87" s="454"/>
      <c r="FB87" s="454"/>
      <c r="FC87" s="454"/>
      <c r="FD87" s="454"/>
      <c r="FE87" s="454"/>
      <c r="FF87" s="454"/>
      <c r="FG87" s="454"/>
      <c r="FH87" s="454"/>
      <c r="FI87" s="454"/>
      <c r="FJ87" s="454"/>
      <c r="FK87" s="454"/>
      <c r="FL87" s="454"/>
      <c r="FM87" s="454"/>
      <c r="FN87" s="454"/>
      <c r="FO87" s="454"/>
      <c r="FP87" s="454"/>
      <c r="FQ87" s="454"/>
      <c r="FR87" s="454"/>
      <c r="FS87" s="454"/>
      <c r="FT87" s="454"/>
      <c r="FU87" s="454"/>
      <c r="FV87" s="454"/>
      <c r="FW87" s="454"/>
      <c r="FX87" s="454"/>
      <c r="FY87" s="454"/>
      <c r="FZ87" s="454"/>
      <c r="GA87" s="454"/>
      <c r="GB87" s="454"/>
      <c r="GC87" s="454"/>
      <c r="GD87" s="454"/>
      <c r="GE87" s="454"/>
      <c r="GF87" s="454"/>
      <c r="GG87" s="454"/>
      <c r="GH87" s="454"/>
      <c r="GI87" s="454"/>
      <c r="GJ87" s="454"/>
      <c r="GK87" s="454"/>
      <c r="GL87" s="454"/>
      <c r="GM87" s="454"/>
      <c r="GN87" s="454"/>
      <c r="GO87" s="454"/>
      <c r="GP87" s="454"/>
      <c r="GQ87" s="454"/>
      <c r="GR87" s="454"/>
      <c r="GS87" s="454"/>
      <c r="GT87" s="454"/>
      <c r="GU87" s="454"/>
      <c r="GV87" s="454"/>
      <c r="GW87" s="454"/>
      <c r="GX87" s="454"/>
      <c r="GY87" s="454"/>
      <c r="GZ87" s="454"/>
      <c r="HA87" s="454"/>
      <c r="HB87" s="454"/>
      <c r="HC87" s="454"/>
      <c r="HD87" s="454"/>
      <c r="HE87" s="454"/>
      <c r="HF87" s="454"/>
      <c r="HG87" s="454"/>
      <c r="HH87" s="454"/>
      <c r="HI87" s="454"/>
      <c r="HJ87" s="454"/>
      <c r="HK87" s="454"/>
      <c r="HL87" s="454"/>
      <c r="HM87" s="454"/>
      <c r="HN87" s="454"/>
      <c r="HO87" s="454"/>
      <c r="HP87" s="454"/>
      <c r="HQ87" s="454"/>
      <c r="HR87" s="454"/>
      <c r="HS87" s="454"/>
      <c r="HT87" s="454"/>
      <c r="HU87" s="454"/>
      <c r="HV87" s="454"/>
      <c r="HW87" s="454"/>
      <c r="HX87" s="454"/>
      <c r="HY87" s="454"/>
      <c r="HZ87" s="454"/>
      <c r="IA87" s="454"/>
      <c r="IB87" s="454"/>
      <c r="IC87" s="454"/>
      <c r="ID87" s="454"/>
      <c r="IE87" s="454"/>
      <c r="IF87" s="454"/>
      <c r="IG87" s="454"/>
      <c r="IH87" s="454"/>
      <c r="II87" s="454"/>
      <c r="IJ87" s="454"/>
      <c r="IK87" s="455">
        <v>2</v>
      </c>
      <c r="IL87" s="455">
        <v>200000</v>
      </c>
      <c r="IM87" s="455">
        <v>200000</v>
      </c>
    </row>
    <row r="88" spans="1:247" s="456" customFormat="1" ht="6.75">
      <c r="A88" s="453" t="s">
        <v>631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>
        <v>4</v>
      </c>
      <c r="CX88" s="454">
        <v>680000</v>
      </c>
      <c r="CY88" s="454">
        <v>680000</v>
      </c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  <c r="DZ88" s="454"/>
      <c r="EA88" s="454"/>
      <c r="EB88" s="454"/>
      <c r="EC88" s="454"/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454"/>
      <c r="FL88" s="454"/>
      <c r="FM88" s="454"/>
      <c r="FN88" s="454"/>
      <c r="FO88" s="454"/>
      <c r="FP88" s="454"/>
      <c r="FQ88" s="454"/>
      <c r="FR88" s="454"/>
      <c r="FS88" s="454"/>
      <c r="FT88" s="454"/>
      <c r="FU88" s="454"/>
      <c r="FV88" s="454"/>
      <c r="FW88" s="454"/>
      <c r="FX88" s="454"/>
      <c r="FY88" s="454"/>
      <c r="FZ88" s="454"/>
      <c r="GA88" s="454"/>
      <c r="GB88" s="454"/>
      <c r="GC88" s="454"/>
      <c r="GD88" s="454"/>
      <c r="GE88" s="454"/>
      <c r="GF88" s="454"/>
      <c r="GG88" s="454"/>
      <c r="GH88" s="454"/>
      <c r="GI88" s="454"/>
      <c r="GJ88" s="454"/>
      <c r="GK88" s="454"/>
      <c r="GL88" s="454"/>
      <c r="GM88" s="454"/>
      <c r="GN88" s="454"/>
      <c r="GO88" s="454"/>
      <c r="GP88" s="454"/>
      <c r="GQ88" s="454"/>
      <c r="GR88" s="454"/>
      <c r="GS88" s="454"/>
      <c r="GT88" s="454"/>
      <c r="GU88" s="454"/>
      <c r="GV88" s="454"/>
      <c r="GW88" s="454"/>
      <c r="GX88" s="454"/>
      <c r="GY88" s="454"/>
      <c r="GZ88" s="454"/>
      <c r="HA88" s="454"/>
      <c r="HB88" s="454"/>
      <c r="HC88" s="454"/>
      <c r="HD88" s="454"/>
      <c r="HE88" s="454"/>
      <c r="HF88" s="454"/>
      <c r="HG88" s="454"/>
      <c r="HH88" s="454"/>
      <c r="HI88" s="454"/>
      <c r="HJ88" s="454"/>
      <c r="HK88" s="454"/>
      <c r="HL88" s="454"/>
      <c r="HM88" s="454"/>
      <c r="HN88" s="454"/>
      <c r="HO88" s="454"/>
      <c r="HP88" s="454"/>
      <c r="HQ88" s="454"/>
      <c r="HR88" s="454"/>
      <c r="HS88" s="454"/>
      <c r="HT88" s="454"/>
      <c r="HU88" s="454"/>
      <c r="HV88" s="454"/>
      <c r="HW88" s="454"/>
      <c r="HX88" s="454"/>
      <c r="HY88" s="454"/>
      <c r="HZ88" s="454"/>
      <c r="IA88" s="454"/>
      <c r="IB88" s="454"/>
      <c r="IC88" s="454"/>
      <c r="ID88" s="454"/>
      <c r="IE88" s="454"/>
      <c r="IF88" s="454"/>
      <c r="IG88" s="454"/>
      <c r="IH88" s="454"/>
      <c r="II88" s="454"/>
      <c r="IJ88" s="454"/>
      <c r="IK88" s="455">
        <v>4</v>
      </c>
      <c r="IL88" s="455">
        <v>680000</v>
      </c>
      <c r="IM88" s="455">
        <v>680000</v>
      </c>
    </row>
    <row r="89" spans="1:247" s="456" customFormat="1" ht="6.75">
      <c r="A89" s="453" t="s">
        <v>776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/>
      <c r="CO89" s="454"/>
      <c r="CP89" s="454"/>
      <c r="CQ89" s="454"/>
      <c r="CR89" s="454"/>
      <c r="CS89" s="454"/>
      <c r="CT89" s="454"/>
      <c r="CU89" s="454"/>
      <c r="CV89" s="454"/>
      <c r="CW89" s="454">
        <v>1</v>
      </c>
      <c r="CX89" s="454">
        <v>10000</v>
      </c>
      <c r="CY89" s="454">
        <v>10000</v>
      </c>
      <c r="CZ89" s="454"/>
      <c r="DA89" s="454"/>
      <c r="DB89" s="454"/>
      <c r="DC89" s="454"/>
      <c r="DD89" s="454"/>
      <c r="DE89" s="454"/>
      <c r="DF89" s="454"/>
      <c r="DG89" s="454"/>
      <c r="DH89" s="454"/>
      <c r="DI89" s="454"/>
      <c r="DJ89" s="454"/>
      <c r="DK89" s="454"/>
      <c r="DL89" s="454"/>
      <c r="DM89" s="454"/>
      <c r="DN89" s="454"/>
      <c r="DO89" s="454"/>
      <c r="DP89" s="454"/>
      <c r="DQ89" s="454"/>
      <c r="DR89" s="454"/>
      <c r="DS89" s="454"/>
      <c r="DT89" s="454"/>
      <c r="DU89" s="454"/>
      <c r="DV89" s="454"/>
      <c r="DW89" s="454"/>
      <c r="DX89" s="454"/>
      <c r="DY89" s="454"/>
      <c r="DZ89" s="454"/>
      <c r="EA89" s="454"/>
      <c r="EB89" s="454"/>
      <c r="EC89" s="454"/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/>
      <c r="FF89" s="454"/>
      <c r="FG89" s="454"/>
      <c r="FH89" s="454"/>
      <c r="FI89" s="454"/>
      <c r="FJ89" s="454"/>
      <c r="FK89" s="454"/>
      <c r="FL89" s="454"/>
      <c r="FM89" s="454"/>
      <c r="FN89" s="454"/>
      <c r="FO89" s="454"/>
      <c r="FP89" s="454"/>
      <c r="FQ89" s="454"/>
      <c r="FR89" s="454"/>
      <c r="FS89" s="454"/>
      <c r="FT89" s="454"/>
      <c r="FU89" s="454"/>
      <c r="FV89" s="454"/>
      <c r="FW89" s="454"/>
      <c r="FX89" s="454"/>
      <c r="FY89" s="454"/>
      <c r="FZ89" s="454"/>
      <c r="GA89" s="454"/>
      <c r="GB89" s="454"/>
      <c r="GC89" s="454"/>
      <c r="GD89" s="454"/>
      <c r="GE89" s="454"/>
      <c r="GF89" s="454"/>
      <c r="GG89" s="454"/>
      <c r="GH89" s="454"/>
      <c r="GI89" s="454"/>
      <c r="GJ89" s="454"/>
      <c r="GK89" s="454"/>
      <c r="GL89" s="454"/>
      <c r="GM89" s="454"/>
      <c r="GN89" s="454"/>
      <c r="GO89" s="454"/>
      <c r="GP89" s="454"/>
      <c r="GQ89" s="454"/>
      <c r="GR89" s="454"/>
      <c r="GS89" s="454"/>
      <c r="GT89" s="454"/>
      <c r="GU89" s="454"/>
      <c r="GV89" s="454"/>
      <c r="GW89" s="454"/>
      <c r="GX89" s="454"/>
      <c r="GY89" s="454"/>
      <c r="GZ89" s="454"/>
      <c r="HA89" s="454"/>
      <c r="HB89" s="454"/>
      <c r="HC89" s="454"/>
      <c r="HD89" s="454"/>
      <c r="HE89" s="454"/>
      <c r="HF89" s="454"/>
      <c r="HG89" s="454"/>
      <c r="HH89" s="454"/>
      <c r="HI89" s="454"/>
      <c r="HJ89" s="454"/>
      <c r="HK89" s="454"/>
      <c r="HL89" s="454"/>
      <c r="HM89" s="454"/>
      <c r="HN89" s="454"/>
      <c r="HO89" s="454"/>
      <c r="HP89" s="454"/>
      <c r="HQ89" s="454"/>
      <c r="HR89" s="454"/>
      <c r="HS89" s="454"/>
      <c r="HT89" s="454"/>
      <c r="HU89" s="454"/>
      <c r="HV89" s="454"/>
      <c r="HW89" s="454"/>
      <c r="HX89" s="454"/>
      <c r="HY89" s="454"/>
      <c r="HZ89" s="454"/>
      <c r="IA89" s="454"/>
      <c r="IB89" s="454"/>
      <c r="IC89" s="454"/>
      <c r="ID89" s="454"/>
      <c r="IE89" s="454"/>
      <c r="IF89" s="454"/>
      <c r="IG89" s="454"/>
      <c r="IH89" s="454"/>
      <c r="II89" s="454"/>
      <c r="IJ89" s="454"/>
      <c r="IK89" s="455">
        <v>1</v>
      </c>
      <c r="IL89" s="455">
        <v>10000</v>
      </c>
      <c r="IM89" s="455">
        <v>10000</v>
      </c>
    </row>
    <row r="90" spans="1:247" s="456" customFormat="1" ht="6.75">
      <c r="A90" s="453" t="s">
        <v>777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>
        <v>1</v>
      </c>
      <c r="CX90" s="454">
        <v>200000</v>
      </c>
      <c r="CY90" s="454">
        <v>200000</v>
      </c>
      <c r="CZ90" s="454"/>
      <c r="DA90" s="454"/>
      <c r="DB90" s="454"/>
      <c r="DC90" s="454"/>
      <c r="DD90" s="454"/>
      <c r="DE90" s="454"/>
      <c r="DF90" s="454"/>
      <c r="DG90" s="454"/>
      <c r="DH90" s="454"/>
      <c r="DI90" s="454"/>
      <c r="DJ90" s="454"/>
      <c r="DK90" s="454"/>
      <c r="DL90" s="454"/>
      <c r="DM90" s="454"/>
      <c r="DN90" s="454"/>
      <c r="DO90" s="454"/>
      <c r="DP90" s="454"/>
      <c r="DQ90" s="454"/>
      <c r="DR90" s="454"/>
      <c r="DS90" s="454"/>
      <c r="DT90" s="454"/>
      <c r="DU90" s="454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454"/>
      <c r="FL90" s="454"/>
      <c r="FM90" s="454"/>
      <c r="FN90" s="454"/>
      <c r="FO90" s="454"/>
      <c r="FP90" s="454"/>
      <c r="FQ90" s="454"/>
      <c r="FR90" s="454"/>
      <c r="FS90" s="454"/>
      <c r="FT90" s="454"/>
      <c r="FU90" s="454"/>
      <c r="FV90" s="454"/>
      <c r="FW90" s="454"/>
      <c r="FX90" s="454"/>
      <c r="FY90" s="454"/>
      <c r="FZ90" s="454"/>
      <c r="GA90" s="454"/>
      <c r="GB90" s="454"/>
      <c r="GC90" s="454"/>
      <c r="GD90" s="454"/>
      <c r="GE90" s="454"/>
      <c r="GF90" s="454"/>
      <c r="GG90" s="454"/>
      <c r="GH90" s="454"/>
      <c r="GI90" s="454"/>
      <c r="GJ90" s="454"/>
      <c r="GK90" s="454"/>
      <c r="GL90" s="454"/>
      <c r="GM90" s="454"/>
      <c r="GN90" s="454"/>
      <c r="GO90" s="454"/>
      <c r="GP90" s="454"/>
      <c r="GQ90" s="454"/>
      <c r="GR90" s="454"/>
      <c r="GS90" s="454"/>
      <c r="GT90" s="454"/>
      <c r="GU90" s="454"/>
      <c r="GV90" s="454"/>
      <c r="GW90" s="454"/>
      <c r="GX90" s="454"/>
      <c r="GY90" s="454"/>
      <c r="GZ90" s="454"/>
      <c r="HA90" s="454"/>
      <c r="HB90" s="454"/>
      <c r="HC90" s="454"/>
      <c r="HD90" s="454"/>
      <c r="HE90" s="454"/>
      <c r="HF90" s="454"/>
      <c r="HG90" s="454"/>
      <c r="HH90" s="454"/>
      <c r="HI90" s="454"/>
      <c r="HJ90" s="454"/>
      <c r="HK90" s="454"/>
      <c r="HL90" s="454"/>
      <c r="HM90" s="454"/>
      <c r="HN90" s="454"/>
      <c r="HO90" s="454"/>
      <c r="HP90" s="454"/>
      <c r="HQ90" s="454"/>
      <c r="HR90" s="454"/>
      <c r="HS90" s="454"/>
      <c r="HT90" s="454"/>
      <c r="HU90" s="454"/>
      <c r="HV90" s="454"/>
      <c r="HW90" s="454"/>
      <c r="HX90" s="454"/>
      <c r="HY90" s="454"/>
      <c r="HZ90" s="454"/>
      <c r="IA90" s="454"/>
      <c r="IB90" s="454"/>
      <c r="IC90" s="454"/>
      <c r="ID90" s="454"/>
      <c r="IE90" s="454"/>
      <c r="IF90" s="454"/>
      <c r="IG90" s="454"/>
      <c r="IH90" s="454"/>
      <c r="II90" s="454"/>
      <c r="IJ90" s="454"/>
      <c r="IK90" s="455">
        <v>1</v>
      </c>
      <c r="IL90" s="455">
        <v>200000</v>
      </c>
      <c r="IM90" s="455">
        <v>200000</v>
      </c>
    </row>
    <row r="91" spans="1:247" s="456" customFormat="1" ht="6.75">
      <c r="A91" s="453" t="s">
        <v>576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454"/>
      <c r="CG91" s="454"/>
      <c r="CH91" s="454"/>
      <c r="CI91" s="454"/>
      <c r="CJ91" s="454"/>
      <c r="CK91" s="454"/>
      <c r="CL91" s="454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>
        <v>8</v>
      </c>
      <c r="CX91" s="454">
        <v>1700000</v>
      </c>
      <c r="CY91" s="454">
        <v>1400000</v>
      </c>
      <c r="CZ91" s="454"/>
      <c r="DA91" s="454"/>
      <c r="DB91" s="454"/>
      <c r="DC91" s="454"/>
      <c r="DD91" s="454"/>
      <c r="DE91" s="454"/>
      <c r="DF91" s="454"/>
      <c r="DG91" s="454"/>
      <c r="DH91" s="454"/>
      <c r="DI91" s="454"/>
      <c r="DJ91" s="454"/>
      <c r="DK91" s="454"/>
      <c r="DL91" s="454"/>
      <c r="DM91" s="454"/>
      <c r="DN91" s="454"/>
      <c r="DO91" s="454"/>
      <c r="DP91" s="454"/>
      <c r="DQ91" s="454"/>
      <c r="DR91" s="454"/>
      <c r="DS91" s="454"/>
      <c r="DT91" s="454"/>
      <c r="DU91" s="454"/>
      <c r="DV91" s="454"/>
      <c r="DW91" s="454"/>
      <c r="DX91" s="454"/>
      <c r="DY91" s="454"/>
      <c r="DZ91" s="454"/>
      <c r="EA91" s="454"/>
      <c r="EB91" s="454"/>
      <c r="EC91" s="454"/>
      <c r="ED91" s="454"/>
      <c r="EE91" s="454"/>
      <c r="EF91" s="454"/>
      <c r="EG91" s="454"/>
      <c r="EH91" s="454"/>
      <c r="EI91" s="454"/>
      <c r="EJ91" s="454"/>
      <c r="EK91" s="454"/>
      <c r="EL91" s="454"/>
      <c r="EM91" s="454"/>
      <c r="EN91" s="454"/>
      <c r="EO91" s="454"/>
      <c r="EP91" s="454"/>
      <c r="EQ91" s="454"/>
      <c r="ER91" s="454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454"/>
      <c r="FL91" s="454"/>
      <c r="FM91" s="454"/>
      <c r="FN91" s="454"/>
      <c r="FO91" s="454"/>
      <c r="FP91" s="454"/>
      <c r="FQ91" s="454"/>
      <c r="FR91" s="454"/>
      <c r="FS91" s="454"/>
      <c r="FT91" s="454"/>
      <c r="FU91" s="454"/>
      <c r="FV91" s="454"/>
      <c r="FW91" s="454"/>
      <c r="FX91" s="454"/>
      <c r="FY91" s="454"/>
      <c r="FZ91" s="454"/>
      <c r="GA91" s="454"/>
      <c r="GB91" s="454"/>
      <c r="GC91" s="454"/>
      <c r="GD91" s="454"/>
      <c r="GE91" s="454"/>
      <c r="GF91" s="454"/>
      <c r="GG91" s="454"/>
      <c r="GH91" s="454"/>
      <c r="GI91" s="454"/>
      <c r="GJ91" s="454"/>
      <c r="GK91" s="454"/>
      <c r="GL91" s="454"/>
      <c r="GM91" s="454"/>
      <c r="GN91" s="454"/>
      <c r="GO91" s="454"/>
      <c r="GP91" s="454"/>
      <c r="GQ91" s="454"/>
      <c r="GR91" s="454"/>
      <c r="GS91" s="454"/>
      <c r="GT91" s="454"/>
      <c r="GU91" s="454"/>
      <c r="GV91" s="454"/>
      <c r="GW91" s="454"/>
      <c r="GX91" s="454"/>
      <c r="GY91" s="454"/>
      <c r="GZ91" s="454"/>
      <c r="HA91" s="454"/>
      <c r="HB91" s="454"/>
      <c r="HC91" s="454"/>
      <c r="HD91" s="454"/>
      <c r="HE91" s="454"/>
      <c r="HF91" s="454"/>
      <c r="HG91" s="454"/>
      <c r="HH91" s="454"/>
      <c r="HI91" s="454"/>
      <c r="HJ91" s="454"/>
      <c r="HK91" s="454"/>
      <c r="HL91" s="454"/>
      <c r="HM91" s="454"/>
      <c r="HN91" s="454"/>
      <c r="HO91" s="454"/>
      <c r="HP91" s="454"/>
      <c r="HQ91" s="454"/>
      <c r="HR91" s="454"/>
      <c r="HS91" s="454"/>
      <c r="HT91" s="454"/>
      <c r="HU91" s="454"/>
      <c r="HV91" s="454"/>
      <c r="HW91" s="454"/>
      <c r="HX91" s="454"/>
      <c r="HY91" s="454"/>
      <c r="HZ91" s="454"/>
      <c r="IA91" s="454"/>
      <c r="IB91" s="454"/>
      <c r="IC91" s="454"/>
      <c r="ID91" s="454"/>
      <c r="IE91" s="454"/>
      <c r="IF91" s="454"/>
      <c r="IG91" s="454"/>
      <c r="IH91" s="454"/>
      <c r="II91" s="454"/>
      <c r="IJ91" s="454"/>
      <c r="IK91" s="455">
        <v>8</v>
      </c>
      <c r="IL91" s="455">
        <v>1700000</v>
      </c>
      <c r="IM91" s="455">
        <v>1400000</v>
      </c>
    </row>
    <row r="92" spans="1:247" s="456" customFormat="1" ht="6.75">
      <c r="A92" s="453" t="s">
        <v>577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>
        <v>1</v>
      </c>
      <c r="R92" s="454">
        <v>100000</v>
      </c>
      <c r="S92" s="454">
        <v>100000</v>
      </c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4"/>
      <c r="CS92" s="454"/>
      <c r="CT92" s="454">
        <v>1</v>
      </c>
      <c r="CU92" s="454">
        <v>600000</v>
      </c>
      <c r="CV92" s="454">
        <v>600000</v>
      </c>
      <c r="CW92" s="454">
        <v>16</v>
      </c>
      <c r="CX92" s="454">
        <v>4450000</v>
      </c>
      <c r="CY92" s="454">
        <v>3635000</v>
      </c>
      <c r="CZ92" s="454"/>
      <c r="DA92" s="454"/>
      <c r="DB92" s="454"/>
      <c r="DC92" s="454"/>
      <c r="DD92" s="454"/>
      <c r="DE92" s="454"/>
      <c r="DF92" s="454"/>
      <c r="DG92" s="454"/>
      <c r="DH92" s="454"/>
      <c r="DI92" s="454"/>
      <c r="DJ92" s="454"/>
      <c r="DK92" s="454"/>
      <c r="DL92" s="454"/>
      <c r="DM92" s="454"/>
      <c r="DN92" s="454"/>
      <c r="DO92" s="454"/>
      <c r="DP92" s="454"/>
      <c r="DQ92" s="454"/>
      <c r="DR92" s="454"/>
      <c r="DS92" s="454"/>
      <c r="DT92" s="454"/>
      <c r="DU92" s="454"/>
      <c r="DV92" s="454"/>
      <c r="DW92" s="454"/>
      <c r="DX92" s="454"/>
      <c r="DY92" s="454"/>
      <c r="DZ92" s="454"/>
      <c r="EA92" s="454"/>
      <c r="EB92" s="454"/>
      <c r="EC92" s="454"/>
      <c r="ED92" s="454"/>
      <c r="EE92" s="454"/>
      <c r="EF92" s="454"/>
      <c r="EG92" s="454"/>
      <c r="EH92" s="454"/>
      <c r="EI92" s="454"/>
      <c r="EJ92" s="454"/>
      <c r="EK92" s="454"/>
      <c r="EL92" s="454"/>
      <c r="EM92" s="454"/>
      <c r="EN92" s="454"/>
      <c r="EO92" s="454"/>
      <c r="EP92" s="454"/>
      <c r="EQ92" s="454"/>
      <c r="ER92" s="454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454"/>
      <c r="FL92" s="454"/>
      <c r="FM92" s="454"/>
      <c r="FN92" s="454"/>
      <c r="FO92" s="454"/>
      <c r="FP92" s="454"/>
      <c r="FQ92" s="454"/>
      <c r="FR92" s="454"/>
      <c r="FS92" s="454"/>
      <c r="FT92" s="454"/>
      <c r="FU92" s="454"/>
      <c r="FV92" s="454"/>
      <c r="FW92" s="454"/>
      <c r="FX92" s="454"/>
      <c r="FY92" s="454"/>
      <c r="FZ92" s="454"/>
      <c r="GA92" s="454"/>
      <c r="GB92" s="454"/>
      <c r="GC92" s="454"/>
      <c r="GD92" s="454"/>
      <c r="GE92" s="454"/>
      <c r="GF92" s="454"/>
      <c r="GG92" s="454"/>
      <c r="GH92" s="454"/>
      <c r="GI92" s="454"/>
      <c r="GJ92" s="454"/>
      <c r="GK92" s="454"/>
      <c r="GL92" s="454"/>
      <c r="GM92" s="454"/>
      <c r="GN92" s="454"/>
      <c r="GO92" s="454"/>
      <c r="GP92" s="454"/>
      <c r="GQ92" s="454"/>
      <c r="GR92" s="454"/>
      <c r="GS92" s="454"/>
      <c r="GT92" s="454"/>
      <c r="GU92" s="454"/>
      <c r="GV92" s="454"/>
      <c r="GW92" s="454"/>
      <c r="GX92" s="454"/>
      <c r="GY92" s="454"/>
      <c r="GZ92" s="454"/>
      <c r="HA92" s="454"/>
      <c r="HB92" s="454"/>
      <c r="HC92" s="454"/>
      <c r="HD92" s="454"/>
      <c r="HE92" s="454"/>
      <c r="HF92" s="454"/>
      <c r="HG92" s="454"/>
      <c r="HH92" s="454"/>
      <c r="HI92" s="454"/>
      <c r="HJ92" s="454"/>
      <c r="HK92" s="454"/>
      <c r="HL92" s="454"/>
      <c r="HM92" s="454"/>
      <c r="HN92" s="454"/>
      <c r="HO92" s="454"/>
      <c r="HP92" s="454"/>
      <c r="HQ92" s="454"/>
      <c r="HR92" s="454"/>
      <c r="HS92" s="454"/>
      <c r="HT92" s="454"/>
      <c r="HU92" s="454"/>
      <c r="HV92" s="454"/>
      <c r="HW92" s="454"/>
      <c r="HX92" s="454"/>
      <c r="HY92" s="454"/>
      <c r="HZ92" s="454"/>
      <c r="IA92" s="454"/>
      <c r="IB92" s="454"/>
      <c r="IC92" s="454"/>
      <c r="ID92" s="454"/>
      <c r="IE92" s="454"/>
      <c r="IF92" s="454"/>
      <c r="IG92" s="454"/>
      <c r="IH92" s="454"/>
      <c r="II92" s="454"/>
      <c r="IJ92" s="454"/>
      <c r="IK92" s="455">
        <v>18</v>
      </c>
      <c r="IL92" s="455">
        <v>5150000</v>
      </c>
      <c r="IM92" s="455">
        <v>4335000</v>
      </c>
    </row>
    <row r="93" spans="1:247" s="456" customFormat="1" ht="6.75">
      <c r="A93" s="453" t="s">
        <v>552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>
        <v>1</v>
      </c>
      <c r="U93" s="454">
        <v>150000</v>
      </c>
      <c r="V93" s="454">
        <v>150000</v>
      </c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>
        <v>4</v>
      </c>
      <c r="AV93" s="454">
        <v>3700000</v>
      </c>
      <c r="AW93" s="454">
        <v>3600000</v>
      </c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>
        <v>1</v>
      </c>
      <c r="CC93" s="454">
        <v>500000</v>
      </c>
      <c r="CD93" s="454">
        <v>165000</v>
      </c>
      <c r="CE93" s="454"/>
      <c r="CF93" s="454"/>
      <c r="CG93" s="454"/>
      <c r="CH93" s="454"/>
      <c r="CI93" s="454"/>
      <c r="CJ93" s="454"/>
      <c r="CK93" s="454"/>
      <c r="CL93" s="454"/>
      <c r="CM93" s="454"/>
      <c r="CN93" s="454">
        <v>2</v>
      </c>
      <c r="CO93" s="454">
        <v>2000000</v>
      </c>
      <c r="CP93" s="454">
        <v>2000000</v>
      </c>
      <c r="CQ93" s="454"/>
      <c r="CR93" s="454"/>
      <c r="CS93" s="454"/>
      <c r="CT93" s="454">
        <v>12</v>
      </c>
      <c r="CU93" s="454">
        <v>18600000</v>
      </c>
      <c r="CV93" s="454">
        <v>15436000</v>
      </c>
      <c r="CW93" s="454">
        <v>47</v>
      </c>
      <c r="CX93" s="454">
        <v>14185000</v>
      </c>
      <c r="CY93" s="454">
        <v>11098000</v>
      </c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4"/>
      <c r="DK93" s="454"/>
      <c r="DL93" s="454"/>
      <c r="DM93" s="454"/>
      <c r="DN93" s="454"/>
      <c r="DO93" s="454"/>
      <c r="DP93" s="454"/>
      <c r="DQ93" s="454"/>
      <c r="DR93" s="454"/>
      <c r="DS93" s="454"/>
      <c r="DT93" s="454"/>
      <c r="DU93" s="454"/>
      <c r="DV93" s="454"/>
      <c r="DW93" s="454"/>
      <c r="DX93" s="454"/>
      <c r="DY93" s="454"/>
      <c r="DZ93" s="454"/>
      <c r="EA93" s="454"/>
      <c r="EB93" s="454"/>
      <c r="EC93" s="454"/>
      <c r="ED93" s="454"/>
      <c r="EE93" s="454"/>
      <c r="EF93" s="454"/>
      <c r="EG93" s="454"/>
      <c r="EH93" s="454"/>
      <c r="EI93" s="454"/>
      <c r="EJ93" s="454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454"/>
      <c r="FL93" s="454"/>
      <c r="FM93" s="454"/>
      <c r="FN93" s="454"/>
      <c r="FO93" s="454"/>
      <c r="FP93" s="454"/>
      <c r="FQ93" s="454"/>
      <c r="FR93" s="454"/>
      <c r="FS93" s="454"/>
      <c r="FT93" s="454"/>
      <c r="FU93" s="454"/>
      <c r="FV93" s="454"/>
      <c r="FW93" s="454"/>
      <c r="FX93" s="454"/>
      <c r="FY93" s="454"/>
      <c r="FZ93" s="454"/>
      <c r="GA93" s="454"/>
      <c r="GB93" s="454"/>
      <c r="GC93" s="454"/>
      <c r="GD93" s="454"/>
      <c r="GE93" s="454"/>
      <c r="GF93" s="454"/>
      <c r="GG93" s="454"/>
      <c r="GH93" s="454"/>
      <c r="GI93" s="454"/>
      <c r="GJ93" s="454"/>
      <c r="GK93" s="454"/>
      <c r="GL93" s="454"/>
      <c r="GM93" s="454"/>
      <c r="GN93" s="454"/>
      <c r="GO93" s="454"/>
      <c r="GP93" s="454"/>
      <c r="GQ93" s="454"/>
      <c r="GR93" s="454"/>
      <c r="GS93" s="454"/>
      <c r="GT93" s="454"/>
      <c r="GU93" s="454"/>
      <c r="GV93" s="454"/>
      <c r="GW93" s="454"/>
      <c r="GX93" s="454"/>
      <c r="GY93" s="454"/>
      <c r="GZ93" s="454"/>
      <c r="HA93" s="454"/>
      <c r="HB93" s="454"/>
      <c r="HC93" s="454"/>
      <c r="HD93" s="454"/>
      <c r="HE93" s="454"/>
      <c r="HF93" s="454"/>
      <c r="HG93" s="454"/>
      <c r="HH93" s="454"/>
      <c r="HI93" s="454"/>
      <c r="HJ93" s="454"/>
      <c r="HK93" s="454"/>
      <c r="HL93" s="454"/>
      <c r="HM93" s="454"/>
      <c r="HN93" s="454"/>
      <c r="HO93" s="454"/>
      <c r="HP93" s="454"/>
      <c r="HQ93" s="454"/>
      <c r="HR93" s="454"/>
      <c r="HS93" s="454"/>
      <c r="HT93" s="454"/>
      <c r="HU93" s="454"/>
      <c r="HV93" s="454"/>
      <c r="HW93" s="454"/>
      <c r="HX93" s="454"/>
      <c r="HY93" s="454"/>
      <c r="HZ93" s="454"/>
      <c r="IA93" s="454"/>
      <c r="IB93" s="454"/>
      <c r="IC93" s="454"/>
      <c r="ID93" s="454"/>
      <c r="IE93" s="454"/>
      <c r="IF93" s="454"/>
      <c r="IG93" s="454"/>
      <c r="IH93" s="454"/>
      <c r="II93" s="454"/>
      <c r="IJ93" s="454"/>
      <c r="IK93" s="455">
        <v>67</v>
      </c>
      <c r="IL93" s="455">
        <v>39135000</v>
      </c>
      <c r="IM93" s="455">
        <v>32449000</v>
      </c>
    </row>
    <row r="94" spans="1:247" s="456" customFormat="1" ht="6.75">
      <c r="A94" s="453" t="s">
        <v>553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4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>
        <v>1</v>
      </c>
      <c r="CU94" s="454">
        <v>26250000</v>
      </c>
      <c r="CV94" s="454">
        <v>4725000</v>
      </c>
      <c r="CW94" s="454">
        <v>27</v>
      </c>
      <c r="CX94" s="454">
        <v>11460000</v>
      </c>
      <c r="CY94" s="454">
        <v>9160000</v>
      </c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454"/>
      <c r="DQ94" s="454"/>
      <c r="DR94" s="454"/>
      <c r="DS94" s="454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454"/>
      <c r="FL94" s="454"/>
      <c r="FM94" s="454"/>
      <c r="FN94" s="454"/>
      <c r="FO94" s="454"/>
      <c r="FP94" s="454"/>
      <c r="FQ94" s="454"/>
      <c r="FR94" s="454"/>
      <c r="FS94" s="454"/>
      <c r="FT94" s="454"/>
      <c r="FU94" s="454"/>
      <c r="FV94" s="454"/>
      <c r="FW94" s="454"/>
      <c r="FX94" s="454"/>
      <c r="FY94" s="454"/>
      <c r="FZ94" s="454"/>
      <c r="GA94" s="454"/>
      <c r="GB94" s="454"/>
      <c r="GC94" s="454"/>
      <c r="GD94" s="454"/>
      <c r="GE94" s="454"/>
      <c r="GF94" s="454"/>
      <c r="GG94" s="454"/>
      <c r="GH94" s="454"/>
      <c r="GI94" s="454"/>
      <c r="GJ94" s="454"/>
      <c r="GK94" s="454"/>
      <c r="GL94" s="454"/>
      <c r="GM94" s="454"/>
      <c r="GN94" s="454"/>
      <c r="GO94" s="454"/>
      <c r="GP94" s="454"/>
      <c r="GQ94" s="454"/>
      <c r="GR94" s="454"/>
      <c r="GS94" s="454"/>
      <c r="GT94" s="454"/>
      <c r="GU94" s="454"/>
      <c r="GV94" s="454"/>
      <c r="GW94" s="454"/>
      <c r="GX94" s="454"/>
      <c r="GY94" s="454"/>
      <c r="GZ94" s="454"/>
      <c r="HA94" s="454"/>
      <c r="HB94" s="454"/>
      <c r="HC94" s="454"/>
      <c r="HD94" s="454"/>
      <c r="HE94" s="454"/>
      <c r="HF94" s="454"/>
      <c r="HG94" s="454"/>
      <c r="HH94" s="454"/>
      <c r="HI94" s="454"/>
      <c r="HJ94" s="454"/>
      <c r="HK94" s="454"/>
      <c r="HL94" s="454"/>
      <c r="HM94" s="454"/>
      <c r="HN94" s="454"/>
      <c r="HO94" s="454"/>
      <c r="HP94" s="454"/>
      <c r="HQ94" s="454"/>
      <c r="HR94" s="454"/>
      <c r="HS94" s="454"/>
      <c r="HT94" s="454"/>
      <c r="HU94" s="454"/>
      <c r="HV94" s="454"/>
      <c r="HW94" s="454"/>
      <c r="HX94" s="454"/>
      <c r="HY94" s="454"/>
      <c r="HZ94" s="454"/>
      <c r="IA94" s="454"/>
      <c r="IB94" s="454"/>
      <c r="IC94" s="454"/>
      <c r="ID94" s="454"/>
      <c r="IE94" s="454"/>
      <c r="IF94" s="454"/>
      <c r="IG94" s="454"/>
      <c r="IH94" s="454"/>
      <c r="II94" s="454"/>
      <c r="IJ94" s="454"/>
      <c r="IK94" s="455">
        <v>28</v>
      </c>
      <c r="IL94" s="455">
        <v>37710000</v>
      </c>
      <c r="IM94" s="455">
        <v>13885000</v>
      </c>
    </row>
    <row r="95" spans="1:247" s="456" customFormat="1" ht="6.75">
      <c r="A95" s="453" t="s">
        <v>612</v>
      </c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>
        <v>1</v>
      </c>
      <c r="CX95" s="454">
        <v>500000</v>
      </c>
      <c r="CY95" s="454">
        <v>500000</v>
      </c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  <c r="FL95" s="454"/>
      <c r="FM95" s="454"/>
      <c r="FN95" s="454"/>
      <c r="FO95" s="454"/>
      <c r="FP95" s="454"/>
      <c r="FQ95" s="454"/>
      <c r="FR95" s="454"/>
      <c r="FS95" s="454"/>
      <c r="FT95" s="454"/>
      <c r="FU95" s="454"/>
      <c r="FV95" s="454"/>
      <c r="FW95" s="454"/>
      <c r="FX95" s="454"/>
      <c r="FY95" s="454"/>
      <c r="FZ95" s="454"/>
      <c r="GA95" s="454"/>
      <c r="GB95" s="454"/>
      <c r="GC95" s="454"/>
      <c r="GD95" s="454"/>
      <c r="GE95" s="454"/>
      <c r="GF95" s="454"/>
      <c r="GG95" s="454"/>
      <c r="GH95" s="454"/>
      <c r="GI95" s="454"/>
      <c r="GJ95" s="454"/>
      <c r="GK95" s="454"/>
      <c r="GL95" s="454"/>
      <c r="GM95" s="454"/>
      <c r="GN95" s="454"/>
      <c r="GO95" s="454"/>
      <c r="GP95" s="454"/>
      <c r="GQ95" s="454"/>
      <c r="GR95" s="454"/>
      <c r="GS95" s="454"/>
      <c r="GT95" s="454"/>
      <c r="GU95" s="454"/>
      <c r="GV95" s="454"/>
      <c r="GW95" s="454"/>
      <c r="GX95" s="454"/>
      <c r="GY95" s="454"/>
      <c r="GZ95" s="454"/>
      <c r="HA95" s="454"/>
      <c r="HB95" s="454"/>
      <c r="HC95" s="454"/>
      <c r="HD95" s="454"/>
      <c r="HE95" s="454"/>
      <c r="HF95" s="454"/>
      <c r="HG95" s="454"/>
      <c r="HH95" s="454"/>
      <c r="HI95" s="454"/>
      <c r="HJ95" s="454"/>
      <c r="HK95" s="454"/>
      <c r="HL95" s="454"/>
      <c r="HM95" s="454"/>
      <c r="HN95" s="454"/>
      <c r="HO95" s="454"/>
      <c r="HP95" s="454"/>
      <c r="HQ95" s="454"/>
      <c r="HR95" s="454"/>
      <c r="HS95" s="454"/>
      <c r="HT95" s="454"/>
      <c r="HU95" s="454"/>
      <c r="HV95" s="454"/>
      <c r="HW95" s="454"/>
      <c r="HX95" s="454"/>
      <c r="HY95" s="454"/>
      <c r="HZ95" s="454"/>
      <c r="IA95" s="454"/>
      <c r="IB95" s="454"/>
      <c r="IC95" s="454"/>
      <c r="ID95" s="454"/>
      <c r="IE95" s="454"/>
      <c r="IF95" s="454"/>
      <c r="IG95" s="454"/>
      <c r="IH95" s="454"/>
      <c r="II95" s="454"/>
      <c r="IJ95" s="454"/>
      <c r="IK95" s="455">
        <v>1</v>
      </c>
      <c r="IL95" s="455">
        <v>500000</v>
      </c>
      <c r="IM95" s="455">
        <v>500000</v>
      </c>
    </row>
    <row r="96" spans="1:247" s="456" customFormat="1" ht="6.75">
      <c r="A96" s="453" t="s">
        <v>778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>
        <v>1</v>
      </c>
      <c r="CX96" s="454">
        <v>9500000</v>
      </c>
      <c r="CY96" s="454">
        <v>9499000</v>
      </c>
      <c r="CZ96" s="454"/>
      <c r="DA96" s="454"/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  <c r="FL96" s="454"/>
      <c r="FM96" s="454"/>
      <c r="FN96" s="454"/>
      <c r="FO96" s="454"/>
      <c r="FP96" s="454"/>
      <c r="FQ96" s="454"/>
      <c r="FR96" s="454"/>
      <c r="FS96" s="454"/>
      <c r="FT96" s="454"/>
      <c r="FU96" s="454"/>
      <c r="FV96" s="454"/>
      <c r="FW96" s="454"/>
      <c r="FX96" s="454"/>
      <c r="FY96" s="454"/>
      <c r="FZ96" s="454"/>
      <c r="GA96" s="454"/>
      <c r="GB96" s="454"/>
      <c r="GC96" s="454"/>
      <c r="GD96" s="454"/>
      <c r="GE96" s="454"/>
      <c r="GF96" s="454"/>
      <c r="GG96" s="454"/>
      <c r="GH96" s="454"/>
      <c r="GI96" s="454"/>
      <c r="GJ96" s="454"/>
      <c r="GK96" s="454"/>
      <c r="GL96" s="454"/>
      <c r="GM96" s="454"/>
      <c r="GN96" s="454"/>
      <c r="GO96" s="454"/>
      <c r="GP96" s="454"/>
      <c r="GQ96" s="454"/>
      <c r="GR96" s="454"/>
      <c r="GS96" s="454"/>
      <c r="GT96" s="454"/>
      <c r="GU96" s="454"/>
      <c r="GV96" s="454"/>
      <c r="GW96" s="454"/>
      <c r="GX96" s="454"/>
      <c r="GY96" s="454"/>
      <c r="GZ96" s="454"/>
      <c r="HA96" s="454"/>
      <c r="HB96" s="454"/>
      <c r="HC96" s="454"/>
      <c r="HD96" s="454"/>
      <c r="HE96" s="454"/>
      <c r="HF96" s="454"/>
      <c r="HG96" s="454"/>
      <c r="HH96" s="454"/>
      <c r="HI96" s="454"/>
      <c r="HJ96" s="454"/>
      <c r="HK96" s="454"/>
      <c r="HL96" s="454"/>
      <c r="HM96" s="454"/>
      <c r="HN96" s="454"/>
      <c r="HO96" s="454"/>
      <c r="HP96" s="454"/>
      <c r="HQ96" s="454"/>
      <c r="HR96" s="454"/>
      <c r="HS96" s="454"/>
      <c r="HT96" s="454"/>
      <c r="HU96" s="454"/>
      <c r="HV96" s="454"/>
      <c r="HW96" s="454"/>
      <c r="HX96" s="454"/>
      <c r="HY96" s="454"/>
      <c r="HZ96" s="454"/>
      <c r="IA96" s="454"/>
      <c r="IB96" s="454"/>
      <c r="IC96" s="454"/>
      <c r="ID96" s="454"/>
      <c r="IE96" s="454"/>
      <c r="IF96" s="454"/>
      <c r="IG96" s="454"/>
      <c r="IH96" s="454"/>
      <c r="II96" s="454"/>
      <c r="IJ96" s="454"/>
      <c r="IK96" s="455">
        <v>1</v>
      </c>
      <c r="IL96" s="455">
        <v>9500000</v>
      </c>
      <c r="IM96" s="455">
        <v>9499000</v>
      </c>
    </row>
    <row r="97" spans="1:247" s="456" customFormat="1" ht="6.75">
      <c r="A97" s="453" t="s">
        <v>779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>
        <v>1</v>
      </c>
      <c r="CX97" s="454">
        <v>10000</v>
      </c>
      <c r="CY97" s="454">
        <v>8000</v>
      </c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  <c r="FL97" s="454"/>
      <c r="FM97" s="454"/>
      <c r="FN97" s="454"/>
      <c r="FO97" s="454"/>
      <c r="FP97" s="454"/>
      <c r="FQ97" s="454"/>
      <c r="FR97" s="454"/>
      <c r="FS97" s="454"/>
      <c r="FT97" s="454"/>
      <c r="FU97" s="454"/>
      <c r="FV97" s="454"/>
      <c r="FW97" s="454"/>
      <c r="FX97" s="454"/>
      <c r="FY97" s="454"/>
      <c r="FZ97" s="454"/>
      <c r="GA97" s="454"/>
      <c r="GB97" s="454"/>
      <c r="GC97" s="454"/>
      <c r="GD97" s="454"/>
      <c r="GE97" s="454"/>
      <c r="GF97" s="454"/>
      <c r="GG97" s="454"/>
      <c r="GH97" s="454"/>
      <c r="GI97" s="454"/>
      <c r="GJ97" s="454"/>
      <c r="GK97" s="454"/>
      <c r="GL97" s="454"/>
      <c r="GM97" s="454"/>
      <c r="GN97" s="454"/>
      <c r="GO97" s="454"/>
      <c r="GP97" s="454"/>
      <c r="GQ97" s="454"/>
      <c r="GR97" s="454"/>
      <c r="GS97" s="454"/>
      <c r="GT97" s="454"/>
      <c r="GU97" s="454"/>
      <c r="GV97" s="454"/>
      <c r="GW97" s="454"/>
      <c r="GX97" s="454"/>
      <c r="GY97" s="454"/>
      <c r="GZ97" s="454"/>
      <c r="HA97" s="454"/>
      <c r="HB97" s="454"/>
      <c r="HC97" s="454"/>
      <c r="HD97" s="454"/>
      <c r="HE97" s="454"/>
      <c r="HF97" s="454"/>
      <c r="HG97" s="454"/>
      <c r="HH97" s="454"/>
      <c r="HI97" s="454"/>
      <c r="HJ97" s="454"/>
      <c r="HK97" s="454"/>
      <c r="HL97" s="454"/>
      <c r="HM97" s="454"/>
      <c r="HN97" s="454"/>
      <c r="HO97" s="454"/>
      <c r="HP97" s="454"/>
      <c r="HQ97" s="454"/>
      <c r="HR97" s="454"/>
      <c r="HS97" s="454"/>
      <c r="HT97" s="454"/>
      <c r="HU97" s="454"/>
      <c r="HV97" s="454"/>
      <c r="HW97" s="454"/>
      <c r="HX97" s="454"/>
      <c r="HY97" s="454"/>
      <c r="HZ97" s="454"/>
      <c r="IA97" s="454"/>
      <c r="IB97" s="454"/>
      <c r="IC97" s="454"/>
      <c r="ID97" s="454"/>
      <c r="IE97" s="454"/>
      <c r="IF97" s="454"/>
      <c r="IG97" s="454"/>
      <c r="IH97" s="454"/>
      <c r="II97" s="454"/>
      <c r="IJ97" s="454"/>
      <c r="IK97" s="455">
        <v>1</v>
      </c>
      <c r="IL97" s="455">
        <v>10000</v>
      </c>
      <c r="IM97" s="455">
        <v>8000</v>
      </c>
    </row>
    <row r="98" spans="1:247" s="456" customFormat="1" ht="6.75">
      <c r="A98" s="453" t="s">
        <v>554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>
        <v>1</v>
      </c>
      <c r="U98" s="454">
        <v>25000</v>
      </c>
      <c r="V98" s="454">
        <v>6250</v>
      </c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>
        <v>1</v>
      </c>
      <c r="CO98" s="454">
        <v>250000</v>
      </c>
      <c r="CP98" s="454">
        <v>80000</v>
      </c>
      <c r="CQ98" s="454"/>
      <c r="CR98" s="454"/>
      <c r="CS98" s="454"/>
      <c r="CT98" s="454"/>
      <c r="CU98" s="454"/>
      <c r="CV98" s="454"/>
      <c r="CW98" s="454">
        <v>10</v>
      </c>
      <c r="CX98" s="454">
        <v>2370000</v>
      </c>
      <c r="CY98" s="454">
        <v>1270000</v>
      </c>
      <c r="CZ98" s="454"/>
      <c r="DA98" s="454"/>
      <c r="DB98" s="454"/>
      <c r="DC98" s="454"/>
      <c r="DD98" s="454"/>
      <c r="DE98" s="454"/>
      <c r="DF98" s="454"/>
      <c r="DG98" s="454"/>
      <c r="DH98" s="454"/>
      <c r="DI98" s="454"/>
      <c r="DJ98" s="454"/>
      <c r="DK98" s="454"/>
      <c r="DL98" s="454"/>
      <c r="DM98" s="454"/>
      <c r="DN98" s="454"/>
      <c r="DO98" s="454"/>
      <c r="DP98" s="454"/>
      <c r="DQ98" s="454"/>
      <c r="DR98" s="454"/>
      <c r="DS98" s="454"/>
      <c r="DT98" s="454"/>
      <c r="DU98" s="454"/>
      <c r="DV98" s="454"/>
      <c r="DW98" s="454"/>
      <c r="DX98" s="454"/>
      <c r="DY98" s="454"/>
      <c r="DZ98" s="454"/>
      <c r="EA98" s="454"/>
      <c r="EB98" s="454"/>
      <c r="EC98" s="454"/>
      <c r="ED98" s="454"/>
      <c r="EE98" s="454"/>
      <c r="EF98" s="454"/>
      <c r="EG98" s="454"/>
      <c r="EH98" s="454"/>
      <c r="EI98" s="454"/>
      <c r="EJ98" s="454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4"/>
      <c r="EX98" s="454"/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454"/>
      <c r="FL98" s="454"/>
      <c r="FM98" s="454"/>
      <c r="FN98" s="454"/>
      <c r="FO98" s="454"/>
      <c r="FP98" s="454"/>
      <c r="FQ98" s="454"/>
      <c r="FR98" s="454"/>
      <c r="FS98" s="454"/>
      <c r="FT98" s="454"/>
      <c r="FU98" s="454"/>
      <c r="FV98" s="454"/>
      <c r="FW98" s="454"/>
      <c r="FX98" s="454"/>
      <c r="FY98" s="454"/>
      <c r="FZ98" s="454"/>
      <c r="GA98" s="454"/>
      <c r="GB98" s="454"/>
      <c r="GC98" s="454"/>
      <c r="GD98" s="454"/>
      <c r="GE98" s="454"/>
      <c r="GF98" s="454"/>
      <c r="GG98" s="454"/>
      <c r="GH98" s="454"/>
      <c r="GI98" s="454"/>
      <c r="GJ98" s="454"/>
      <c r="GK98" s="454"/>
      <c r="GL98" s="454"/>
      <c r="GM98" s="454"/>
      <c r="GN98" s="454"/>
      <c r="GO98" s="454"/>
      <c r="GP98" s="454"/>
      <c r="GQ98" s="454"/>
      <c r="GR98" s="454"/>
      <c r="GS98" s="454"/>
      <c r="GT98" s="454"/>
      <c r="GU98" s="454"/>
      <c r="GV98" s="454"/>
      <c r="GW98" s="454"/>
      <c r="GX98" s="454"/>
      <c r="GY98" s="454"/>
      <c r="GZ98" s="454"/>
      <c r="HA98" s="454"/>
      <c r="HB98" s="454"/>
      <c r="HC98" s="454"/>
      <c r="HD98" s="454"/>
      <c r="HE98" s="454"/>
      <c r="HF98" s="454"/>
      <c r="HG98" s="454"/>
      <c r="HH98" s="454"/>
      <c r="HI98" s="454"/>
      <c r="HJ98" s="454"/>
      <c r="HK98" s="454"/>
      <c r="HL98" s="454"/>
      <c r="HM98" s="454"/>
      <c r="HN98" s="454"/>
      <c r="HO98" s="454"/>
      <c r="HP98" s="454"/>
      <c r="HQ98" s="454"/>
      <c r="HR98" s="454"/>
      <c r="HS98" s="454"/>
      <c r="HT98" s="454"/>
      <c r="HU98" s="454"/>
      <c r="HV98" s="454"/>
      <c r="HW98" s="454"/>
      <c r="HX98" s="454"/>
      <c r="HY98" s="454"/>
      <c r="HZ98" s="454"/>
      <c r="IA98" s="454"/>
      <c r="IB98" s="454"/>
      <c r="IC98" s="454"/>
      <c r="ID98" s="454"/>
      <c r="IE98" s="454"/>
      <c r="IF98" s="454"/>
      <c r="IG98" s="454"/>
      <c r="IH98" s="454"/>
      <c r="II98" s="454"/>
      <c r="IJ98" s="454"/>
      <c r="IK98" s="455">
        <v>12</v>
      </c>
      <c r="IL98" s="455">
        <v>2645000</v>
      </c>
      <c r="IM98" s="455">
        <v>1356250</v>
      </c>
    </row>
    <row r="99" spans="1:247" s="456" customFormat="1" ht="6.75">
      <c r="A99" s="453" t="s">
        <v>431</v>
      </c>
      <c r="B99" s="454">
        <v>25</v>
      </c>
      <c r="C99" s="454">
        <v>11260000</v>
      </c>
      <c r="D99" s="454">
        <v>7759000</v>
      </c>
      <c r="E99" s="454">
        <v>1</v>
      </c>
      <c r="F99" s="454">
        <v>50000</v>
      </c>
      <c r="G99" s="454">
        <v>25000</v>
      </c>
      <c r="H99" s="454">
        <v>1</v>
      </c>
      <c r="I99" s="454">
        <v>500000</v>
      </c>
      <c r="J99" s="454">
        <v>500000</v>
      </c>
      <c r="K99" s="454"/>
      <c r="L99" s="454"/>
      <c r="M99" s="454"/>
      <c r="N99" s="454"/>
      <c r="O99" s="454"/>
      <c r="P99" s="454"/>
      <c r="Q99" s="454">
        <v>80</v>
      </c>
      <c r="R99" s="454">
        <v>16520000</v>
      </c>
      <c r="S99" s="454">
        <v>11060034</v>
      </c>
      <c r="T99" s="454">
        <v>53</v>
      </c>
      <c r="U99" s="454">
        <v>17530000</v>
      </c>
      <c r="V99" s="454">
        <v>14355750</v>
      </c>
      <c r="W99" s="454"/>
      <c r="X99" s="454"/>
      <c r="Y99" s="454"/>
      <c r="Z99" s="454">
        <v>5</v>
      </c>
      <c r="AA99" s="454">
        <v>1020000</v>
      </c>
      <c r="AB99" s="454">
        <v>965000</v>
      </c>
      <c r="AC99" s="454">
        <v>2</v>
      </c>
      <c r="AD99" s="454">
        <v>400000</v>
      </c>
      <c r="AE99" s="454">
        <v>200000</v>
      </c>
      <c r="AF99" s="454">
        <v>1</v>
      </c>
      <c r="AG99" s="454">
        <v>200000</v>
      </c>
      <c r="AH99" s="454">
        <v>200000</v>
      </c>
      <c r="AI99" s="454"/>
      <c r="AJ99" s="454"/>
      <c r="AK99" s="454"/>
      <c r="AL99" s="454"/>
      <c r="AM99" s="454"/>
      <c r="AN99" s="454"/>
      <c r="AO99" s="454"/>
      <c r="AP99" s="454"/>
      <c r="AQ99" s="454"/>
      <c r="AR99" s="454">
        <v>2</v>
      </c>
      <c r="AS99" s="454">
        <v>340000</v>
      </c>
      <c r="AT99" s="454">
        <v>289000</v>
      </c>
      <c r="AU99" s="454">
        <v>49</v>
      </c>
      <c r="AV99" s="454">
        <v>15200000</v>
      </c>
      <c r="AW99" s="454">
        <v>11545000</v>
      </c>
      <c r="AX99" s="454">
        <v>1</v>
      </c>
      <c r="AY99" s="454">
        <v>300000</v>
      </c>
      <c r="AZ99" s="454">
        <v>120000</v>
      </c>
      <c r="BA99" s="454"/>
      <c r="BB99" s="454"/>
      <c r="BC99" s="454"/>
      <c r="BD99" s="454">
        <v>1</v>
      </c>
      <c r="BE99" s="454">
        <v>300000</v>
      </c>
      <c r="BF99" s="454">
        <v>300000</v>
      </c>
      <c r="BG99" s="454">
        <v>9</v>
      </c>
      <c r="BH99" s="454">
        <v>3310000</v>
      </c>
      <c r="BI99" s="454">
        <v>1260000</v>
      </c>
      <c r="BJ99" s="454">
        <v>3</v>
      </c>
      <c r="BK99" s="454">
        <v>1650000</v>
      </c>
      <c r="BL99" s="454">
        <v>840000</v>
      </c>
      <c r="BM99" s="454">
        <v>1</v>
      </c>
      <c r="BN99" s="454">
        <v>200000</v>
      </c>
      <c r="BO99" s="454">
        <v>200000</v>
      </c>
      <c r="BP99" s="454">
        <v>2</v>
      </c>
      <c r="BQ99" s="454">
        <v>1510000</v>
      </c>
      <c r="BR99" s="454">
        <v>1170000</v>
      </c>
      <c r="BS99" s="454"/>
      <c r="BT99" s="454"/>
      <c r="BU99" s="454"/>
      <c r="BV99" s="454"/>
      <c r="BW99" s="454"/>
      <c r="BX99" s="454"/>
      <c r="BY99" s="454">
        <v>7</v>
      </c>
      <c r="BZ99" s="454">
        <v>2080000</v>
      </c>
      <c r="CA99" s="454">
        <v>1680000</v>
      </c>
      <c r="CB99" s="454">
        <v>80</v>
      </c>
      <c r="CC99" s="454">
        <v>57270000</v>
      </c>
      <c r="CD99" s="454">
        <v>44822500</v>
      </c>
      <c r="CE99" s="454"/>
      <c r="CF99" s="454"/>
      <c r="CG99" s="454"/>
      <c r="CH99" s="454"/>
      <c r="CI99" s="454"/>
      <c r="CJ99" s="454"/>
      <c r="CK99" s="454"/>
      <c r="CL99" s="454"/>
      <c r="CM99" s="454"/>
      <c r="CN99" s="454">
        <v>25</v>
      </c>
      <c r="CO99" s="454">
        <v>9970000</v>
      </c>
      <c r="CP99" s="454">
        <v>8044000</v>
      </c>
      <c r="CQ99" s="454">
        <v>1</v>
      </c>
      <c r="CR99" s="454">
        <v>50000</v>
      </c>
      <c r="CS99" s="454">
        <v>50000</v>
      </c>
      <c r="CT99" s="454">
        <v>52</v>
      </c>
      <c r="CU99" s="454">
        <v>21940000</v>
      </c>
      <c r="CV99" s="454">
        <v>16021000</v>
      </c>
      <c r="CW99" s="454">
        <v>425</v>
      </c>
      <c r="CX99" s="454">
        <v>189515560</v>
      </c>
      <c r="CY99" s="454">
        <v>111994174</v>
      </c>
      <c r="CZ99" s="454">
        <v>36</v>
      </c>
      <c r="DA99" s="454">
        <v>8970000</v>
      </c>
      <c r="DB99" s="454">
        <v>7837500</v>
      </c>
      <c r="DC99" s="454"/>
      <c r="DD99" s="454"/>
      <c r="DE99" s="454"/>
      <c r="DF99" s="454">
        <v>1</v>
      </c>
      <c r="DG99" s="454">
        <v>500000</v>
      </c>
      <c r="DH99" s="454">
        <v>50000</v>
      </c>
      <c r="DI99" s="454">
        <v>23</v>
      </c>
      <c r="DJ99" s="454">
        <v>13380000</v>
      </c>
      <c r="DK99" s="454">
        <v>9485000</v>
      </c>
      <c r="DL99" s="454"/>
      <c r="DM99" s="454"/>
      <c r="DN99" s="454"/>
      <c r="DO99" s="454">
        <v>1</v>
      </c>
      <c r="DP99" s="454">
        <v>2500000</v>
      </c>
      <c r="DQ99" s="454">
        <v>2500000</v>
      </c>
      <c r="DR99" s="454">
        <v>12</v>
      </c>
      <c r="DS99" s="454">
        <v>3200000</v>
      </c>
      <c r="DT99" s="454">
        <v>2760500</v>
      </c>
      <c r="DU99" s="454">
        <v>27</v>
      </c>
      <c r="DV99" s="454">
        <v>10335000</v>
      </c>
      <c r="DW99" s="454">
        <v>7712500</v>
      </c>
      <c r="DX99" s="454">
        <v>1</v>
      </c>
      <c r="DY99" s="454">
        <v>300000</v>
      </c>
      <c r="DZ99" s="454">
        <v>100000</v>
      </c>
      <c r="EA99" s="454">
        <v>3</v>
      </c>
      <c r="EB99" s="454">
        <v>850000</v>
      </c>
      <c r="EC99" s="454">
        <v>594000</v>
      </c>
      <c r="ED99" s="454">
        <v>2</v>
      </c>
      <c r="EE99" s="454">
        <v>100000</v>
      </c>
      <c r="EF99" s="454">
        <v>35000</v>
      </c>
      <c r="EG99" s="454">
        <v>5</v>
      </c>
      <c r="EH99" s="454">
        <v>2635000</v>
      </c>
      <c r="EI99" s="454">
        <v>1535000</v>
      </c>
      <c r="EJ99" s="454">
        <v>4</v>
      </c>
      <c r="EK99" s="454">
        <v>4400000</v>
      </c>
      <c r="EL99" s="454">
        <v>3450000</v>
      </c>
      <c r="EM99" s="454">
        <v>24</v>
      </c>
      <c r="EN99" s="454">
        <v>7245000</v>
      </c>
      <c r="EO99" s="454">
        <v>3948000</v>
      </c>
      <c r="EP99" s="454"/>
      <c r="EQ99" s="454"/>
      <c r="ER99" s="454"/>
      <c r="ES99" s="454">
        <v>1</v>
      </c>
      <c r="ET99" s="454">
        <v>100000</v>
      </c>
      <c r="EU99" s="454">
        <v>100000</v>
      </c>
      <c r="EV99" s="454">
        <v>1</v>
      </c>
      <c r="EW99" s="454">
        <v>400000</v>
      </c>
      <c r="EX99" s="454">
        <v>400000</v>
      </c>
      <c r="EY99" s="454">
        <v>2</v>
      </c>
      <c r="EZ99" s="454">
        <v>710000</v>
      </c>
      <c r="FA99" s="454">
        <v>704000</v>
      </c>
      <c r="FB99" s="454">
        <v>1</v>
      </c>
      <c r="FC99" s="454">
        <v>200000</v>
      </c>
      <c r="FD99" s="454">
        <v>100000</v>
      </c>
      <c r="FE99" s="454">
        <v>9</v>
      </c>
      <c r="FF99" s="454">
        <v>14750000</v>
      </c>
      <c r="FG99" s="454">
        <v>8300000</v>
      </c>
      <c r="FH99" s="454">
        <v>2</v>
      </c>
      <c r="FI99" s="454">
        <v>1900000</v>
      </c>
      <c r="FJ99" s="454">
        <v>1300000</v>
      </c>
      <c r="FK99" s="454"/>
      <c r="FL99" s="454"/>
      <c r="FM99" s="454"/>
      <c r="FN99" s="454"/>
      <c r="FO99" s="454"/>
      <c r="FP99" s="454"/>
      <c r="FQ99" s="454">
        <v>1</v>
      </c>
      <c r="FR99" s="454">
        <v>100000</v>
      </c>
      <c r="FS99" s="454">
        <v>50000</v>
      </c>
      <c r="FT99" s="454">
        <v>5</v>
      </c>
      <c r="FU99" s="454">
        <v>2500000</v>
      </c>
      <c r="FV99" s="454">
        <v>2350000</v>
      </c>
      <c r="FW99" s="454">
        <v>1</v>
      </c>
      <c r="FX99" s="454">
        <v>10000</v>
      </c>
      <c r="FY99" s="454">
        <v>2000</v>
      </c>
      <c r="FZ99" s="454">
        <v>5</v>
      </c>
      <c r="GA99" s="454">
        <v>11070000</v>
      </c>
      <c r="GB99" s="454">
        <v>3605000</v>
      </c>
      <c r="GC99" s="454"/>
      <c r="GD99" s="454"/>
      <c r="GE99" s="454"/>
      <c r="GF99" s="454">
        <v>28</v>
      </c>
      <c r="GG99" s="454">
        <v>16000000</v>
      </c>
      <c r="GH99" s="454">
        <v>12520000</v>
      </c>
      <c r="GI99" s="454">
        <v>5</v>
      </c>
      <c r="GJ99" s="454">
        <v>5900000</v>
      </c>
      <c r="GK99" s="454">
        <v>1650000</v>
      </c>
      <c r="GL99" s="454">
        <v>2</v>
      </c>
      <c r="GM99" s="454">
        <v>550000</v>
      </c>
      <c r="GN99" s="454">
        <v>450000</v>
      </c>
      <c r="GO99" s="454">
        <v>1</v>
      </c>
      <c r="GP99" s="454">
        <v>50000</v>
      </c>
      <c r="GQ99" s="454">
        <v>50000</v>
      </c>
      <c r="GR99" s="454"/>
      <c r="GS99" s="454"/>
      <c r="GT99" s="454"/>
      <c r="GU99" s="454">
        <v>2</v>
      </c>
      <c r="GV99" s="454">
        <v>350000</v>
      </c>
      <c r="GW99" s="454">
        <v>350000</v>
      </c>
      <c r="GX99" s="454"/>
      <c r="GY99" s="454"/>
      <c r="GZ99" s="454"/>
      <c r="HA99" s="454">
        <v>1</v>
      </c>
      <c r="HB99" s="454">
        <v>700000</v>
      </c>
      <c r="HC99" s="454">
        <v>700000</v>
      </c>
      <c r="HD99" s="454"/>
      <c r="HE99" s="454"/>
      <c r="HF99" s="454"/>
      <c r="HG99" s="454">
        <v>2</v>
      </c>
      <c r="HH99" s="454">
        <v>2000000</v>
      </c>
      <c r="HI99" s="454">
        <v>1500000</v>
      </c>
      <c r="HJ99" s="454">
        <v>1</v>
      </c>
      <c r="HK99" s="454">
        <v>1000000</v>
      </c>
      <c r="HL99" s="454">
        <v>500000</v>
      </c>
      <c r="HM99" s="454">
        <v>1</v>
      </c>
      <c r="HN99" s="454">
        <v>500000</v>
      </c>
      <c r="HO99" s="454">
        <v>500000</v>
      </c>
      <c r="HP99" s="454"/>
      <c r="HQ99" s="454"/>
      <c r="HR99" s="454"/>
      <c r="HS99" s="454">
        <v>1</v>
      </c>
      <c r="HT99" s="454">
        <v>300000</v>
      </c>
      <c r="HU99" s="454">
        <v>300000</v>
      </c>
      <c r="HV99" s="454">
        <v>3</v>
      </c>
      <c r="HW99" s="454">
        <v>1650000</v>
      </c>
      <c r="HX99" s="454">
        <v>1320000</v>
      </c>
      <c r="HY99" s="454"/>
      <c r="HZ99" s="454"/>
      <c r="IA99" s="454"/>
      <c r="IB99" s="454">
        <v>1</v>
      </c>
      <c r="IC99" s="454">
        <v>100000</v>
      </c>
      <c r="ID99" s="454">
        <v>20000</v>
      </c>
      <c r="IE99" s="454"/>
      <c r="IF99" s="454"/>
      <c r="IG99" s="454"/>
      <c r="IH99" s="454">
        <v>1</v>
      </c>
      <c r="II99" s="454">
        <v>2000000</v>
      </c>
      <c r="IJ99" s="454">
        <v>2000000</v>
      </c>
      <c r="IK99" s="455">
        <v>1042</v>
      </c>
      <c r="IL99" s="455">
        <v>468370560</v>
      </c>
      <c r="IM99" s="455">
        <v>312178958</v>
      </c>
    </row>
    <row r="100" spans="1:247" s="456" customFormat="1" ht="6.75">
      <c r="A100" s="453" t="s">
        <v>555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>
        <v>11</v>
      </c>
      <c r="CX100" s="454">
        <v>7412000</v>
      </c>
      <c r="CY100" s="454">
        <v>4160000</v>
      </c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  <c r="FL100" s="454"/>
      <c r="FM100" s="454"/>
      <c r="FN100" s="454"/>
      <c r="FO100" s="454"/>
      <c r="FP100" s="454"/>
      <c r="FQ100" s="454"/>
      <c r="FR100" s="454"/>
      <c r="FS100" s="454"/>
      <c r="FT100" s="454"/>
      <c r="FU100" s="454"/>
      <c r="FV100" s="454"/>
      <c r="FW100" s="454"/>
      <c r="FX100" s="454"/>
      <c r="FY100" s="454"/>
      <c r="FZ100" s="454"/>
      <c r="GA100" s="454"/>
      <c r="GB100" s="454"/>
      <c r="GC100" s="454"/>
      <c r="GD100" s="454"/>
      <c r="GE100" s="454"/>
      <c r="GF100" s="454"/>
      <c r="GG100" s="454"/>
      <c r="GH100" s="454"/>
      <c r="GI100" s="454"/>
      <c r="GJ100" s="454"/>
      <c r="GK100" s="454"/>
      <c r="GL100" s="454"/>
      <c r="GM100" s="454"/>
      <c r="GN100" s="454"/>
      <c r="GO100" s="454"/>
      <c r="GP100" s="454"/>
      <c r="GQ100" s="454"/>
      <c r="GR100" s="454"/>
      <c r="GS100" s="454"/>
      <c r="GT100" s="454"/>
      <c r="GU100" s="454"/>
      <c r="GV100" s="454"/>
      <c r="GW100" s="454"/>
      <c r="GX100" s="454"/>
      <c r="GY100" s="454"/>
      <c r="GZ100" s="454"/>
      <c r="HA100" s="454"/>
      <c r="HB100" s="454"/>
      <c r="HC100" s="454"/>
      <c r="HD100" s="454"/>
      <c r="HE100" s="454"/>
      <c r="HF100" s="454"/>
      <c r="HG100" s="454"/>
      <c r="HH100" s="454"/>
      <c r="HI100" s="454"/>
      <c r="HJ100" s="454"/>
      <c r="HK100" s="454"/>
      <c r="HL100" s="454"/>
      <c r="HM100" s="454"/>
      <c r="HN100" s="454"/>
      <c r="HO100" s="454"/>
      <c r="HP100" s="454"/>
      <c r="HQ100" s="454"/>
      <c r="HR100" s="454"/>
      <c r="HS100" s="454"/>
      <c r="HT100" s="454"/>
      <c r="HU100" s="454"/>
      <c r="HV100" s="454"/>
      <c r="HW100" s="454"/>
      <c r="HX100" s="454"/>
      <c r="HY100" s="454"/>
      <c r="HZ100" s="454"/>
      <c r="IA100" s="454"/>
      <c r="IB100" s="454"/>
      <c r="IC100" s="454"/>
      <c r="ID100" s="454"/>
      <c r="IE100" s="454"/>
      <c r="IF100" s="454"/>
      <c r="IG100" s="454"/>
      <c r="IH100" s="454"/>
      <c r="II100" s="454"/>
      <c r="IJ100" s="454"/>
      <c r="IK100" s="455">
        <v>11</v>
      </c>
      <c r="IL100" s="455">
        <v>7412000</v>
      </c>
      <c r="IM100" s="455">
        <v>4160000</v>
      </c>
    </row>
    <row r="101" spans="1:247" s="456" customFormat="1" ht="6.75">
      <c r="A101" s="453" t="s">
        <v>556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>
        <v>1</v>
      </c>
      <c r="R101" s="454">
        <v>50000</v>
      </c>
      <c r="S101" s="454">
        <v>33000</v>
      </c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>
        <v>1</v>
      </c>
      <c r="AV101" s="454">
        <v>500000</v>
      </c>
      <c r="AW101" s="454">
        <v>245000</v>
      </c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>
        <v>1</v>
      </c>
      <c r="CU101" s="454">
        <v>3000000</v>
      </c>
      <c r="CV101" s="454">
        <v>3000000</v>
      </c>
      <c r="CW101" s="454">
        <v>7</v>
      </c>
      <c r="CX101" s="454">
        <v>2020000</v>
      </c>
      <c r="CY101" s="454">
        <v>1925000</v>
      </c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4"/>
      <c r="DK101" s="454"/>
      <c r="DL101" s="454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454"/>
      <c r="FL101" s="454"/>
      <c r="FM101" s="454"/>
      <c r="FN101" s="454"/>
      <c r="FO101" s="454"/>
      <c r="FP101" s="454"/>
      <c r="FQ101" s="454"/>
      <c r="FR101" s="454"/>
      <c r="FS101" s="454"/>
      <c r="FT101" s="454"/>
      <c r="FU101" s="454"/>
      <c r="FV101" s="454"/>
      <c r="FW101" s="454"/>
      <c r="FX101" s="454"/>
      <c r="FY101" s="454"/>
      <c r="FZ101" s="454"/>
      <c r="GA101" s="454"/>
      <c r="GB101" s="454"/>
      <c r="GC101" s="454"/>
      <c r="GD101" s="454"/>
      <c r="GE101" s="454"/>
      <c r="GF101" s="454"/>
      <c r="GG101" s="454"/>
      <c r="GH101" s="454"/>
      <c r="GI101" s="454"/>
      <c r="GJ101" s="454"/>
      <c r="GK101" s="454"/>
      <c r="GL101" s="454"/>
      <c r="GM101" s="454"/>
      <c r="GN101" s="454"/>
      <c r="GO101" s="454"/>
      <c r="GP101" s="454"/>
      <c r="GQ101" s="454"/>
      <c r="GR101" s="454"/>
      <c r="GS101" s="454"/>
      <c r="GT101" s="454"/>
      <c r="GU101" s="454"/>
      <c r="GV101" s="454"/>
      <c r="GW101" s="454"/>
      <c r="GX101" s="454"/>
      <c r="GY101" s="454"/>
      <c r="GZ101" s="454"/>
      <c r="HA101" s="454"/>
      <c r="HB101" s="454"/>
      <c r="HC101" s="454"/>
      <c r="HD101" s="454"/>
      <c r="HE101" s="454"/>
      <c r="HF101" s="454"/>
      <c r="HG101" s="454"/>
      <c r="HH101" s="454"/>
      <c r="HI101" s="454"/>
      <c r="HJ101" s="454"/>
      <c r="HK101" s="454"/>
      <c r="HL101" s="454"/>
      <c r="HM101" s="454"/>
      <c r="HN101" s="454"/>
      <c r="HO101" s="454"/>
      <c r="HP101" s="454"/>
      <c r="HQ101" s="454"/>
      <c r="HR101" s="454"/>
      <c r="HS101" s="454"/>
      <c r="HT101" s="454"/>
      <c r="HU101" s="454"/>
      <c r="HV101" s="454"/>
      <c r="HW101" s="454"/>
      <c r="HX101" s="454"/>
      <c r="HY101" s="454"/>
      <c r="HZ101" s="454"/>
      <c r="IA101" s="454"/>
      <c r="IB101" s="454"/>
      <c r="IC101" s="454"/>
      <c r="ID101" s="454"/>
      <c r="IE101" s="454"/>
      <c r="IF101" s="454"/>
      <c r="IG101" s="454"/>
      <c r="IH101" s="454"/>
      <c r="II101" s="454"/>
      <c r="IJ101" s="454"/>
      <c r="IK101" s="455">
        <v>10</v>
      </c>
      <c r="IL101" s="455">
        <v>5570000</v>
      </c>
      <c r="IM101" s="455">
        <v>5203000</v>
      </c>
    </row>
    <row r="102" spans="1:247" s="456" customFormat="1" ht="6.75">
      <c r="A102" s="453" t="s">
        <v>636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4"/>
      <c r="CI102" s="454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4"/>
      <c r="CW102" s="454">
        <v>3</v>
      </c>
      <c r="CX102" s="454">
        <v>370000</v>
      </c>
      <c r="CY102" s="454">
        <v>370000</v>
      </c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4"/>
      <c r="DK102" s="454"/>
      <c r="DL102" s="454"/>
      <c r="DM102" s="454"/>
      <c r="DN102" s="454"/>
      <c r="DO102" s="454"/>
      <c r="DP102" s="454"/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/>
      <c r="EN102" s="454"/>
      <c r="EO102" s="454"/>
      <c r="EP102" s="454"/>
      <c r="EQ102" s="454"/>
      <c r="ER102" s="454"/>
      <c r="ES102" s="454"/>
      <c r="ET102" s="454"/>
      <c r="EU102" s="454"/>
      <c r="EV102" s="454"/>
      <c r="EW102" s="454"/>
      <c r="EX102" s="454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454"/>
      <c r="FL102" s="454"/>
      <c r="FM102" s="454"/>
      <c r="FN102" s="454"/>
      <c r="FO102" s="454"/>
      <c r="FP102" s="454"/>
      <c r="FQ102" s="454"/>
      <c r="FR102" s="454"/>
      <c r="FS102" s="454"/>
      <c r="FT102" s="454"/>
      <c r="FU102" s="454"/>
      <c r="FV102" s="454"/>
      <c r="FW102" s="454"/>
      <c r="FX102" s="454"/>
      <c r="FY102" s="454"/>
      <c r="FZ102" s="454"/>
      <c r="GA102" s="454"/>
      <c r="GB102" s="454"/>
      <c r="GC102" s="454"/>
      <c r="GD102" s="454"/>
      <c r="GE102" s="454"/>
      <c r="GF102" s="454"/>
      <c r="GG102" s="454"/>
      <c r="GH102" s="454"/>
      <c r="GI102" s="454"/>
      <c r="GJ102" s="454"/>
      <c r="GK102" s="454"/>
      <c r="GL102" s="454"/>
      <c r="GM102" s="454"/>
      <c r="GN102" s="454"/>
      <c r="GO102" s="454"/>
      <c r="GP102" s="454"/>
      <c r="GQ102" s="454"/>
      <c r="GR102" s="454"/>
      <c r="GS102" s="454"/>
      <c r="GT102" s="454"/>
      <c r="GU102" s="454"/>
      <c r="GV102" s="454"/>
      <c r="GW102" s="454"/>
      <c r="GX102" s="454"/>
      <c r="GY102" s="454"/>
      <c r="GZ102" s="454"/>
      <c r="HA102" s="454"/>
      <c r="HB102" s="454"/>
      <c r="HC102" s="454"/>
      <c r="HD102" s="454"/>
      <c r="HE102" s="454"/>
      <c r="HF102" s="454"/>
      <c r="HG102" s="454"/>
      <c r="HH102" s="454"/>
      <c r="HI102" s="454"/>
      <c r="HJ102" s="454"/>
      <c r="HK102" s="454"/>
      <c r="HL102" s="454"/>
      <c r="HM102" s="454"/>
      <c r="HN102" s="454"/>
      <c r="HO102" s="454"/>
      <c r="HP102" s="454"/>
      <c r="HQ102" s="454"/>
      <c r="HR102" s="454"/>
      <c r="HS102" s="454"/>
      <c r="HT102" s="454"/>
      <c r="HU102" s="454"/>
      <c r="HV102" s="454"/>
      <c r="HW102" s="454"/>
      <c r="HX102" s="454"/>
      <c r="HY102" s="454"/>
      <c r="HZ102" s="454"/>
      <c r="IA102" s="454"/>
      <c r="IB102" s="454"/>
      <c r="IC102" s="454"/>
      <c r="ID102" s="454"/>
      <c r="IE102" s="454"/>
      <c r="IF102" s="454"/>
      <c r="IG102" s="454"/>
      <c r="IH102" s="454"/>
      <c r="II102" s="454"/>
      <c r="IJ102" s="454"/>
      <c r="IK102" s="455">
        <v>3</v>
      </c>
      <c r="IL102" s="455">
        <v>370000</v>
      </c>
      <c r="IM102" s="455">
        <v>370000</v>
      </c>
    </row>
    <row r="103" spans="1:247" s="456" customFormat="1" ht="6.75">
      <c r="A103" s="453" t="s">
        <v>557</v>
      </c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>
        <v>1</v>
      </c>
      <c r="AV103" s="454">
        <v>500000</v>
      </c>
      <c r="AW103" s="454">
        <v>500000</v>
      </c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  <c r="CG103" s="454"/>
      <c r="CH103" s="454"/>
      <c r="CI103" s="454"/>
      <c r="CJ103" s="454"/>
      <c r="CK103" s="454"/>
      <c r="CL103" s="454"/>
      <c r="CM103" s="454"/>
      <c r="CN103" s="454"/>
      <c r="CO103" s="454"/>
      <c r="CP103" s="454"/>
      <c r="CQ103" s="454"/>
      <c r="CR103" s="454"/>
      <c r="CS103" s="454"/>
      <c r="CT103" s="454">
        <v>1</v>
      </c>
      <c r="CU103" s="454">
        <v>26250000</v>
      </c>
      <c r="CV103" s="454">
        <v>2625000</v>
      </c>
      <c r="CW103" s="454">
        <v>58</v>
      </c>
      <c r="CX103" s="454">
        <v>24140000</v>
      </c>
      <c r="CY103" s="454">
        <v>15599500</v>
      </c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4"/>
      <c r="DK103" s="454"/>
      <c r="DL103" s="454"/>
      <c r="DM103" s="454"/>
      <c r="DN103" s="454"/>
      <c r="DO103" s="454"/>
      <c r="DP103" s="454"/>
      <c r="DQ103" s="454"/>
      <c r="DR103" s="454"/>
      <c r="DS103" s="454"/>
      <c r="DT103" s="454"/>
      <c r="DU103" s="454"/>
      <c r="DV103" s="454"/>
      <c r="DW103" s="454"/>
      <c r="DX103" s="454"/>
      <c r="DY103" s="454"/>
      <c r="DZ103" s="454"/>
      <c r="EA103" s="454"/>
      <c r="EB103" s="454"/>
      <c r="EC103" s="454"/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>
        <v>1</v>
      </c>
      <c r="EN103" s="454">
        <v>1000000</v>
      </c>
      <c r="EO103" s="454">
        <v>1000000</v>
      </c>
      <c r="EP103" s="454"/>
      <c r="EQ103" s="454"/>
      <c r="ER103" s="454"/>
      <c r="ES103" s="454"/>
      <c r="ET103" s="454"/>
      <c r="EU103" s="454"/>
      <c r="EV103" s="454"/>
      <c r="EW103" s="454"/>
      <c r="EX103" s="454"/>
      <c r="EY103" s="454"/>
      <c r="EZ103" s="454"/>
      <c r="FA103" s="454"/>
      <c r="FB103" s="454"/>
      <c r="FC103" s="454"/>
      <c r="FD103" s="454"/>
      <c r="FE103" s="454">
        <v>1</v>
      </c>
      <c r="FF103" s="454">
        <v>500000</v>
      </c>
      <c r="FG103" s="454">
        <v>250000</v>
      </c>
      <c r="FH103" s="454"/>
      <c r="FI103" s="454"/>
      <c r="FJ103" s="454"/>
      <c r="FK103" s="454"/>
      <c r="FL103" s="454"/>
      <c r="FM103" s="454"/>
      <c r="FN103" s="454"/>
      <c r="FO103" s="454"/>
      <c r="FP103" s="454"/>
      <c r="FQ103" s="454"/>
      <c r="FR103" s="454"/>
      <c r="FS103" s="454"/>
      <c r="FT103" s="454"/>
      <c r="FU103" s="454"/>
      <c r="FV103" s="454"/>
      <c r="FW103" s="454"/>
      <c r="FX103" s="454"/>
      <c r="FY103" s="454"/>
      <c r="FZ103" s="454"/>
      <c r="GA103" s="454"/>
      <c r="GB103" s="454"/>
      <c r="GC103" s="454"/>
      <c r="GD103" s="454"/>
      <c r="GE103" s="454"/>
      <c r="GF103" s="454"/>
      <c r="GG103" s="454"/>
      <c r="GH103" s="454"/>
      <c r="GI103" s="454"/>
      <c r="GJ103" s="454"/>
      <c r="GK103" s="454"/>
      <c r="GL103" s="454"/>
      <c r="GM103" s="454"/>
      <c r="GN103" s="454"/>
      <c r="GO103" s="454"/>
      <c r="GP103" s="454"/>
      <c r="GQ103" s="454"/>
      <c r="GR103" s="454"/>
      <c r="GS103" s="454"/>
      <c r="GT103" s="454"/>
      <c r="GU103" s="454"/>
      <c r="GV103" s="454"/>
      <c r="GW103" s="454"/>
      <c r="GX103" s="454"/>
      <c r="GY103" s="454"/>
      <c r="GZ103" s="454"/>
      <c r="HA103" s="454"/>
      <c r="HB103" s="454"/>
      <c r="HC103" s="454"/>
      <c r="HD103" s="454"/>
      <c r="HE103" s="454"/>
      <c r="HF103" s="454"/>
      <c r="HG103" s="454"/>
      <c r="HH103" s="454"/>
      <c r="HI103" s="454"/>
      <c r="HJ103" s="454"/>
      <c r="HK103" s="454"/>
      <c r="HL103" s="454"/>
      <c r="HM103" s="454"/>
      <c r="HN103" s="454"/>
      <c r="HO103" s="454"/>
      <c r="HP103" s="454"/>
      <c r="HQ103" s="454"/>
      <c r="HR103" s="454"/>
      <c r="HS103" s="454"/>
      <c r="HT103" s="454"/>
      <c r="HU103" s="454"/>
      <c r="HV103" s="454"/>
      <c r="HW103" s="454"/>
      <c r="HX103" s="454"/>
      <c r="HY103" s="454"/>
      <c r="HZ103" s="454"/>
      <c r="IA103" s="454"/>
      <c r="IB103" s="454"/>
      <c r="IC103" s="454"/>
      <c r="ID103" s="454"/>
      <c r="IE103" s="454"/>
      <c r="IF103" s="454"/>
      <c r="IG103" s="454"/>
      <c r="IH103" s="454"/>
      <c r="II103" s="454"/>
      <c r="IJ103" s="454"/>
      <c r="IK103" s="455">
        <v>62</v>
      </c>
      <c r="IL103" s="455">
        <v>52390000</v>
      </c>
      <c r="IM103" s="455">
        <v>19974500</v>
      </c>
    </row>
    <row r="104" spans="1:247" s="456" customFormat="1" ht="6.75">
      <c r="A104" s="453" t="s">
        <v>637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4"/>
      <c r="CI104" s="454"/>
      <c r="CJ104" s="454"/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4"/>
      <c r="CW104" s="454">
        <v>2</v>
      </c>
      <c r="CX104" s="454">
        <v>5500000</v>
      </c>
      <c r="CY104" s="454">
        <v>2800000</v>
      </c>
      <c r="CZ104" s="454"/>
      <c r="DA104" s="454"/>
      <c r="DB104" s="454"/>
      <c r="DC104" s="454"/>
      <c r="DD104" s="454"/>
      <c r="DE104" s="454"/>
      <c r="DF104" s="454"/>
      <c r="DG104" s="454"/>
      <c r="DH104" s="454"/>
      <c r="DI104" s="454"/>
      <c r="DJ104" s="454"/>
      <c r="DK104" s="454"/>
      <c r="DL104" s="454"/>
      <c r="DM104" s="454"/>
      <c r="DN104" s="454"/>
      <c r="DO104" s="454"/>
      <c r="DP104" s="454"/>
      <c r="DQ104" s="454"/>
      <c r="DR104" s="454"/>
      <c r="DS104" s="454"/>
      <c r="DT104" s="454"/>
      <c r="DU104" s="454"/>
      <c r="DV104" s="454"/>
      <c r="DW104" s="454"/>
      <c r="DX104" s="454"/>
      <c r="DY104" s="454"/>
      <c r="DZ104" s="454"/>
      <c r="EA104" s="454"/>
      <c r="EB104" s="454"/>
      <c r="EC104" s="454"/>
      <c r="ED104" s="454"/>
      <c r="EE104" s="454"/>
      <c r="EF104" s="454"/>
      <c r="EG104" s="454"/>
      <c r="EH104" s="454"/>
      <c r="EI104" s="454"/>
      <c r="EJ104" s="454"/>
      <c r="EK104" s="454"/>
      <c r="EL104" s="454"/>
      <c r="EM104" s="454"/>
      <c r="EN104" s="454"/>
      <c r="EO104" s="454"/>
      <c r="EP104" s="454"/>
      <c r="EQ104" s="454"/>
      <c r="ER104" s="454"/>
      <c r="ES104" s="454"/>
      <c r="ET104" s="454"/>
      <c r="EU104" s="454"/>
      <c r="EV104" s="454"/>
      <c r="EW104" s="454"/>
      <c r="EX104" s="454"/>
      <c r="EY104" s="454"/>
      <c r="EZ104" s="454"/>
      <c r="FA104" s="454"/>
      <c r="FB104" s="454"/>
      <c r="FC104" s="454"/>
      <c r="FD104" s="454"/>
      <c r="FE104" s="454"/>
      <c r="FF104" s="454"/>
      <c r="FG104" s="454"/>
      <c r="FH104" s="454"/>
      <c r="FI104" s="454"/>
      <c r="FJ104" s="454"/>
      <c r="FK104" s="454"/>
      <c r="FL104" s="454"/>
      <c r="FM104" s="454"/>
      <c r="FN104" s="454"/>
      <c r="FO104" s="454"/>
      <c r="FP104" s="454"/>
      <c r="FQ104" s="454"/>
      <c r="FR104" s="454"/>
      <c r="FS104" s="454"/>
      <c r="FT104" s="454"/>
      <c r="FU104" s="454"/>
      <c r="FV104" s="454"/>
      <c r="FW104" s="454"/>
      <c r="FX104" s="454"/>
      <c r="FY104" s="454"/>
      <c r="FZ104" s="454"/>
      <c r="GA104" s="454"/>
      <c r="GB104" s="454"/>
      <c r="GC104" s="454"/>
      <c r="GD104" s="454"/>
      <c r="GE104" s="454"/>
      <c r="GF104" s="454"/>
      <c r="GG104" s="454"/>
      <c r="GH104" s="454"/>
      <c r="GI104" s="454"/>
      <c r="GJ104" s="454"/>
      <c r="GK104" s="454"/>
      <c r="GL104" s="454"/>
      <c r="GM104" s="454"/>
      <c r="GN104" s="454"/>
      <c r="GO104" s="454"/>
      <c r="GP104" s="454"/>
      <c r="GQ104" s="454"/>
      <c r="GR104" s="454"/>
      <c r="GS104" s="454"/>
      <c r="GT104" s="454"/>
      <c r="GU104" s="454"/>
      <c r="GV104" s="454"/>
      <c r="GW104" s="454"/>
      <c r="GX104" s="454"/>
      <c r="GY104" s="454"/>
      <c r="GZ104" s="454"/>
      <c r="HA104" s="454"/>
      <c r="HB104" s="454"/>
      <c r="HC104" s="454"/>
      <c r="HD104" s="454"/>
      <c r="HE104" s="454"/>
      <c r="HF104" s="454"/>
      <c r="HG104" s="454"/>
      <c r="HH104" s="454"/>
      <c r="HI104" s="454"/>
      <c r="HJ104" s="454"/>
      <c r="HK104" s="454"/>
      <c r="HL104" s="454"/>
      <c r="HM104" s="454"/>
      <c r="HN104" s="454"/>
      <c r="HO104" s="454"/>
      <c r="HP104" s="454"/>
      <c r="HQ104" s="454"/>
      <c r="HR104" s="454"/>
      <c r="HS104" s="454"/>
      <c r="HT104" s="454"/>
      <c r="HU104" s="454"/>
      <c r="HV104" s="454"/>
      <c r="HW104" s="454"/>
      <c r="HX104" s="454"/>
      <c r="HY104" s="454"/>
      <c r="HZ104" s="454"/>
      <c r="IA104" s="454"/>
      <c r="IB104" s="454"/>
      <c r="IC104" s="454"/>
      <c r="ID104" s="454"/>
      <c r="IE104" s="454"/>
      <c r="IF104" s="454"/>
      <c r="IG104" s="454"/>
      <c r="IH104" s="454"/>
      <c r="II104" s="454"/>
      <c r="IJ104" s="454"/>
      <c r="IK104" s="455">
        <v>2</v>
      </c>
      <c r="IL104" s="455">
        <v>5500000</v>
      </c>
      <c r="IM104" s="455">
        <v>2800000</v>
      </c>
    </row>
    <row r="105" spans="1:247" s="456" customFormat="1" ht="6.75">
      <c r="A105" s="453" t="s">
        <v>558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4"/>
      <c r="CI105" s="454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4"/>
      <c r="CW105" s="454">
        <v>11</v>
      </c>
      <c r="CX105" s="454">
        <v>4950000</v>
      </c>
      <c r="CY105" s="454">
        <v>3800000</v>
      </c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4"/>
      <c r="DK105" s="454"/>
      <c r="DL105" s="454"/>
      <c r="DM105" s="454"/>
      <c r="DN105" s="454"/>
      <c r="DO105" s="454"/>
      <c r="DP105" s="454"/>
      <c r="DQ105" s="454"/>
      <c r="DR105" s="454"/>
      <c r="DS105" s="454"/>
      <c r="DT105" s="454"/>
      <c r="DU105" s="454"/>
      <c r="DV105" s="454"/>
      <c r="DW105" s="454"/>
      <c r="DX105" s="454"/>
      <c r="DY105" s="454"/>
      <c r="DZ105" s="454"/>
      <c r="EA105" s="454"/>
      <c r="EB105" s="454"/>
      <c r="EC105" s="454"/>
      <c r="ED105" s="454"/>
      <c r="EE105" s="454"/>
      <c r="EF105" s="454"/>
      <c r="EG105" s="454"/>
      <c r="EH105" s="454"/>
      <c r="EI105" s="454"/>
      <c r="EJ105" s="454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4"/>
      <c r="EX105" s="454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454"/>
      <c r="FL105" s="454"/>
      <c r="FM105" s="454"/>
      <c r="FN105" s="454"/>
      <c r="FO105" s="454"/>
      <c r="FP105" s="454"/>
      <c r="FQ105" s="454"/>
      <c r="FR105" s="454"/>
      <c r="FS105" s="454"/>
      <c r="FT105" s="454"/>
      <c r="FU105" s="454"/>
      <c r="FV105" s="454"/>
      <c r="FW105" s="454"/>
      <c r="FX105" s="454"/>
      <c r="FY105" s="454"/>
      <c r="FZ105" s="454"/>
      <c r="GA105" s="454"/>
      <c r="GB105" s="454"/>
      <c r="GC105" s="454"/>
      <c r="GD105" s="454"/>
      <c r="GE105" s="454"/>
      <c r="GF105" s="454"/>
      <c r="GG105" s="454"/>
      <c r="GH105" s="454"/>
      <c r="GI105" s="454"/>
      <c r="GJ105" s="454"/>
      <c r="GK105" s="454"/>
      <c r="GL105" s="454"/>
      <c r="GM105" s="454"/>
      <c r="GN105" s="454"/>
      <c r="GO105" s="454"/>
      <c r="GP105" s="454"/>
      <c r="GQ105" s="454"/>
      <c r="GR105" s="454"/>
      <c r="GS105" s="454"/>
      <c r="GT105" s="454"/>
      <c r="GU105" s="454"/>
      <c r="GV105" s="454"/>
      <c r="GW105" s="454"/>
      <c r="GX105" s="454"/>
      <c r="GY105" s="454"/>
      <c r="GZ105" s="454"/>
      <c r="HA105" s="454"/>
      <c r="HB105" s="454"/>
      <c r="HC105" s="454"/>
      <c r="HD105" s="454"/>
      <c r="HE105" s="454"/>
      <c r="HF105" s="454"/>
      <c r="HG105" s="454"/>
      <c r="HH105" s="454"/>
      <c r="HI105" s="454"/>
      <c r="HJ105" s="454"/>
      <c r="HK105" s="454"/>
      <c r="HL105" s="454"/>
      <c r="HM105" s="454"/>
      <c r="HN105" s="454"/>
      <c r="HO105" s="454"/>
      <c r="HP105" s="454"/>
      <c r="HQ105" s="454"/>
      <c r="HR105" s="454"/>
      <c r="HS105" s="454"/>
      <c r="HT105" s="454"/>
      <c r="HU105" s="454"/>
      <c r="HV105" s="454"/>
      <c r="HW105" s="454"/>
      <c r="HX105" s="454"/>
      <c r="HY105" s="454"/>
      <c r="HZ105" s="454"/>
      <c r="IA105" s="454"/>
      <c r="IB105" s="454"/>
      <c r="IC105" s="454"/>
      <c r="ID105" s="454"/>
      <c r="IE105" s="454"/>
      <c r="IF105" s="454"/>
      <c r="IG105" s="454"/>
      <c r="IH105" s="454"/>
      <c r="II105" s="454"/>
      <c r="IJ105" s="454"/>
      <c r="IK105" s="455">
        <v>11</v>
      </c>
      <c r="IL105" s="455">
        <v>4950000</v>
      </c>
      <c r="IM105" s="455">
        <v>3800000</v>
      </c>
    </row>
    <row r="106" spans="1:247" s="460" customFormat="1" ht="6.75">
      <c r="A106" s="459" t="s">
        <v>559</v>
      </c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455"/>
      <c r="AM106" s="455"/>
      <c r="AN106" s="455"/>
      <c r="AO106" s="455"/>
      <c r="AP106" s="455"/>
      <c r="AQ106" s="455"/>
      <c r="AR106" s="455"/>
      <c r="AS106" s="455"/>
      <c r="AT106" s="455"/>
      <c r="AU106" s="455">
        <v>1</v>
      </c>
      <c r="AV106" s="455">
        <v>3700000</v>
      </c>
      <c r="AW106" s="455">
        <v>1813000</v>
      </c>
      <c r="AX106" s="455"/>
      <c r="AY106" s="455"/>
      <c r="AZ106" s="455"/>
      <c r="BA106" s="455"/>
      <c r="BB106" s="455"/>
      <c r="BC106" s="455"/>
      <c r="BD106" s="455"/>
      <c r="BE106" s="455"/>
      <c r="BF106" s="455"/>
      <c r="BG106" s="455"/>
      <c r="BH106" s="455"/>
      <c r="BI106" s="455"/>
      <c r="BJ106" s="455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455"/>
      <c r="BX106" s="455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5"/>
      <c r="CI106" s="455"/>
      <c r="CJ106" s="455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5"/>
      <c r="CW106" s="455">
        <v>2</v>
      </c>
      <c r="CX106" s="455">
        <v>1100000</v>
      </c>
      <c r="CY106" s="455">
        <v>1100000</v>
      </c>
      <c r="CZ106" s="455"/>
      <c r="DA106" s="455"/>
      <c r="DB106" s="455"/>
      <c r="DC106" s="455"/>
      <c r="DD106" s="455"/>
      <c r="DE106" s="455"/>
      <c r="DF106" s="455"/>
      <c r="DG106" s="455"/>
      <c r="DH106" s="455"/>
      <c r="DI106" s="455"/>
      <c r="DJ106" s="455"/>
      <c r="DK106" s="455"/>
      <c r="DL106" s="455"/>
      <c r="DM106" s="455"/>
      <c r="DN106" s="455"/>
      <c r="DO106" s="455"/>
      <c r="DP106" s="455"/>
      <c r="DQ106" s="455"/>
      <c r="DR106" s="455"/>
      <c r="DS106" s="455"/>
      <c r="DT106" s="455"/>
      <c r="DU106" s="455"/>
      <c r="DV106" s="455"/>
      <c r="DW106" s="455"/>
      <c r="DX106" s="455"/>
      <c r="DY106" s="455"/>
      <c r="DZ106" s="455"/>
      <c r="EA106" s="455"/>
      <c r="EB106" s="455"/>
      <c r="EC106" s="455"/>
      <c r="ED106" s="455"/>
      <c r="EE106" s="455"/>
      <c r="EF106" s="455"/>
      <c r="EG106" s="455"/>
      <c r="EH106" s="455"/>
      <c r="EI106" s="455"/>
      <c r="EJ106" s="455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5"/>
      <c r="EW106" s="455"/>
      <c r="EX106" s="455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455"/>
      <c r="FL106" s="455"/>
      <c r="FM106" s="455"/>
      <c r="FN106" s="455"/>
      <c r="FO106" s="455"/>
      <c r="FP106" s="455"/>
      <c r="FQ106" s="455"/>
      <c r="FR106" s="455"/>
      <c r="FS106" s="455"/>
      <c r="FT106" s="455"/>
      <c r="FU106" s="455"/>
      <c r="FV106" s="455"/>
      <c r="FW106" s="455"/>
      <c r="FX106" s="455"/>
      <c r="FY106" s="455"/>
      <c r="FZ106" s="455"/>
      <c r="GA106" s="455"/>
      <c r="GB106" s="455"/>
      <c r="GC106" s="455"/>
      <c r="GD106" s="455"/>
      <c r="GE106" s="455"/>
      <c r="GF106" s="455"/>
      <c r="GG106" s="455"/>
      <c r="GH106" s="455"/>
      <c r="GI106" s="455"/>
      <c r="GJ106" s="455"/>
      <c r="GK106" s="455"/>
      <c r="GL106" s="455"/>
      <c r="GM106" s="455"/>
      <c r="GN106" s="455"/>
      <c r="GO106" s="455"/>
      <c r="GP106" s="455"/>
      <c r="GQ106" s="455"/>
      <c r="GR106" s="455"/>
      <c r="GS106" s="455"/>
      <c r="GT106" s="455"/>
      <c r="GU106" s="455"/>
      <c r="GV106" s="455"/>
      <c r="GW106" s="455"/>
      <c r="GX106" s="455"/>
      <c r="GY106" s="455"/>
      <c r="GZ106" s="455"/>
      <c r="HA106" s="455"/>
      <c r="HB106" s="455"/>
      <c r="HC106" s="455"/>
      <c r="HD106" s="455"/>
      <c r="HE106" s="455"/>
      <c r="HF106" s="455"/>
      <c r="HG106" s="455"/>
      <c r="HH106" s="455"/>
      <c r="HI106" s="455"/>
      <c r="HJ106" s="455"/>
      <c r="HK106" s="455"/>
      <c r="HL106" s="455"/>
      <c r="HM106" s="455"/>
      <c r="HN106" s="455"/>
      <c r="HO106" s="455"/>
      <c r="HP106" s="455"/>
      <c r="HQ106" s="455"/>
      <c r="HR106" s="455"/>
      <c r="HS106" s="455"/>
      <c r="HT106" s="455"/>
      <c r="HU106" s="455"/>
      <c r="HV106" s="455"/>
      <c r="HW106" s="455"/>
      <c r="HX106" s="455"/>
      <c r="HY106" s="455"/>
      <c r="HZ106" s="455"/>
      <c r="IA106" s="455"/>
      <c r="IB106" s="455"/>
      <c r="IC106" s="455"/>
      <c r="ID106" s="455"/>
      <c r="IE106" s="455"/>
      <c r="IF106" s="455"/>
      <c r="IG106" s="455"/>
      <c r="IH106" s="455"/>
      <c r="II106" s="455"/>
      <c r="IJ106" s="455"/>
      <c r="IK106" s="455">
        <v>3</v>
      </c>
      <c r="IL106" s="455">
        <v>4800000</v>
      </c>
      <c r="IM106" s="455">
        <v>2913000</v>
      </c>
    </row>
    <row r="107" spans="1:247" s="460" customFormat="1" ht="6.75">
      <c r="A107" s="514" t="s">
        <v>221</v>
      </c>
      <c r="B107" s="515">
        <v>25</v>
      </c>
      <c r="C107" s="515">
        <v>11260000</v>
      </c>
      <c r="D107" s="515">
        <v>7759000</v>
      </c>
      <c r="E107" s="515">
        <v>1</v>
      </c>
      <c r="F107" s="515">
        <v>50000</v>
      </c>
      <c r="G107" s="515">
        <v>25000</v>
      </c>
      <c r="H107" s="515">
        <v>1</v>
      </c>
      <c r="I107" s="515">
        <v>500000</v>
      </c>
      <c r="J107" s="515">
        <v>500000</v>
      </c>
      <c r="K107" s="515">
        <v>0</v>
      </c>
      <c r="L107" s="515">
        <v>0</v>
      </c>
      <c r="M107" s="515">
        <v>0</v>
      </c>
      <c r="N107" s="515">
        <v>1</v>
      </c>
      <c r="O107" s="515">
        <v>100000</v>
      </c>
      <c r="P107" s="515">
        <v>77500</v>
      </c>
      <c r="Q107" s="515">
        <v>92</v>
      </c>
      <c r="R107" s="515">
        <v>28570000</v>
      </c>
      <c r="S107" s="515">
        <v>22928034</v>
      </c>
      <c r="T107" s="515">
        <v>87</v>
      </c>
      <c r="U107" s="515">
        <v>24205000</v>
      </c>
      <c r="V107" s="515">
        <v>18952900</v>
      </c>
      <c r="W107" s="516">
        <v>0</v>
      </c>
      <c r="X107" s="516">
        <v>0</v>
      </c>
      <c r="Y107" s="516">
        <v>0</v>
      </c>
      <c r="Z107" s="516">
        <v>7</v>
      </c>
      <c r="AA107" s="516">
        <v>5170000</v>
      </c>
      <c r="AB107" s="516">
        <v>3106000</v>
      </c>
      <c r="AC107" s="516">
        <v>3</v>
      </c>
      <c r="AD107" s="516">
        <v>410000</v>
      </c>
      <c r="AE107" s="516">
        <v>210000</v>
      </c>
      <c r="AF107" s="516">
        <v>1</v>
      </c>
      <c r="AG107" s="516">
        <v>200000</v>
      </c>
      <c r="AH107" s="516">
        <v>200000</v>
      </c>
      <c r="AI107" s="516">
        <v>0</v>
      </c>
      <c r="AJ107" s="516">
        <v>0</v>
      </c>
      <c r="AK107" s="516">
        <v>0</v>
      </c>
      <c r="AL107" s="516">
        <v>0</v>
      </c>
      <c r="AM107" s="516">
        <v>0</v>
      </c>
      <c r="AN107" s="516">
        <v>0</v>
      </c>
      <c r="AO107" s="516">
        <v>0</v>
      </c>
      <c r="AP107" s="516">
        <v>0</v>
      </c>
      <c r="AQ107" s="516">
        <v>0</v>
      </c>
      <c r="AR107" s="516">
        <v>2</v>
      </c>
      <c r="AS107" s="516">
        <v>340000</v>
      </c>
      <c r="AT107" s="516">
        <v>289000</v>
      </c>
      <c r="AU107" s="516">
        <v>67</v>
      </c>
      <c r="AV107" s="516">
        <v>27045000</v>
      </c>
      <c r="AW107" s="516">
        <v>20563000</v>
      </c>
      <c r="AX107" s="516">
        <v>1</v>
      </c>
      <c r="AY107" s="516">
        <v>300000</v>
      </c>
      <c r="AZ107" s="516">
        <v>120000</v>
      </c>
      <c r="BA107" s="516">
        <v>0</v>
      </c>
      <c r="BB107" s="516">
        <v>0</v>
      </c>
      <c r="BC107" s="516">
        <v>0</v>
      </c>
      <c r="BD107" s="516">
        <v>2</v>
      </c>
      <c r="BE107" s="516">
        <v>400000</v>
      </c>
      <c r="BF107" s="516">
        <v>350000</v>
      </c>
      <c r="BG107" s="516">
        <v>10</v>
      </c>
      <c r="BH107" s="516">
        <v>3810000</v>
      </c>
      <c r="BI107" s="516">
        <v>1510000</v>
      </c>
      <c r="BJ107" s="516">
        <v>3</v>
      </c>
      <c r="BK107" s="516">
        <v>1650000</v>
      </c>
      <c r="BL107" s="516">
        <v>840000</v>
      </c>
      <c r="BM107" s="516">
        <v>1</v>
      </c>
      <c r="BN107" s="516">
        <v>200000</v>
      </c>
      <c r="BO107" s="516">
        <v>200000</v>
      </c>
      <c r="BP107" s="516">
        <v>2</v>
      </c>
      <c r="BQ107" s="516">
        <v>1510000</v>
      </c>
      <c r="BR107" s="516">
        <v>1170000</v>
      </c>
      <c r="BS107" s="516">
        <v>0</v>
      </c>
      <c r="BT107" s="516">
        <v>0</v>
      </c>
      <c r="BU107" s="516">
        <v>0</v>
      </c>
      <c r="BV107" s="516">
        <v>0</v>
      </c>
      <c r="BW107" s="516">
        <v>0</v>
      </c>
      <c r="BX107" s="516">
        <v>0</v>
      </c>
      <c r="BY107" s="516">
        <v>8</v>
      </c>
      <c r="BZ107" s="516">
        <v>2280000</v>
      </c>
      <c r="CA107" s="516">
        <v>1880000</v>
      </c>
      <c r="CB107" s="516">
        <v>82</v>
      </c>
      <c r="CC107" s="516">
        <v>60770000</v>
      </c>
      <c r="CD107" s="516">
        <v>46787500</v>
      </c>
      <c r="CE107" s="516">
        <v>0</v>
      </c>
      <c r="CF107" s="516">
        <v>0</v>
      </c>
      <c r="CG107" s="516">
        <v>0</v>
      </c>
      <c r="CH107" s="516">
        <v>0</v>
      </c>
      <c r="CI107" s="516">
        <v>0</v>
      </c>
      <c r="CJ107" s="516">
        <v>0</v>
      </c>
      <c r="CK107" s="516">
        <v>1</v>
      </c>
      <c r="CL107" s="516">
        <v>200000</v>
      </c>
      <c r="CM107" s="516">
        <v>200000</v>
      </c>
      <c r="CN107" s="516">
        <v>32</v>
      </c>
      <c r="CO107" s="516">
        <v>16820000</v>
      </c>
      <c r="CP107" s="516">
        <v>13564000</v>
      </c>
      <c r="CQ107" s="516">
        <v>1</v>
      </c>
      <c r="CR107" s="516">
        <v>50000</v>
      </c>
      <c r="CS107" s="516">
        <v>50000</v>
      </c>
      <c r="CT107" s="516">
        <v>88</v>
      </c>
      <c r="CU107" s="516">
        <v>138423000</v>
      </c>
      <c r="CV107" s="516">
        <v>67292800</v>
      </c>
      <c r="CW107" s="516">
        <v>1390</v>
      </c>
      <c r="CX107" s="516">
        <v>1582569360</v>
      </c>
      <c r="CY107" s="516">
        <v>1402143408</v>
      </c>
      <c r="CZ107" s="516">
        <v>47</v>
      </c>
      <c r="DA107" s="516">
        <v>16579732</v>
      </c>
      <c r="DB107" s="516">
        <v>12235366</v>
      </c>
      <c r="DC107" s="516">
        <v>0</v>
      </c>
      <c r="DD107" s="516">
        <v>0</v>
      </c>
      <c r="DE107" s="516">
        <v>0</v>
      </c>
      <c r="DF107" s="516">
        <v>1</v>
      </c>
      <c r="DG107" s="516">
        <v>500000</v>
      </c>
      <c r="DH107" s="516">
        <v>50000</v>
      </c>
      <c r="DI107" s="516">
        <v>24</v>
      </c>
      <c r="DJ107" s="516">
        <v>13780000</v>
      </c>
      <c r="DK107" s="516">
        <v>9885000</v>
      </c>
      <c r="DL107" s="516">
        <v>1</v>
      </c>
      <c r="DM107" s="516">
        <v>25000</v>
      </c>
      <c r="DN107" s="516">
        <v>25000</v>
      </c>
      <c r="DO107" s="516">
        <v>1</v>
      </c>
      <c r="DP107" s="516">
        <v>2500000</v>
      </c>
      <c r="DQ107" s="516">
        <v>2500000</v>
      </c>
      <c r="DR107" s="516">
        <v>15</v>
      </c>
      <c r="DS107" s="516">
        <v>3650000</v>
      </c>
      <c r="DT107" s="516">
        <v>3160500</v>
      </c>
      <c r="DU107" s="516">
        <v>28</v>
      </c>
      <c r="DV107" s="516">
        <v>11335000</v>
      </c>
      <c r="DW107" s="516">
        <v>7852500</v>
      </c>
      <c r="DX107" s="516">
        <v>1</v>
      </c>
      <c r="DY107" s="516">
        <v>300000</v>
      </c>
      <c r="DZ107" s="516">
        <v>100000</v>
      </c>
      <c r="EA107" s="516">
        <v>3</v>
      </c>
      <c r="EB107" s="516">
        <v>850000</v>
      </c>
      <c r="EC107" s="516">
        <v>594000</v>
      </c>
      <c r="ED107" s="516">
        <v>3</v>
      </c>
      <c r="EE107" s="516">
        <v>3100000</v>
      </c>
      <c r="EF107" s="516">
        <v>1535000</v>
      </c>
      <c r="EG107" s="516">
        <v>5</v>
      </c>
      <c r="EH107" s="516">
        <v>2635000</v>
      </c>
      <c r="EI107" s="516">
        <v>1535000</v>
      </c>
      <c r="EJ107" s="516">
        <v>4</v>
      </c>
      <c r="EK107" s="516">
        <v>4400000</v>
      </c>
      <c r="EL107" s="516">
        <v>3450000</v>
      </c>
      <c r="EM107" s="516">
        <v>27</v>
      </c>
      <c r="EN107" s="516">
        <v>8545000</v>
      </c>
      <c r="EO107" s="516">
        <v>5245500</v>
      </c>
      <c r="EP107" s="516">
        <v>0</v>
      </c>
      <c r="EQ107" s="516">
        <v>0</v>
      </c>
      <c r="ER107" s="516">
        <v>0</v>
      </c>
      <c r="ES107" s="516">
        <v>2</v>
      </c>
      <c r="ET107" s="516">
        <v>7100000</v>
      </c>
      <c r="EU107" s="516">
        <v>7100000</v>
      </c>
      <c r="EV107" s="516">
        <v>1</v>
      </c>
      <c r="EW107" s="516">
        <v>400000</v>
      </c>
      <c r="EX107" s="516">
        <v>400000</v>
      </c>
      <c r="EY107" s="516">
        <v>2</v>
      </c>
      <c r="EZ107" s="516">
        <v>710000</v>
      </c>
      <c r="FA107" s="516">
        <v>704000</v>
      </c>
      <c r="FB107" s="516">
        <v>1</v>
      </c>
      <c r="FC107" s="516">
        <v>200000</v>
      </c>
      <c r="FD107" s="516">
        <v>100000</v>
      </c>
      <c r="FE107" s="516">
        <v>14</v>
      </c>
      <c r="FF107" s="516">
        <v>27300000</v>
      </c>
      <c r="FG107" s="516">
        <v>17440000</v>
      </c>
      <c r="FH107" s="516">
        <v>3</v>
      </c>
      <c r="FI107" s="516">
        <v>2100000</v>
      </c>
      <c r="FJ107" s="516">
        <v>1500000</v>
      </c>
      <c r="FK107" s="516">
        <v>0</v>
      </c>
      <c r="FL107" s="516">
        <v>0</v>
      </c>
      <c r="FM107" s="516">
        <v>0</v>
      </c>
      <c r="FN107" s="516">
        <v>0</v>
      </c>
      <c r="FO107" s="516">
        <v>0</v>
      </c>
      <c r="FP107" s="516">
        <v>0</v>
      </c>
      <c r="FQ107" s="516">
        <v>1</v>
      </c>
      <c r="FR107" s="516">
        <v>100000</v>
      </c>
      <c r="FS107" s="516">
        <v>50000</v>
      </c>
      <c r="FT107" s="516">
        <v>5</v>
      </c>
      <c r="FU107" s="516">
        <v>2500000</v>
      </c>
      <c r="FV107" s="516">
        <v>2350000</v>
      </c>
      <c r="FW107" s="516">
        <v>1</v>
      </c>
      <c r="FX107" s="516">
        <v>10000</v>
      </c>
      <c r="FY107" s="516">
        <v>2000</v>
      </c>
      <c r="FZ107" s="516">
        <v>6</v>
      </c>
      <c r="GA107" s="516">
        <v>11320000</v>
      </c>
      <c r="GB107" s="516">
        <v>3855000</v>
      </c>
      <c r="GC107" s="516">
        <v>0</v>
      </c>
      <c r="GD107" s="516">
        <v>0</v>
      </c>
      <c r="GE107" s="516">
        <v>0</v>
      </c>
      <c r="GF107" s="516">
        <v>28</v>
      </c>
      <c r="GG107" s="516">
        <v>16000000</v>
      </c>
      <c r="GH107" s="516">
        <v>12520000</v>
      </c>
      <c r="GI107" s="516">
        <v>5</v>
      </c>
      <c r="GJ107" s="516">
        <v>5900000</v>
      </c>
      <c r="GK107" s="516">
        <v>1650000</v>
      </c>
      <c r="GL107" s="516">
        <v>6</v>
      </c>
      <c r="GM107" s="516">
        <v>1520000</v>
      </c>
      <c r="GN107" s="516">
        <v>1031500</v>
      </c>
      <c r="GO107" s="516">
        <v>1</v>
      </c>
      <c r="GP107" s="516">
        <v>50000</v>
      </c>
      <c r="GQ107" s="516">
        <v>50000</v>
      </c>
      <c r="GR107" s="516">
        <v>0</v>
      </c>
      <c r="GS107" s="516">
        <v>0</v>
      </c>
      <c r="GT107" s="516">
        <v>0</v>
      </c>
      <c r="GU107" s="516">
        <v>3</v>
      </c>
      <c r="GV107" s="516">
        <v>400000</v>
      </c>
      <c r="GW107" s="516">
        <v>400000</v>
      </c>
      <c r="GX107" s="516">
        <v>0</v>
      </c>
      <c r="GY107" s="516">
        <v>0</v>
      </c>
      <c r="GZ107" s="516">
        <v>0</v>
      </c>
      <c r="HA107" s="516">
        <v>1</v>
      </c>
      <c r="HB107" s="516">
        <v>700000</v>
      </c>
      <c r="HC107" s="516">
        <v>700000</v>
      </c>
      <c r="HD107" s="516">
        <v>0</v>
      </c>
      <c r="HE107" s="516">
        <v>0</v>
      </c>
      <c r="HF107" s="516">
        <v>0</v>
      </c>
      <c r="HG107" s="516">
        <v>2</v>
      </c>
      <c r="HH107" s="516">
        <v>2000000</v>
      </c>
      <c r="HI107" s="516">
        <v>1500000</v>
      </c>
      <c r="HJ107" s="516">
        <v>2</v>
      </c>
      <c r="HK107" s="516">
        <v>4000000</v>
      </c>
      <c r="HL107" s="516">
        <v>2000000</v>
      </c>
      <c r="HM107" s="516">
        <v>1</v>
      </c>
      <c r="HN107" s="516">
        <v>500000</v>
      </c>
      <c r="HO107" s="516">
        <v>500000</v>
      </c>
      <c r="HP107" s="516">
        <v>0</v>
      </c>
      <c r="HQ107" s="516">
        <v>0</v>
      </c>
      <c r="HR107" s="516">
        <v>0</v>
      </c>
      <c r="HS107" s="516">
        <v>1</v>
      </c>
      <c r="HT107" s="516">
        <v>300000</v>
      </c>
      <c r="HU107" s="516">
        <v>300000</v>
      </c>
      <c r="HV107" s="516">
        <v>6</v>
      </c>
      <c r="HW107" s="516">
        <v>3350000</v>
      </c>
      <c r="HX107" s="516">
        <v>3020000</v>
      </c>
      <c r="HY107" s="516">
        <v>0</v>
      </c>
      <c r="HZ107" s="516">
        <v>0</v>
      </c>
      <c r="IA107" s="516">
        <v>0</v>
      </c>
      <c r="IB107" s="516">
        <v>1</v>
      </c>
      <c r="IC107" s="516">
        <v>100000</v>
      </c>
      <c r="ID107" s="516">
        <v>20000</v>
      </c>
      <c r="IE107" s="516">
        <v>0</v>
      </c>
      <c r="IF107" s="516">
        <v>0</v>
      </c>
      <c r="IG107" s="516">
        <v>0</v>
      </c>
      <c r="IH107" s="516">
        <v>1</v>
      </c>
      <c r="II107" s="516">
        <v>2000000</v>
      </c>
      <c r="IJ107" s="516">
        <v>2000000</v>
      </c>
      <c r="IK107" s="516">
        <v>2162</v>
      </c>
      <c r="IL107" s="516">
        <v>2063592092</v>
      </c>
      <c r="IM107" s="516">
        <v>1718078508</v>
      </c>
    </row>
    <row r="108" spans="2:247" s="456" customFormat="1" ht="6.75">
      <c r="B108" s="461" t="s">
        <v>566</v>
      </c>
      <c r="C108" s="463"/>
      <c r="D108" s="463"/>
      <c r="E108" s="462"/>
      <c r="F108" s="463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2"/>
      <c r="AS108" s="462"/>
      <c r="AT108" s="462"/>
      <c r="AU108" s="462"/>
      <c r="AV108" s="462"/>
      <c r="AW108" s="462"/>
      <c r="AX108" s="462"/>
      <c r="AY108" s="462"/>
      <c r="AZ108" s="462"/>
      <c r="BA108" s="462"/>
      <c r="BB108" s="462"/>
      <c r="BC108" s="462"/>
      <c r="BD108" s="462"/>
      <c r="BE108" s="462"/>
      <c r="BF108" s="462"/>
      <c r="BG108" s="462"/>
      <c r="BH108" s="462"/>
      <c r="BI108" s="462"/>
      <c r="BJ108" s="462"/>
      <c r="BK108" s="462"/>
      <c r="BL108" s="462"/>
      <c r="BM108" s="462"/>
      <c r="BN108" s="462"/>
      <c r="BO108" s="462"/>
      <c r="BP108" s="462"/>
      <c r="BQ108" s="462"/>
      <c r="BR108" s="462"/>
      <c r="BS108" s="462"/>
      <c r="BT108" s="462"/>
      <c r="BU108" s="462"/>
      <c r="BV108" s="462"/>
      <c r="BW108" s="462"/>
      <c r="BX108" s="462"/>
      <c r="BY108" s="462"/>
      <c r="BZ108" s="462"/>
      <c r="CA108" s="462"/>
      <c r="CB108" s="462"/>
      <c r="CC108" s="462"/>
      <c r="CD108" s="462"/>
      <c r="CE108" s="462"/>
      <c r="CF108" s="462"/>
      <c r="CG108" s="462"/>
      <c r="CH108" s="462"/>
      <c r="CI108" s="462"/>
      <c r="CJ108" s="462"/>
      <c r="CK108" s="462"/>
      <c r="CL108" s="462"/>
      <c r="CM108" s="462"/>
      <c r="CN108" s="462"/>
      <c r="CO108" s="462"/>
      <c r="CP108" s="462"/>
      <c r="CQ108" s="462"/>
      <c r="CR108" s="462"/>
      <c r="CS108" s="462"/>
      <c r="CT108" s="462"/>
      <c r="CU108" s="462"/>
      <c r="CV108" s="462"/>
      <c r="CW108" s="462"/>
      <c r="CX108" s="462"/>
      <c r="CY108" s="462"/>
      <c r="CZ108" s="462"/>
      <c r="DA108" s="462"/>
      <c r="DB108" s="462"/>
      <c r="DC108" s="462"/>
      <c r="DD108" s="462"/>
      <c r="DE108" s="462"/>
      <c r="DF108" s="462"/>
      <c r="DG108" s="462"/>
      <c r="DH108" s="462"/>
      <c r="DI108" s="462"/>
      <c r="DJ108" s="462"/>
      <c r="DK108" s="462"/>
      <c r="DL108" s="462"/>
      <c r="DM108" s="462"/>
      <c r="DN108" s="462"/>
      <c r="DO108" s="462"/>
      <c r="DP108" s="462"/>
      <c r="DQ108" s="462"/>
      <c r="DR108" s="462"/>
      <c r="DS108" s="462"/>
      <c r="DT108" s="462"/>
      <c r="DU108" s="462"/>
      <c r="DV108" s="462"/>
      <c r="DW108" s="462"/>
      <c r="DX108" s="462"/>
      <c r="DY108" s="462"/>
      <c r="DZ108" s="462"/>
      <c r="EA108" s="462"/>
      <c r="EB108" s="462"/>
      <c r="EC108" s="462"/>
      <c r="ED108" s="462"/>
      <c r="EE108" s="462"/>
      <c r="EF108" s="462"/>
      <c r="EG108" s="462"/>
      <c r="EH108" s="462"/>
      <c r="EI108" s="462"/>
      <c r="EJ108" s="462"/>
      <c r="EK108" s="462"/>
      <c r="EL108" s="462"/>
      <c r="EM108" s="462"/>
      <c r="EN108" s="462"/>
      <c r="EO108" s="462"/>
      <c r="EP108" s="462"/>
      <c r="EQ108" s="462"/>
      <c r="ER108" s="462"/>
      <c r="ES108" s="462"/>
      <c r="ET108" s="462"/>
      <c r="EU108" s="462"/>
      <c r="EV108" s="462"/>
      <c r="EW108" s="462"/>
      <c r="EX108" s="462"/>
      <c r="EY108" s="462"/>
      <c r="EZ108" s="462"/>
      <c r="FA108" s="462"/>
      <c r="FB108" s="462"/>
      <c r="FC108" s="462"/>
      <c r="FD108" s="462"/>
      <c r="FE108" s="462"/>
      <c r="FF108" s="462"/>
      <c r="FG108" s="462"/>
      <c r="FH108" s="462"/>
      <c r="FI108" s="462"/>
      <c r="FJ108" s="462"/>
      <c r="FK108" s="462"/>
      <c r="FL108" s="462"/>
      <c r="FM108" s="462"/>
      <c r="FN108" s="462"/>
      <c r="FO108" s="462"/>
      <c r="FP108" s="462"/>
      <c r="FQ108" s="462"/>
      <c r="FR108" s="462"/>
      <c r="FS108" s="462"/>
      <c r="FT108" s="462"/>
      <c r="FU108" s="462"/>
      <c r="FV108" s="462"/>
      <c r="FW108" s="462"/>
      <c r="FX108" s="462"/>
      <c r="FY108" s="462"/>
      <c r="FZ108" s="462"/>
      <c r="GA108" s="462"/>
      <c r="GB108" s="462"/>
      <c r="GC108" s="462"/>
      <c r="GD108" s="462"/>
      <c r="GE108" s="462"/>
      <c r="GF108" s="462"/>
      <c r="GG108" s="462"/>
      <c r="GH108" s="462"/>
      <c r="GI108" s="462"/>
      <c r="GJ108" s="462"/>
      <c r="GK108" s="462"/>
      <c r="GL108" s="462"/>
      <c r="GM108" s="462"/>
      <c r="GN108" s="462"/>
      <c r="GO108" s="462"/>
      <c r="GP108" s="462"/>
      <c r="GQ108" s="462"/>
      <c r="GR108" s="462"/>
      <c r="GS108" s="462"/>
      <c r="GT108" s="462"/>
      <c r="GU108" s="462"/>
      <c r="GV108" s="462"/>
      <c r="GW108" s="462"/>
      <c r="GX108" s="462"/>
      <c r="GY108" s="462"/>
      <c r="GZ108" s="462"/>
      <c r="HA108" s="462"/>
      <c r="HB108" s="462"/>
      <c r="HC108" s="462"/>
      <c r="HD108" s="462"/>
      <c r="HE108" s="462"/>
      <c r="HF108" s="462"/>
      <c r="HG108" s="462"/>
      <c r="HH108" s="462"/>
      <c r="HI108" s="462"/>
      <c r="HJ108" s="462"/>
      <c r="HK108" s="462"/>
      <c r="HL108" s="462"/>
      <c r="HM108" s="462"/>
      <c r="HN108" s="462"/>
      <c r="HO108" s="462"/>
      <c r="HP108" s="462"/>
      <c r="HQ108" s="462"/>
      <c r="HR108" s="462"/>
      <c r="HS108" s="462"/>
      <c r="HT108" s="462"/>
      <c r="HU108" s="462"/>
      <c r="HV108" s="462"/>
      <c r="HW108" s="462"/>
      <c r="HX108" s="462"/>
      <c r="HY108" s="462"/>
      <c r="HZ108" s="462"/>
      <c r="IA108" s="462"/>
      <c r="IB108" s="462"/>
      <c r="IC108" s="462"/>
      <c r="ID108" s="462"/>
      <c r="IE108" s="462"/>
      <c r="IF108" s="462"/>
      <c r="IG108" s="462"/>
      <c r="IH108" s="462"/>
      <c r="II108" s="462"/>
      <c r="IJ108" s="462"/>
      <c r="IK108" s="462"/>
      <c r="IL108" s="462"/>
      <c r="IM108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&amp;L19.03.2021&amp;CTÜRKİYE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692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737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7" t="s">
        <v>495</v>
      </c>
      <c r="B5" s="727"/>
      <c r="C5" s="727"/>
      <c r="D5" s="727"/>
      <c r="E5" s="727"/>
      <c r="F5" s="727"/>
      <c r="G5" s="727"/>
      <c r="H5" s="727"/>
      <c r="I5" s="727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/>
      <c r="H8" s="308">
        <v>0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32</v>
      </c>
      <c r="G9" s="242">
        <v>231</v>
      </c>
      <c r="H9" s="308">
        <v>263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2</v>
      </c>
      <c r="E11" s="242"/>
      <c r="F11" s="242"/>
      <c r="G11" s="242">
        <v>15</v>
      </c>
      <c r="H11" s="308">
        <v>17</v>
      </c>
      <c r="I11" s="301"/>
    </row>
    <row r="12" spans="1:9" ht="20.25" customHeight="1">
      <c r="A12" s="307" t="s">
        <v>498</v>
      </c>
      <c r="B12" s="242"/>
      <c r="C12" s="242"/>
      <c r="D12" s="242">
        <v>24</v>
      </c>
      <c r="E12" s="242"/>
      <c r="F12" s="242">
        <v>84</v>
      </c>
      <c r="G12" s="242"/>
      <c r="H12" s="308">
        <v>108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26</v>
      </c>
      <c r="E13" s="310">
        <v>0</v>
      </c>
      <c r="F13" s="310">
        <v>116</v>
      </c>
      <c r="G13" s="310">
        <v>246</v>
      </c>
      <c r="H13" s="311">
        <v>388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95" customFormat="1" ht="18">
      <c r="A16" s="50" t="s">
        <v>738</v>
      </c>
      <c r="B16" s="50"/>
      <c r="C16" s="50"/>
      <c r="D16" s="50"/>
      <c r="E16" s="50"/>
      <c r="F16" s="50"/>
      <c r="G16" s="50"/>
      <c r="H16" s="50"/>
      <c r="I16" s="1"/>
    </row>
    <row r="17" s="495" customFormat="1" ht="15">
      <c r="A17" s="509"/>
    </row>
    <row r="18" spans="1:9" s="495" customFormat="1" ht="15.75" thickBot="1">
      <c r="A18" s="727" t="s">
        <v>495</v>
      </c>
      <c r="B18" s="727"/>
      <c r="C18" s="727"/>
      <c r="D18" s="727"/>
      <c r="E18" s="727"/>
      <c r="F18" s="727"/>
      <c r="G18" s="727"/>
      <c r="H18" s="727"/>
      <c r="I18" s="727"/>
    </row>
    <row r="19" spans="1:8" s="495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95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95" customFormat="1" ht="15.75" thickBot="1">
      <c r="A21" s="307" t="s">
        <v>500</v>
      </c>
      <c r="B21" s="242"/>
      <c r="C21" s="242"/>
      <c r="D21" s="242"/>
      <c r="E21" s="242"/>
      <c r="F21" s="242">
        <v>2</v>
      </c>
      <c r="G21" s="242">
        <v>2</v>
      </c>
      <c r="H21" s="308">
        <v>4</v>
      </c>
    </row>
    <row r="22" spans="1:8" s="495" customFormat="1" ht="30">
      <c r="A22" s="305" t="s">
        <v>510</v>
      </c>
      <c r="B22" s="242"/>
      <c r="C22" s="242"/>
      <c r="D22" s="242"/>
      <c r="E22" s="242"/>
      <c r="F22" s="242">
        <v>74</v>
      </c>
      <c r="G22" s="242">
        <v>499</v>
      </c>
      <c r="H22" s="308">
        <v>573</v>
      </c>
    </row>
    <row r="23" spans="1:8" s="495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95" customFormat="1" ht="15">
      <c r="A24" s="307" t="s">
        <v>497</v>
      </c>
      <c r="B24" s="242"/>
      <c r="C24" s="242"/>
      <c r="D24" s="242">
        <v>3</v>
      </c>
      <c r="E24" s="242"/>
      <c r="F24" s="242"/>
      <c r="G24" s="242">
        <v>18</v>
      </c>
      <c r="H24" s="308">
        <v>21</v>
      </c>
    </row>
    <row r="25" spans="1:8" s="495" customFormat="1" ht="15">
      <c r="A25" s="307" t="s">
        <v>498</v>
      </c>
      <c r="B25" s="242"/>
      <c r="C25" s="242"/>
      <c r="D25" s="242">
        <v>57</v>
      </c>
      <c r="E25" s="242"/>
      <c r="F25" s="242">
        <v>211</v>
      </c>
      <c r="G25" s="242"/>
      <c r="H25" s="308">
        <v>268</v>
      </c>
    </row>
    <row r="26" spans="1:8" s="495" customFormat="1" ht="16.5" thickBot="1">
      <c r="A26" s="309" t="s">
        <v>221</v>
      </c>
      <c r="B26" s="310">
        <v>0</v>
      </c>
      <c r="C26" s="310">
        <v>0</v>
      </c>
      <c r="D26" s="310">
        <v>60</v>
      </c>
      <c r="E26" s="310">
        <v>0</v>
      </c>
      <c r="F26" s="310">
        <v>287</v>
      </c>
      <c r="G26" s="310">
        <v>519</v>
      </c>
      <c r="H26" s="510">
        <v>866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9.140625" style="513" bestFit="1" customWidth="1"/>
    <col min="4" max="4" width="12.7109375" style="513" bestFit="1" customWidth="1"/>
    <col min="5" max="5" width="19.140625" style="513" bestFit="1" customWidth="1"/>
    <col min="6" max="6" width="13.8515625" style="513" bestFit="1" customWidth="1"/>
    <col min="7" max="16384" width="9.140625" style="472" customWidth="1"/>
  </cols>
  <sheetData>
    <row r="1" spans="1:2" ht="18.75" thickBot="1">
      <c r="A1" s="281" t="s">
        <v>692</v>
      </c>
      <c r="B1" s="277"/>
    </row>
    <row r="2" spans="1:2" ht="18">
      <c r="A2" s="50"/>
      <c r="B2" s="239"/>
    </row>
    <row r="3" spans="1:2" ht="15" customHeight="1">
      <c r="A3" s="420" t="s">
        <v>509</v>
      </c>
      <c r="B3" s="420"/>
    </row>
    <row r="4" ht="15">
      <c r="B4" s="472"/>
    </row>
    <row r="5" spans="1:6" ht="15" customHeight="1">
      <c r="A5" s="728" t="s">
        <v>321</v>
      </c>
      <c r="B5" s="728" t="s">
        <v>430</v>
      </c>
      <c r="C5" s="728" t="s">
        <v>742</v>
      </c>
      <c r="D5" s="728"/>
      <c r="E5" s="728" t="s">
        <v>780</v>
      </c>
      <c r="F5" s="728"/>
    </row>
    <row r="6" spans="1:6" ht="15">
      <c r="A6" s="728"/>
      <c r="B6" s="728"/>
      <c r="C6" s="486" t="s">
        <v>493</v>
      </c>
      <c r="D6" s="486" t="s">
        <v>494</v>
      </c>
      <c r="E6" s="486" t="s">
        <v>493</v>
      </c>
      <c r="F6" s="486" t="s">
        <v>10</v>
      </c>
    </row>
    <row r="7" spans="1:6" ht="15" customHeight="1">
      <c r="A7" s="732" t="s">
        <v>451</v>
      </c>
      <c r="B7" s="732"/>
      <c r="C7" s="732"/>
      <c r="D7" s="732"/>
      <c r="E7" s="732"/>
      <c r="F7" s="732"/>
    </row>
    <row r="8" spans="1:6" ht="15" customHeight="1">
      <c r="A8" s="731" t="s">
        <v>452</v>
      </c>
      <c r="B8" s="731"/>
      <c r="C8" s="731"/>
      <c r="D8" s="731"/>
      <c r="E8" s="731"/>
      <c r="F8" s="731"/>
    </row>
    <row r="9" spans="1:6" ht="30" customHeight="1">
      <c r="A9" s="284" t="s">
        <v>355</v>
      </c>
      <c r="B9" s="194" t="s">
        <v>173</v>
      </c>
      <c r="C9" s="260">
        <v>4060</v>
      </c>
      <c r="D9" s="260">
        <v>1870453402</v>
      </c>
      <c r="E9" s="260">
        <v>8271</v>
      </c>
      <c r="F9" s="260">
        <v>4419299523</v>
      </c>
    </row>
    <row r="10" spans="1:6" ht="15" customHeight="1">
      <c r="A10" s="729" t="s">
        <v>453</v>
      </c>
      <c r="B10" s="729"/>
      <c r="C10" s="260">
        <v>4060</v>
      </c>
      <c r="D10" s="260">
        <v>1870453402</v>
      </c>
      <c r="E10" s="260">
        <v>8271</v>
      </c>
      <c r="F10" s="260">
        <v>4419299523</v>
      </c>
    </row>
    <row r="11" spans="1:6" ht="15" customHeight="1">
      <c r="A11" s="729" t="s">
        <v>454</v>
      </c>
      <c r="B11" s="729"/>
      <c r="C11" s="260">
        <v>4060</v>
      </c>
      <c r="D11" s="260">
        <v>1870453402</v>
      </c>
      <c r="E11" s="260">
        <v>8271</v>
      </c>
      <c r="F11" s="260">
        <v>4419299523</v>
      </c>
    </row>
    <row r="12" spans="1:6" ht="15" customHeight="1">
      <c r="A12" s="732" t="s">
        <v>455</v>
      </c>
      <c r="B12" s="732"/>
      <c r="C12" s="732"/>
      <c r="D12" s="732"/>
      <c r="E12" s="732"/>
      <c r="F12" s="732"/>
    </row>
    <row r="13" spans="1:6" ht="15" customHeight="1">
      <c r="A13" s="731" t="s">
        <v>456</v>
      </c>
      <c r="B13" s="731"/>
      <c r="C13" s="731"/>
      <c r="D13" s="731"/>
      <c r="E13" s="731"/>
      <c r="F13" s="731"/>
    </row>
    <row r="14" spans="1:6" ht="15">
      <c r="A14" s="284" t="s">
        <v>380</v>
      </c>
      <c r="B14" s="194" t="s">
        <v>198</v>
      </c>
      <c r="C14" s="261">
        <v>65</v>
      </c>
      <c r="D14" s="260">
        <v>29700000</v>
      </c>
      <c r="E14" s="261">
        <v>172</v>
      </c>
      <c r="F14" s="260">
        <v>85788942</v>
      </c>
    </row>
    <row r="15" spans="1:6" ht="15">
      <c r="A15" s="284" t="s">
        <v>343</v>
      </c>
      <c r="B15" s="194" t="s">
        <v>162</v>
      </c>
      <c r="C15" s="261">
        <v>12</v>
      </c>
      <c r="D15" s="260">
        <v>8350000</v>
      </c>
      <c r="E15" s="261">
        <v>41</v>
      </c>
      <c r="F15" s="260">
        <v>17800000</v>
      </c>
    </row>
    <row r="16" spans="1:6" ht="15">
      <c r="A16" s="284" t="s">
        <v>360</v>
      </c>
      <c r="B16" s="194" t="s">
        <v>178</v>
      </c>
      <c r="C16" s="261">
        <v>21</v>
      </c>
      <c r="D16" s="260">
        <v>5986000</v>
      </c>
      <c r="E16" s="261">
        <v>47</v>
      </c>
      <c r="F16" s="260">
        <v>15976000</v>
      </c>
    </row>
    <row r="17" spans="1:6" ht="15" customHeight="1">
      <c r="A17" s="729" t="s">
        <v>453</v>
      </c>
      <c r="B17" s="729"/>
      <c r="C17" s="261">
        <v>98</v>
      </c>
      <c r="D17" s="260">
        <v>44036000</v>
      </c>
      <c r="E17" s="260">
        <v>260</v>
      </c>
      <c r="F17" s="260">
        <v>119564942</v>
      </c>
    </row>
    <row r="18" spans="1:6" ht="15" customHeight="1">
      <c r="A18" s="731" t="s">
        <v>457</v>
      </c>
      <c r="B18" s="731"/>
      <c r="C18" s="731"/>
      <c r="D18" s="731"/>
      <c r="E18" s="731"/>
      <c r="F18" s="731"/>
    </row>
    <row r="19" spans="1:6" ht="15">
      <c r="A19" s="284" t="s">
        <v>331</v>
      </c>
      <c r="B19" s="194" t="s">
        <v>150</v>
      </c>
      <c r="C19" s="261">
        <v>54</v>
      </c>
      <c r="D19" s="260">
        <v>18185000</v>
      </c>
      <c r="E19" s="261">
        <v>129</v>
      </c>
      <c r="F19" s="260">
        <v>56797500</v>
      </c>
    </row>
    <row r="20" spans="1:6" ht="15">
      <c r="A20" s="284" t="s">
        <v>338</v>
      </c>
      <c r="B20" s="194" t="s">
        <v>157</v>
      </c>
      <c r="C20" s="261">
        <v>32</v>
      </c>
      <c r="D20" s="260">
        <v>8350000</v>
      </c>
      <c r="E20" s="261">
        <v>64</v>
      </c>
      <c r="F20" s="260">
        <v>17760000</v>
      </c>
    </row>
    <row r="21" spans="1:6" ht="15" customHeight="1">
      <c r="A21" s="729" t="s">
        <v>453</v>
      </c>
      <c r="B21" s="729"/>
      <c r="C21" s="261">
        <v>86</v>
      </c>
      <c r="D21" s="260">
        <v>26535000</v>
      </c>
      <c r="E21" s="260">
        <v>193</v>
      </c>
      <c r="F21" s="260">
        <v>74557500</v>
      </c>
    </row>
    <row r="22" spans="1:6" ht="15" customHeight="1">
      <c r="A22" s="729" t="s">
        <v>454</v>
      </c>
      <c r="B22" s="729"/>
      <c r="C22" s="261">
        <v>184</v>
      </c>
      <c r="D22" s="260">
        <v>70571000</v>
      </c>
      <c r="E22" s="260">
        <v>453</v>
      </c>
      <c r="F22" s="260">
        <v>194122442</v>
      </c>
    </row>
    <row r="23" spans="1:6" ht="15">
      <c r="A23" s="732" t="s">
        <v>458</v>
      </c>
      <c r="B23" s="732"/>
      <c r="C23" s="732"/>
      <c r="D23" s="732"/>
      <c r="E23" s="732"/>
      <c r="F23" s="732"/>
    </row>
    <row r="24" spans="1:6" ht="15" customHeight="1">
      <c r="A24" s="731" t="s">
        <v>459</v>
      </c>
      <c r="B24" s="731"/>
      <c r="C24" s="731"/>
      <c r="D24" s="731"/>
      <c r="E24" s="731"/>
      <c r="F24" s="731"/>
    </row>
    <row r="25" spans="1:6" ht="15">
      <c r="A25" s="284" t="s">
        <v>356</v>
      </c>
      <c r="B25" s="194" t="s">
        <v>174</v>
      </c>
      <c r="C25" s="261">
        <v>554</v>
      </c>
      <c r="D25" s="260">
        <v>183532600</v>
      </c>
      <c r="E25" s="260">
        <v>1268</v>
      </c>
      <c r="F25" s="260">
        <v>367852332</v>
      </c>
    </row>
    <row r="26" spans="1:6" ht="15" customHeight="1">
      <c r="A26" s="729" t="s">
        <v>453</v>
      </c>
      <c r="B26" s="729"/>
      <c r="C26" s="261">
        <v>554</v>
      </c>
      <c r="D26" s="260">
        <v>183532600</v>
      </c>
      <c r="E26" s="260">
        <v>1268</v>
      </c>
      <c r="F26" s="260">
        <v>367852332</v>
      </c>
    </row>
    <row r="27" spans="1:6" ht="15" customHeight="1">
      <c r="A27" s="731" t="s">
        <v>460</v>
      </c>
      <c r="B27" s="731"/>
      <c r="C27" s="731"/>
      <c r="D27" s="731"/>
      <c r="E27" s="731"/>
      <c r="F27" s="731"/>
    </row>
    <row r="28" spans="1:6" ht="15">
      <c r="A28" s="284" t="s">
        <v>330</v>
      </c>
      <c r="B28" s="194" t="s">
        <v>149</v>
      </c>
      <c r="C28" s="261">
        <v>80</v>
      </c>
      <c r="D28" s="260">
        <v>39625000</v>
      </c>
      <c r="E28" s="261">
        <v>168</v>
      </c>
      <c r="F28" s="260">
        <v>67770000</v>
      </c>
    </row>
    <row r="29" spans="1:6" ht="15">
      <c r="A29" s="284" t="s">
        <v>341</v>
      </c>
      <c r="B29" s="194" t="s">
        <v>160</v>
      </c>
      <c r="C29" s="261">
        <v>79</v>
      </c>
      <c r="D29" s="260">
        <v>39615000</v>
      </c>
      <c r="E29" s="261">
        <v>178</v>
      </c>
      <c r="F29" s="260">
        <v>65655000</v>
      </c>
    </row>
    <row r="30" spans="1:6" ht="15">
      <c r="A30" s="284" t="s">
        <v>369</v>
      </c>
      <c r="B30" s="194" t="s">
        <v>187</v>
      </c>
      <c r="C30" s="261">
        <v>141</v>
      </c>
      <c r="D30" s="260">
        <v>40742000</v>
      </c>
      <c r="E30" s="260">
        <v>326</v>
      </c>
      <c r="F30" s="260">
        <v>122887000</v>
      </c>
    </row>
    <row r="31" spans="1:6" ht="15" customHeight="1">
      <c r="A31" s="729" t="s">
        <v>453</v>
      </c>
      <c r="B31" s="729"/>
      <c r="C31" s="261">
        <v>300</v>
      </c>
      <c r="D31" s="260">
        <v>119982000</v>
      </c>
      <c r="E31" s="260">
        <v>672</v>
      </c>
      <c r="F31" s="260">
        <v>256312000</v>
      </c>
    </row>
    <row r="32" spans="1:6" ht="15" customHeight="1">
      <c r="A32" s="731" t="s">
        <v>461</v>
      </c>
      <c r="B32" s="731"/>
      <c r="C32" s="731"/>
      <c r="D32" s="731"/>
      <c r="E32" s="731"/>
      <c r="F32" s="731"/>
    </row>
    <row r="33" spans="1:6" ht="15">
      <c r="A33" s="284" t="s">
        <v>366</v>
      </c>
      <c r="B33" s="194" t="s">
        <v>184</v>
      </c>
      <c r="C33" s="261">
        <v>83</v>
      </c>
      <c r="D33" s="260">
        <v>31207000</v>
      </c>
      <c r="E33" s="261">
        <v>189</v>
      </c>
      <c r="F33" s="260">
        <v>66002000</v>
      </c>
    </row>
    <row r="34" spans="1:6" ht="15">
      <c r="A34" s="284" t="s">
        <v>324</v>
      </c>
      <c r="B34" s="194" t="s">
        <v>143</v>
      </c>
      <c r="C34" s="261">
        <v>40</v>
      </c>
      <c r="D34" s="260">
        <v>24925000</v>
      </c>
      <c r="E34" s="261">
        <v>86</v>
      </c>
      <c r="F34" s="260">
        <v>41390000</v>
      </c>
    </row>
    <row r="35" spans="1:6" ht="15">
      <c r="A35" s="284" t="s">
        <v>364</v>
      </c>
      <c r="B35" s="194" t="s">
        <v>182</v>
      </c>
      <c r="C35" s="261">
        <v>17</v>
      </c>
      <c r="D35" s="260">
        <v>5005000</v>
      </c>
      <c r="E35" s="261">
        <v>42</v>
      </c>
      <c r="F35" s="260">
        <v>12439999</v>
      </c>
    </row>
    <row r="36" spans="1:6" ht="15">
      <c r="A36" s="284" t="s">
        <v>385</v>
      </c>
      <c r="B36" s="194" t="s">
        <v>203</v>
      </c>
      <c r="C36" s="261">
        <v>29</v>
      </c>
      <c r="D36" s="260">
        <v>20840000</v>
      </c>
      <c r="E36" s="261">
        <v>67</v>
      </c>
      <c r="F36" s="260">
        <v>36600000</v>
      </c>
    </row>
    <row r="37" spans="1:6" ht="15" customHeight="1">
      <c r="A37" s="729" t="s">
        <v>453</v>
      </c>
      <c r="B37" s="729"/>
      <c r="C37" s="261">
        <v>169</v>
      </c>
      <c r="D37" s="260">
        <v>81977000</v>
      </c>
      <c r="E37" s="260">
        <v>384</v>
      </c>
      <c r="F37" s="260">
        <v>156431999</v>
      </c>
    </row>
    <row r="38" spans="1:6" ht="15" customHeight="1">
      <c r="A38" s="729" t="s">
        <v>454</v>
      </c>
      <c r="B38" s="729"/>
      <c r="C38" s="261">
        <v>1023</v>
      </c>
      <c r="D38" s="260">
        <v>385491600</v>
      </c>
      <c r="E38" s="260">
        <v>2324</v>
      </c>
      <c r="F38" s="260">
        <v>780596331</v>
      </c>
    </row>
    <row r="39" spans="1:6" ht="15" customHeight="1">
      <c r="A39" s="732" t="s">
        <v>462</v>
      </c>
      <c r="B39" s="732"/>
      <c r="C39" s="732"/>
      <c r="D39" s="732"/>
      <c r="E39" s="732"/>
      <c r="F39" s="732"/>
    </row>
    <row r="40" spans="1:6" ht="15" customHeight="1">
      <c r="A40" s="731" t="s">
        <v>463</v>
      </c>
      <c r="B40" s="731"/>
      <c r="C40" s="731"/>
      <c r="D40" s="731"/>
      <c r="E40" s="731"/>
      <c r="F40" s="731"/>
    </row>
    <row r="41" spans="1:6" ht="15">
      <c r="A41" s="284" t="s">
        <v>337</v>
      </c>
      <c r="B41" s="194" t="s">
        <v>156</v>
      </c>
      <c r="C41" s="261">
        <v>341</v>
      </c>
      <c r="D41" s="260">
        <v>162645000</v>
      </c>
      <c r="E41" s="260">
        <v>763</v>
      </c>
      <c r="F41" s="260">
        <v>322704600</v>
      </c>
    </row>
    <row r="42" spans="1:6" ht="15">
      <c r="A42" s="284" t="s">
        <v>347</v>
      </c>
      <c r="B42" s="194" t="s">
        <v>166</v>
      </c>
      <c r="C42" s="261">
        <v>58</v>
      </c>
      <c r="D42" s="260">
        <v>30900000</v>
      </c>
      <c r="E42" s="261">
        <v>129</v>
      </c>
      <c r="F42" s="260">
        <v>47280000</v>
      </c>
    </row>
    <row r="43" spans="1:6" ht="15">
      <c r="A43" s="284" t="s">
        <v>332</v>
      </c>
      <c r="B43" s="194" t="s">
        <v>151</v>
      </c>
      <c r="C43" s="261">
        <v>13</v>
      </c>
      <c r="D43" s="260">
        <v>4550000</v>
      </c>
      <c r="E43" s="261">
        <v>28</v>
      </c>
      <c r="F43" s="260">
        <v>9660000</v>
      </c>
    </row>
    <row r="44" spans="1:6" ht="15" customHeight="1">
      <c r="A44" s="729" t="s">
        <v>453</v>
      </c>
      <c r="B44" s="729"/>
      <c r="C44" s="261">
        <v>412</v>
      </c>
      <c r="D44" s="260">
        <v>198095000</v>
      </c>
      <c r="E44" s="260">
        <v>920</v>
      </c>
      <c r="F44" s="260">
        <v>379644600</v>
      </c>
    </row>
    <row r="45" spans="1:6" ht="15" customHeight="1">
      <c r="A45" s="731" t="s">
        <v>464</v>
      </c>
      <c r="B45" s="731"/>
      <c r="C45" s="731"/>
      <c r="D45" s="731"/>
      <c r="E45" s="731"/>
      <c r="F45" s="731"/>
    </row>
    <row r="46" spans="1:6" ht="15">
      <c r="A46" s="284" t="s">
        <v>362</v>
      </c>
      <c r="B46" s="194" t="s">
        <v>180</v>
      </c>
      <c r="C46" s="261">
        <v>195</v>
      </c>
      <c r="D46" s="260">
        <v>66330000</v>
      </c>
      <c r="E46" s="260">
        <v>470</v>
      </c>
      <c r="F46" s="260">
        <v>138300500</v>
      </c>
    </row>
    <row r="47" spans="1:6" ht="15">
      <c r="A47" s="284" t="s">
        <v>375</v>
      </c>
      <c r="B47" s="194" t="s">
        <v>193</v>
      </c>
      <c r="C47" s="261">
        <v>63</v>
      </c>
      <c r="D47" s="260">
        <v>36709500</v>
      </c>
      <c r="E47" s="261">
        <v>167</v>
      </c>
      <c r="F47" s="260">
        <v>82209500</v>
      </c>
    </row>
    <row r="48" spans="1:6" ht="15">
      <c r="A48" s="284" t="s">
        <v>402</v>
      </c>
      <c r="B48" s="194" t="s">
        <v>220</v>
      </c>
      <c r="C48" s="261">
        <v>30</v>
      </c>
      <c r="D48" s="260">
        <v>16300000</v>
      </c>
      <c r="E48" s="261">
        <v>70</v>
      </c>
      <c r="F48" s="260">
        <v>31930000</v>
      </c>
    </row>
    <row r="49" spans="1:6" ht="15">
      <c r="A49" s="284" t="s">
        <v>335</v>
      </c>
      <c r="B49" s="194" t="s">
        <v>154</v>
      </c>
      <c r="C49" s="261">
        <v>13</v>
      </c>
      <c r="D49" s="260">
        <v>3580000</v>
      </c>
      <c r="E49" s="261">
        <v>27</v>
      </c>
      <c r="F49" s="260">
        <v>6530000</v>
      </c>
    </row>
    <row r="50" spans="1:6" ht="15">
      <c r="A50" s="284" t="s">
        <v>398</v>
      </c>
      <c r="B50" s="194" t="s">
        <v>216</v>
      </c>
      <c r="C50" s="261">
        <v>30</v>
      </c>
      <c r="D50" s="260">
        <v>10210000</v>
      </c>
      <c r="E50" s="261">
        <v>73</v>
      </c>
      <c r="F50" s="260">
        <v>24480000</v>
      </c>
    </row>
    <row r="51" spans="1:6" ht="15" customHeight="1">
      <c r="A51" s="729" t="s">
        <v>453</v>
      </c>
      <c r="B51" s="729"/>
      <c r="C51" s="261">
        <v>331</v>
      </c>
      <c r="D51" s="260">
        <v>133129500</v>
      </c>
      <c r="E51" s="260">
        <v>807</v>
      </c>
      <c r="F51" s="260">
        <v>283450000</v>
      </c>
    </row>
    <row r="52" spans="1:6" ht="15" customHeight="1">
      <c r="A52" s="729" t="s">
        <v>454</v>
      </c>
      <c r="B52" s="729"/>
      <c r="C52" s="261">
        <v>743</v>
      </c>
      <c r="D52" s="260">
        <v>331224500</v>
      </c>
      <c r="E52" s="260">
        <v>1727</v>
      </c>
      <c r="F52" s="260">
        <v>663094600</v>
      </c>
    </row>
    <row r="53" spans="1:6" ht="15" customHeight="1">
      <c r="A53" s="732" t="s">
        <v>465</v>
      </c>
      <c r="B53" s="732"/>
      <c r="C53" s="732"/>
      <c r="D53" s="732"/>
      <c r="E53" s="732"/>
      <c r="F53" s="732"/>
    </row>
    <row r="54" spans="1:6" ht="15" customHeight="1">
      <c r="A54" s="731" t="s">
        <v>466</v>
      </c>
      <c r="B54" s="731"/>
      <c r="C54" s="731"/>
      <c r="D54" s="731"/>
      <c r="E54" s="731"/>
      <c r="F54" s="731"/>
    </row>
    <row r="55" spans="1:6" ht="15">
      <c r="A55" s="284" t="s">
        <v>327</v>
      </c>
      <c r="B55" s="194" t="s">
        <v>146</v>
      </c>
      <c r="C55" s="261">
        <v>925</v>
      </c>
      <c r="D55" s="260">
        <v>322127500</v>
      </c>
      <c r="E55" s="260">
        <v>2034</v>
      </c>
      <c r="F55" s="260">
        <v>653397765</v>
      </c>
    </row>
    <row r="56" spans="1:6" ht="15" customHeight="1">
      <c r="A56" s="729" t="s">
        <v>453</v>
      </c>
      <c r="B56" s="729"/>
      <c r="C56" s="261">
        <v>925</v>
      </c>
      <c r="D56" s="260">
        <v>322127500</v>
      </c>
      <c r="E56" s="260">
        <v>2034</v>
      </c>
      <c r="F56" s="260">
        <v>653397765</v>
      </c>
    </row>
    <row r="57" spans="1:6" ht="15" customHeight="1">
      <c r="A57" s="731" t="s">
        <v>467</v>
      </c>
      <c r="B57" s="731"/>
      <c r="C57" s="731"/>
      <c r="D57" s="731"/>
      <c r="E57" s="731"/>
      <c r="F57" s="731"/>
    </row>
    <row r="58" spans="1:6" ht="15">
      <c r="A58" s="284" t="s">
        <v>363</v>
      </c>
      <c r="B58" s="194" t="s">
        <v>181</v>
      </c>
      <c r="C58" s="261">
        <v>231</v>
      </c>
      <c r="D58" s="260">
        <v>144142000</v>
      </c>
      <c r="E58" s="260">
        <v>491</v>
      </c>
      <c r="F58" s="260">
        <v>307427000</v>
      </c>
    </row>
    <row r="59" spans="1:6" ht="15">
      <c r="A59" s="284" t="s">
        <v>391</v>
      </c>
      <c r="B59" s="194" t="s">
        <v>209</v>
      </c>
      <c r="C59" s="261">
        <v>10</v>
      </c>
      <c r="D59" s="260">
        <v>8450000</v>
      </c>
      <c r="E59" s="261">
        <v>28</v>
      </c>
      <c r="F59" s="260">
        <v>19360000</v>
      </c>
    </row>
    <row r="60" spans="1:6" ht="15" customHeight="1">
      <c r="A60" s="729" t="s">
        <v>453</v>
      </c>
      <c r="B60" s="729"/>
      <c r="C60" s="261">
        <v>241</v>
      </c>
      <c r="D60" s="260">
        <v>152592000</v>
      </c>
      <c r="E60" s="260">
        <v>519</v>
      </c>
      <c r="F60" s="260">
        <v>326787000</v>
      </c>
    </row>
    <row r="61" spans="1:6" ht="15" customHeight="1">
      <c r="A61" s="729" t="s">
        <v>454</v>
      </c>
      <c r="B61" s="729"/>
      <c r="C61" s="260">
        <v>1166</v>
      </c>
      <c r="D61" s="260">
        <v>474719500</v>
      </c>
      <c r="E61" s="260">
        <v>2553</v>
      </c>
      <c r="F61" s="260">
        <v>980184765</v>
      </c>
    </row>
    <row r="62" spans="1:6" ht="15" customHeight="1">
      <c r="A62" s="732" t="s">
        <v>468</v>
      </c>
      <c r="B62" s="732"/>
      <c r="C62" s="732"/>
      <c r="D62" s="732"/>
      <c r="E62" s="732"/>
      <c r="F62" s="732"/>
    </row>
    <row r="63" spans="1:6" ht="15" customHeight="1">
      <c r="A63" s="731" t="s">
        <v>469</v>
      </c>
      <c r="B63" s="731"/>
      <c r="C63" s="731"/>
      <c r="D63" s="731"/>
      <c r="E63" s="731"/>
      <c r="F63" s="731"/>
    </row>
    <row r="64" spans="1:6" ht="15">
      <c r="A64" s="284" t="s">
        <v>328</v>
      </c>
      <c r="B64" s="194" t="s">
        <v>147</v>
      </c>
      <c r="C64" s="261">
        <v>395</v>
      </c>
      <c r="D64" s="260">
        <v>134282000</v>
      </c>
      <c r="E64" s="260">
        <v>815</v>
      </c>
      <c r="F64" s="260">
        <v>293497000</v>
      </c>
    </row>
    <row r="65" spans="1:6" ht="15">
      <c r="A65" s="284" t="s">
        <v>353</v>
      </c>
      <c r="B65" s="194" t="s">
        <v>172</v>
      </c>
      <c r="C65" s="261">
        <v>31</v>
      </c>
      <c r="D65" s="260">
        <v>12740000</v>
      </c>
      <c r="E65" s="261">
        <v>74</v>
      </c>
      <c r="F65" s="260">
        <v>26260000</v>
      </c>
    </row>
    <row r="66" spans="1:6" ht="15">
      <c r="A66" s="284" t="s">
        <v>336</v>
      </c>
      <c r="B66" s="194" t="s">
        <v>155</v>
      </c>
      <c r="C66" s="261">
        <v>13</v>
      </c>
      <c r="D66" s="260">
        <v>3600000</v>
      </c>
      <c r="E66" s="261">
        <v>35</v>
      </c>
      <c r="F66" s="260">
        <v>16105000</v>
      </c>
    </row>
    <row r="67" spans="1:6" ht="15" customHeight="1">
      <c r="A67" s="729" t="s">
        <v>453</v>
      </c>
      <c r="B67" s="729"/>
      <c r="C67" s="261">
        <v>439</v>
      </c>
      <c r="D67" s="260">
        <v>150622000</v>
      </c>
      <c r="E67" s="260">
        <v>924</v>
      </c>
      <c r="F67" s="260">
        <v>335862000</v>
      </c>
    </row>
    <row r="68" spans="1:6" ht="15" customHeight="1">
      <c r="A68" s="731" t="s">
        <v>470</v>
      </c>
      <c r="B68" s="731"/>
      <c r="C68" s="731"/>
      <c r="D68" s="731"/>
      <c r="E68" s="731"/>
      <c r="F68" s="731"/>
    </row>
    <row r="69" spans="1:6" ht="15">
      <c r="A69" s="284" t="s">
        <v>322</v>
      </c>
      <c r="B69" s="194" t="s">
        <v>141</v>
      </c>
      <c r="C69" s="261">
        <v>196</v>
      </c>
      <c r="D69" s="260">
        <v>112600025</v>
      </c>
      <c r="E69" s="260">
        <v>401</v>
      </c>
      <c r="F69" s="260">
        <v>232370025</v>
      </c>
    </row>
    <row r="70" spans="1:6" ht="15">
      <c r="A70" s="284" t="s">
        <v>354</v>
      </c>
      <c r="B70" s="194" t="s">
        <v>282</v>
      </c>
      <c r="C70" s="261">
        <v>257</v>
      </c>
      <c r="D70" s="260">
        <v>162491000</v>
      </c>
      <c r="E70" s="260">
        <v>527</v>
      </c>
      <c r="F70" s="260">
        <v>314974000</v>
      </c>
    </row>
    <row r="71" spans="1:6" ht="15" customHeight="1">
      <c r="A71" s="729" t="s">
        <v>453</v>
      </c>
      <c r="B71" s="729"/>
      <c r="C71" s="261">
        <v>453</v>
      </c>
      <c r="D71" s="260">
        <v>275091025</v>
      </c>
      <c r="E71" s="260">
        <v>928</v>
      </c>
      <c r="F71" s="260">
        <v>547344025</v>
      </c>
    </row>
    <row r="72" spans="1:6" ht="15" customHeight="1">
      <c r="A72" s="731" t="s">
        <v>471</v>
      </c>
      <c r="B72" s="731"/>
      <c r="C72" s="731"/>
      <c r="D72" s="731"/>
      <c r="E72" s="731"/>
      <c r="F72" s="731"/>
    </row>
    <row r="73" spans="1:6" ht="15">
      <c r="A73" s="284" t="s">
        <v>352</v>
      </c>
      <c r="B73" s="194" t="s">
        <v>171</v>
      </c>
      <c r="C73" s="261">
        <v>83</v>
      </c>
      <c r="D73" s="260">
        <v>49340000</v>
      </c>
      <c r="E73" s="260">
        <v>218</v>
      </c>
      <c r="F73" s="260">
        <v>131370000</v>
      </c>
    </row>
    <row r="74" spans="1:6" ht="15">
      <c r="A74" s="284" t="s">
        <v>367</v>
      </c>
      <c r="B74" s="194" t="s">
        <v>448</v>
      </c>
      <c r="C74" s="261">
        <v>54</v>
      </c>
      <c r="D74" s="260">
        <v>31915000</v>
      </c>
      <c r="E74" s="261">
        <v>118</v>
      </c>
      <c r="F74" s="260">
        <v>77995000</v>
      </c>
    </row>
    <row r="75" spans="1:6" ht="15">
      <c r="A75" s="284" t="s">
        <v>401</v>
      </c>
      <c r="B75" s="194" t="s">
        <v>219</v>
      </c>
      <c r="C75" s="261">
        <v>23</v>
      </c>
      <c r="D75" s="260">
        <v>27670000</v>
      </c>
      <c r="E75" s="261">
        <v>57</v>
      </c>
      <c r="F75" s="260">
        <v>46590000</v>
      </c>
    </row>
    <row r="76" spans="1:6" ht="15" customHeight="1">
      <c r="A76" s="729" t="s">
        <v>453</v>
      </c>
      <c r="B76" s="729"/>
      <c r="C76" s="261">
        <v>160</v>
      </c>
      <c r="D76" s="260">
        <v>108925000</v>
      </c>
      <c r="E76" s="260">
        <v>393</v>
      </c>
      <c r="F76" s="260">
        <v>255955000</v>
      </c>
    </row>
    <row r="77" spans="1:6" ht="15" customHeight="1">
      <c r="A77" s="729" t="s">
        <v>454</v>
      </c>
      <c r="B77" s="729"/>
      <c r="C77" s="261">
        <v>1052</v>
      </c>
      <c r="D77" s="260">
        <v>534638025</v>
      </c>
      <c r="E77" s="260">
        <v>2245</v>
      </c>
      <c r="F77" s="260">
        <v>1139161025</v>
      </c>
    </row>
    <row r="78" spans="1:6" ht="15" customHeight="1">
      <c r="A78" s="732" t="s">
        <v>472</v>
      </c>
      <c r="B78" s="732"/>
      <c r="C78" s="732"/>
      <c r="D78" s="732"/>
      <c r="E78" s="732"/>
      <c r="F78" s="732"/>
    </row>
    <row r="79" spans="1:6" ht="15" customHeight="1">
      <c r="A79" s="731" t="s">
        <v>473</v>
      </c>
      <c r="B79" s="731"/>
      <c r="C79" s="731"/>
      <c r="D79" s="731"/>
      <c r="E79" s="731"/>
      <c r="F79" s="731"/>
    </row>
    <row r="80" spans="1:6" ht="15">
      <c r="A80" s="284" t="s">
        <v>392</v>
      </c>
      <c r="B80" s="194" t="s">
        <v>210</v>
      </c>
      <c r="C80" s="261">
        <v>8</v>
      </c>
      <c r="D80" s="260">
        <v>2140000</v>
      </c>
      <c r="E80" s="261">
        <v>16</v>
      </c>
      <c r="F80" s="260">
        <v>6040000</v>
      </c>
    </row>
    <row r="81" spans="1:6" ht="15">
      <c r="A81" s="284" t="s">
        <v>389</v>
      </c>
      <c r="B81" s="194" t="s">
        <v>207</v>
      </c>
      <c r="C81" s="261">
        <v>31</v>
      </c>
      <c r="D81" s="260">
        <v>26120000</v>
      </c>
      <c r="E81" s="261">
        <v>73</v>
      </c>
      <c r="F81" s="260">
        <v>54530000</v>
      </c>
    </row>
    <row r="82" spans="1:6" ht="15">
      <c r="A82" s="284" t="s">
        <v>372</v>
      </c>
      <c r="B82" s="194" t="s">
        <v>190</v>
      </c>
      <c r="C82" s="261">
        <v>28</v>
      </c>
      <c r="D82" s="260">
        <v>18830000</v>
      </c>
      <c r="E82" s="261">
        <v>55</v>
      </c>
      <c r="F82" s="260">
        <v>34570000</v>
      </c>
    </row>
    <row r="83" spans="1:6" ht="15">
      <c r="A83" s="284" t="s">
        <v>371</v>
      </c>
      <c r="B83" s="194" t="s">
        <v>189</v>
      </c>
      <c r="C83" s="261">
        <v>26</v>
      </c>
      <c r="D83" s="260">
        <v>33561800</v>
      </c>
      <c r="E83" s="261">
        <v>63</v>
      </c>
      <c r="F83" s="260">
        <v>48776800</v>
      </c>
    </row>
    <row r="84" spans="1:6" ht="15">
      <c r="A84" s="284" t="s">
        <v>361</v>
      </c>
      <c r="B84" s="194" t="s">
        <v>179</v>
      </c>
      <c r="C84" s="261">
        <v>7</v>
      </c>
      <c r="D84" s="260">
        <v>8800000</v>
      </c>
      <c r="E84" s="261">
        <v>26</v>
      </c>
      <c r="F84" s="260">
        <v>25580000</v>
      </c>
    </row>
    <row r="85" spans="1:6" ht="15" customHeight="1">
      <c r="A85" s="729" t="s">
        <v>453</v>
      </c>
      <c r="B85" s="729"/>
      <c r="C85" s="261">
        <v>100</v>
      </c>
      <c r="D85" s="260">
        <v>89451800</v>
      </c>
      <c r="E85" s="260">
        <v>233</v>
      </c>
      <c r="F85" s="260">
        <v>169496800</v>
      </c>
    </row>
    <row r="86" spans="1:6" ht="15" customHeight="1">
      <c r="A86" s="731" t="s">
        <v>474</v>
      </c>
      <c r="B86" s="731"/>
      <c r="C86" s="731"/>
      <c r="D86" s="731"/>
      <c r="E86" s="731"/>
      <c r="F86" s="731"/>
    </row>
    <row r="87" spans="1:6" ht="15">
      <c r="A87" s="284" t="s">
        <v>359</v>
      </c>
      <c r="B87" s="194" t="s">
        <v>177</v>
      </c>
      <c r="C87" s="261">
        <v>128</v>
      </c>
      <c r="D87" s="260">
        <v>69515000</v>
      </c>
      <c r="E87" s="260">
        <v>323</v>
      </c>
      <c r="F87" s="260">
        <v>136675000</v>
      </c>
    </row>
    <row r="88" spans="1:6" ht="15">
      <c r="A88" s="284" t="s">
        <v>379</v>
      </c>
      <c r="B88" s="194" t="s">
        <v>197</v>
      </c>
      <c r="C88" s="261">
        <v>40</v>
      </c>
      <c r="D88" s="260">
        <v>30860000</v>
      </c>
      <c r="E88" s="261">
        <v>77</v>
      </c>
      <c r="F88" s="260">
        <v>47190000</v>
      </c>
    </row>
    <row r="89" spans="1:6" ht="15">
      <c r="A89" s="284" t="s">
        <v>387</v>
      </c>
      <c r="B89" s="194" t="s">
        <v>205</v>
      </c>
      <c r="C89" s="261">
        <v>12</v>
      </c>
      <c r="D89" s="260">
        <v>6460000</v>
      </c>
      <c r="E89" s="261">
        <v>24</v>
      </c>
      <c r="F89" s="260">
        <v>13890000</v>
      </c>
    </row>
    <row r="90" spans="1:6" ht="15" customHeight="1">
      <c r="A90" s="729" t="s">
        <v>453</v>
      </c>
      <c r="B90" s="729"/>
      <c r="C90" s="261">
        <v>180</v>
      </c>
      <c r="D90" s="260">
        <v>106835000</v>
      </c>
      <c r="E90" s="260">
        <v>424</v>
      </c>
      <c r="F90" s="260">
        <v>197755000</v>
      </c>
    </row>
    <row r="91" spans="1:6" ht="15" customHeight="1">
      <c r="A91" s="729" t="s">
        <v>454</v>
      </c>
      <c r="B91" s="729"/>
      <c r="C91" s="261">
        <v>280</v>
      </c>
      <c r="D91" s="260">
        <v>196286800</v>
      </c>
      <c r="E91" s="260">
        <v>657</v>
      </c>
      <c r="F91" s="260">
        <v>367251800</v>
      </c>
    </row>
    <row r="92" spans="1:6" ht="15" customHeight="1">
      <c r="A92" s="732" t="s">
        <v>475</v>
      </c>
      <c r="B92" s="732"/>
      <c r="C92" s="732"/>
      <c r="D92" s="732"/>
      <c r="E92" s="732"/>
      <c r="F92" s="732"/>
    </row>
    <row r="93" spans="1:6" ht="15" customHeight="1">
      <c r="A93" s="731" t="s">
        <v>476</v>
      </c>
      <c r="B93" s="731"/>
      <c r="C93" s="731"/>
      <c r="D93" s="731"/>
      <c r="E93" s="731"/>
      <c r="F93" s="731"/>
    </row>
    <row r="94" spans="1:6" ht="15">
      <c r="A94" s="284" t="s">
        <v>388</v>
      </c>
      <c r="B94" s="194" t="s">
        <v>206</v>
      </c>
      <c r="C94" s="261">
        <v>21</v>
      </c>
      <c r="D94" s="260">
        <v>9510000</v>
      </c>
      <c r="E94" s="261">
        <v>33</v>
      </c>
      <c r="F94" s="260">
        <v>13045000</v>
      </c>
    </row>
    <row r="95" spans="1:6" ht="15">
      <c r="A95" s="284" t="s">
        <v>399</v>
      </c>
      <c r="B95" s="194" t="s">
        <v>217</v>
      </c>
      <c r="C95" s="261">
        <v>8</v>
      </c>
      <c r="D95" s="260">
        <v>6000000</v>
      </c>
      <c r="E95" s="261">
        <v>19</v>
      </c>
      <c r="F95" s="260">
        <v>10520000</v>
      </c>
    </row>
    <row r="96" spans="1:6" ht="15">
      <c r="A96" s="284" t="s">
        <v>395</v>
      </c>
      <c r="B96" s="194" t="s">
        <v>213</v>
      </c>
      <c r="C96" s="261">
        <v>10</v>
      </c>
      <c r="D96" s="260">
        <v>4620000</v>
      </c>
      <c r="E96" s="261">
        <v>18</v>
      </c>
      <c r="F96" s="260">
        <v>8080000</v>
      </c>
    </row>
    <row r="97" spans="1:6" ht="15" customHeight="1">
      <c r="A97" s="729" t="s">
        <v>453</v>
      </c>
      <c r="B97" s="729"/>
      <c r="C97" s="261">
        <v>39</v>
      </c>
      <c r="D97" s="260">
        <v>20130000</v>
      </c>
      <c r="E97" s="261">
        <v>70</v>
      </c>
      <c r="F97" s="260">
        <v>31645000</v>
      </c>
    </row>
    <row r="98" spans="1:6" ht="15" customHeight="1">
      <c r="A98" s="731" t="s">
        <v>477</v>
      </c>
      <c r="B98" s="731"/>
      <c r="C98" s="731"/>
      <c r="D98" s="731"/>
      <c r="E98" s="731"/>
      <c r="F98" s="731"/>
    </row>
    <row r="99" spans="1:6" ht="15">
      <c r="A99" s="284" t="s">
        <v>358</v>
      </c>
      <c r="B99" s="194" t="s">
        <v>176</v>
      </c>
      <c r="C99" s="261">
        <v>13</v>
      </c>
      <c r="D99" s="260">
        <v>5820000</v>
      </c>
      <c r="E99" s="261">
        <v>32</v>
      </c>
      <c r="F99" s="260">
        <v>11745000</v>
      </c>
    </row>
    <row r="100" spans="1:6" ht="15">
      <c r="A100" s="284" t="s">
        <v>339</v>
      </c>
      <c r="B100" s="194" t="s">
        <v>158</v>
      </c>
      <c r="C100" s="261">
        <v>8</v>
      </c>
      <c r="D100" s="260">
        <v>2550000</v>
      </c>
      <c r="E100" s="261">
        <v>20</v>
      </c>
      <c r="F100" s="260">
        <v>16320000</v>
      </c>
    </row>
    <row r="101" spans="1:6" ht="15">
      <c r="A101" s="284" t="s">
        <v>378</v>
      </c>
      <c r="B101" s="194" t="s">
        <v>196</v>
      </c>
      <c r="C101" s="261">
        <v>3</v>
      </c>
      <c r="D101" s="260">
        <v>1060000</v>
      </c>
      <c r="E101" s="261">
        <v>9</v>
      </c>
      <c r="F101" s="260">
        <v>2720000</v>
      </c>
    </row>
    <row r="102" spans="1:6" ht="15" customHeight="1">
      <c r="A102" s="729" t="s">
        <v>453</v>
      </c>
      <c r="B102" s="729"/>
      <c r="C102" s="261">
        <v>24</v>
      </c>
      <c r="D102" s="260">
        <v>9430000</v>
      </c>
      <c r="E102" s="261">
        <v>61</v>
      </c>
      <c r="F102" s="260">
        <v>30785000</v>
      </c>
    </row>
    <row r="103" spans="1:6" ht="15" customHeight="1">
      <c r="A103" s="731" t="s">
        <v>478</v>
      </c>
      <c r="B103" s="731"/>
      <c r="C103" s="731"/>
      <c r="D103" s="731"/>
      <c r="E103" s="731"/>
      <c r="F103" s="731"/>
    </row>
    <row r="104" spans="1:6" ht="15">
      <c r="A104" s="284" t="s">
        <v>376</v>
      </c>
      <c r="B104" s="194" t="s">
        <v>194</v>
      </c>
      <c r="C104" s="261">
        <v>62</v>
      </c>
      <c r="D104" s="260">
        <v>21860000</v>
      </c>
      <c r="E104" s="261">
        <v>145</v>
      </c>
      <c r="F104" s="260">
        <v>48430000</v>
      </c>
    </row>
    <row r="105" spans="1:6" ht="15">
      <c r="A105" s="284" t="s">
        <v>381</v>
      </c>
      <c r="B105" s="194" t="s">
        <v>199</v>
      </c>
      <c r="C105" s="261">
        <v>11</v>
      </c>
      <c r="D105" s="260">
        <v>3450000</v>
      </c>
      <c r="E105" s="261">
        <v>50</v>
      </c>
      <c r="F105" s="260">
        <v>17430000</v>
      </c>
    </row>
    <row r="106" spans="1:6" ht="15">
      <c r="A106" s="284" t="s">
        <v>340</v>
      </c>
      <c r="B106" s="194" t="s">
        <v>159</v>
      </c>
      <c r="C106" s="261">
        <v>37</v>
      </c>
      <c r="D106" s="260">
        <v>29110000</v>
      </c>
      <c r="E106" s="261">
        <v>68</v>
      </c>
      <c r="F106" s="260">
        <v>37535000</v>
      </c>
    </row>
    <row r="107" spans="1:6" ht="15">
      <c r="A107" s="284" t="s">
        <v>326</v>
      </c>
      <c r="B107" s="194" t="s">
        <v>145</v>
      </c>
      <c r="C107" s="261">
        <v>8</v>
      </c>
      <c r="D107" s="260">
        <v>960000</v>
      </c>
      <c r="E107" s="261">
        <v>19</v>
      </c>
      <c r="F107" s="260">
        <v>11520000</v>
      </c>
    </row>
    <row r="108" spans="1:6" ht="15" customHeight="1">
      <c r="A108" s="729" t="s">
        <v>453</v>
      </c>
      <c r="B108" s="729"/>
      <c r="C108" s="261">
        <v>118</v>
      </c>
      <c r="D108" s="260">
        <v>55380000</v>
      </c>
      <c r="E108" s="260">
        <v>282</v>
      </c>
      <c r="F108" s="260">
        <v>114915000</v>
      </c>
    </row>
    <row r="109" spans="1:6" ht="15" customHeight="1">
      <c r="A109" s="729" t="s">
        <v>454</v>
      </c>
      <c r="B109" s="729"/>
      <c r="C109" s="261">
        <v>181</v>
      </c>
      <c r="D109" s="260">
        <v>84940000</v>
      </c>
      <c r="E109" s="260">
        <v>413</v>
      </c>
      <c r="F109" s="260">
        <v>177345000</v>
      </c>
    </row>
    <row r="110" spans="1:6" ht="15" customHeight="1">
      <c r="A110" s="732" t="s">
        <v>479</v>
      </c>
      <c r="B110" s="732"/>
      <c r="C110" s="732"/>
      <c r="D110" s="732"/>
      <c r="E110" s="732"/>
      <c r="F110" s="732"/>
    </row>
    <row r="111" spans="1:6" ht="15" customHeight="1">
      <c r="A111" s="731" t="s">
        <v>480</v>
      </c>
      <c r="B111" s="731"/>
      <c r="C111" s="731"/>
      <c r="D111" s="731"/>
      <c r="E111" s="731"/>
      <c r="F111" s="731"/>
    </row>
    <row r="112" spans="1:6" ht="15">
      <c r="A112" s="284" t="s">
        <v>382</v>
      </c>
      <c r="B112" s="194" t="s">
        <v>200</v>
      </c>
      <c r="C112" s="261">
        <v>34</v>
      </c>
      <c r="D112" s="260">
        <v>29010000</v>
      </c>
      <c r="E112" s="261">
        <v>74</v>
      </c>
      <c r="F112" s="260">
        <v>52240000</v>
      </c>
    </row>
    <row r="113" spans="1:6" ht="15">
      <c r="A113" s="284" t="s">
        <v>373</v>
      </c>
      <c r="B113" s="194" t="s">
        <v>191</v>
      </c>
      <c r="C113" s="261">
        <v>22</v>
      </c>
      <c r="D113" s="260">
        <v>11460000</v>
      </c>
      <c r="E113" s="261">
        <v>50</v>
      </c>
      <c r="F113" s="260">
        <v>19680000</v>
      </c>
    </row>
    <row r="114" spans="1:6" ht="15">
      <c r="A114" s="284" t="s">
        <v>349</v>
      </c>
      <c r="B114" s="194" t="s">
        <v>168</v>
      </c>
      <c r="C114" s="261">
        <v>13</v>
      </c>
      <c r="D114" s="260">
        <v>8090000</v>
      </c>
      <c r="E114" s="261">
        <v>33</v>
      </c>
      <c r="F114" s="260">
        <v>14890000</v>
      </c>
    </row>
    <row r="115" spans="1:6" ht="15">
      <c r="A115" s="284" t="s">
        <v>374</v>
      </c>
      <c r="B115" s="194" t="s">
        <v>192</v>
      </c>
      <c r="C115" s="261">
        <v>12</v>
      </c>
      <c r="D115" s="260">
        <v>4310000</v>
      </c>
      <c r="E115" s="261">
        <v>26</v>
      </c>
      <c r="F115" s="260">
        <v>12010000</v>
      </c>
    </row>
    <row r="116" spans="1:6" ht="15">
      <c r="A116" s="284" t="s">
        <v>329</v>
      </c>
      <c r="B116" s="194" t="s">
        <v>148</v>
      </c>
      <c r="C116" s="261">
        <v>9</v>
      </c>
      <c r="D116" s="260">
        <v>5000000</v>
      </c>
      <c r="E116" s="261">
        <v>20</v>
      </c>
      <c r="F116" s="260">
        <v>12330000</v>
      </c>
    </row>
    <row r="117" spans="1:6" ht="15">
      <c r="A117" s="284" t="s">
        <v>350</v>
      </c>
      <c r="B117" s="194" t="s">
        <v>169</v>
      </c>
      <c r="C117" s="261">
        <v>5</v>
      </c>
      <c r="D117" s="260">
        <v>1250000</v>
      </c>
      <c r="E117" s="261">
        <v>12</v>
      </c>
      <c r="F117" s="260">
        <v>2665000</v>
      </c>
    </row>
    <row r="118" spans="1:6" ht="15" customHeight="1">
      <c r="A118" s="729" t="s">
        <v>453</v>
      </c>
      <c r="B118" s="729"/>
      <c r="C118" s="261">
        <v>95</v>
      </c>
      <c r="D118" s="260">
        <v>59120000</v>
      </c>
      <c r="E118" s="260">
        <v>215</v>
      </c>
      <c r="F118" s="260">
        <v>113815000</v>
      </c>
    </row>
    <row r="119" spans="1:6" ht="15" customHeight="1">
      <c r="A119" s="729" t="s">
        <v>454</v>
      </c>
      <c r="B119" s="729"/>
      <c r="C119" s="261">
        <v>95</v>
      </c>
      <c r="D119" s="260">
        <v>59120000</v>
      </c>
      <c r="E119" s="260">
        <v>215</v>
      </c>
      <c r="F119" s="260">
        <v>113815000</v>
      </c>
    </row>
    <row r="120" spans="1:6" ht="15" customHeight="1">
      <c r="A120" s="732" t="s">
        <v>481</v>
      </c>
      <c r="B120" s="732"/>
      <c r="C120" s="732"/>
      <c r="D120" s="732"/>
      <c r="E120" s="732"/>
      <c r="F120" s="732"/>
    </row>
    <row r="121" spans="1:6" ht="15" customHeight="1">
      <c r="A121" s="731" t="s">
        <v>482</v>
      </c>
      <c r="B121" s="731"/>
      <c r="C121" s="731"/>
      <c r="D121" s="731"/>
      <c r="E121" s="731"/>
      <c r="F121" s="731"/>
    </row>
    <row r="122" spans="1:6" ht="15">
      <c r="A122" s="284" t="s">
        <v>346</v>
      </c>
      <c r="B122" s="194" t="s">
        <v>165</v>
      </c>
      <c r="C122" s="261">
        <v>30</v>
      </c>
      <c r="D122" s="260">
        <v>11102000</v>
      </c>
      <c r="E122" s="261">
        <v>57</v>
      </c>
      <c r="F122" s="260">
        <v>27442000</v>
      </c>
    </row>
    <row r="123" spans="1:6" ht="15">
      <c r="A123" s="284" t="s">
        <v>345</v>
      </c>
      <c r="B123" s="194" t="s">
        <v>164</v>
      </c>
      <c r="C123" s="261">
        <v>14</v>
      </c>
      <c r="D123" s="260">
        <v>6740000</v>
      </c>
      <c r="E123" s="261">
        <v>31</v>
      </c>
      <c r="F123" s="260">
        <v>10540000</v>
      </c>
    </row>
    <row r="124" spans="1:6" ht="15">
      <c r="A124" s="284" t="s">
        <v>390</v>
      </c>
      <c r="B124" s="194" t="s">
        <v>208</v>
      </c>
      <c r="C124" s="261">
        <v>5</v>
      </c>
      <c r="D124" s="260">
        <v>670000</v>
      </c>
      <c r="E124" s="261">
        <v>7</v>
      </c>
      <c r="F124" s="260">
        <v>730000</v>
      </c>
    </row>
    <row r="125" spans="1:6" ht="15" customHeight="1">
      <c r="A125" s="729" t="s">
        <v>453</v>
      </c>
      <c r="B125" s="729"/>
      <c r="C125" s="261">
        <v>49</v>
      </c>
      <c r="D125" s="260">
        <v>18512000</v>
      </c>
      <c r="E125" s="261">
        <v>95</v>
      </c>
      <c r="F125" s="260">
        <v>38712000</v>
      </c>
    </row>
    <row r="126" spans="1:6" ht="15" customHeight="1">
      <c r="A126" s="731" t="s">
        <v>483</v>
      </c>
      <c r="B126" s="731"/>
      <c r="C126" s="731"/>
      <c r="D126" s="731"/>
      <c r="E126" s="731"/>
      <c r="F126" s="731"/>
    </row>
    <row r="127" spans="1:6" ht="15">
      <c r="A127" s="284" t="s">
        <v>325</v>
      </c>
      <c r="B127" s="194" t="s">
        <v>144</v>
      </c>
      <c r="C127" s="261">
        <v>15</v>
      </c>
      <c r="D127" s="260">
        <v>16850000</v>
      </c>
      <c r="E127" s="261">
        <v>34</v>
      </c>
      <c r="F127" s="260">
        <v>31750000</v>
      </c>
    </row>
    <row r="128" spans="1:6" ht="15">
      <c r="A128" s="284" t="s">
        <v>357</v>
      </c>
      <c r="B128" s="194" t="s">
        <v>175</v>
      </c>
      <c r="C128" s="261">
        <v>5</v>
      </c>
      <c r="D128" s="260">
        <v>1660000</v>
      </c>
      <c r="E128" s="261">
        <v>12</v>
      </c>
      <c r="F128" s="260">
        <v>4090000</v>
      </c>
    </row>
    <row r="129" spans="1:6" ht="15">
      <c r="A129" s="284" t="s">
        <v>397</v>
      </c>
      <c r="B129" s="194" t="s">
        <v>215</v>
      </c>
      <c r="C129" s="261">
        <v>5</v>
      </c>
      <c r="D129" s="260">
        <v>4900000</v>
      </c>
      <c r="E129" s="261">
        <v>16</v>
      </c>
      <c r="F129" s="260">
        <v>13200000</v>
      </c>
    </row>
    <row r="130" spans="1:6" ht="15">
      <c r="A130" s="284" t="s">
        <v>396</v>
      </c>
      <c r="B130" s="194" t="s">
        <v>214</v>
      </c>
      <c r="C130" s="261">
        <v>3</v>
      </c>
      <c r="D130" s="260">
        <v>1800000</v>
      </c>
      <c r="E130" s="261">
        <v>3</v>
      </c>
      <c r="F130" s="260">
        <v>1800000</v>
      </c>
    </row>
    <row r="131" spans="1:6" ht="15" customHeight="1">
      <c r="A131" s="729" t="s">
        <v>453</v>
      </c>
      <c r="B131" s="729"/>
      <c r="C131" s="261">
        <v>28</v>
      </c>
      <c r="D131" s="260">
        <v>25210000</v>
      </c>
      <c r="E131" s="261">
        <v>65</v>
      </c>
      <c r="F131" s="260">
        <v>50840000</v>
      </c>
    </row>
    <row r="132" spans="1:6" ht="15" customHeight="1">
      <c r="A132" s="729" t="s">
        <v>454</v>
      </c>
      <c r="B132" s="729"/>
      <c r="C132" s="261">
        <v>77</v>
      </c>
      <c r="D132" s="260">
        <v>43722000</v>
      </c>
      <c r="E132" s="261">
        <v>160</v>
      </c>
      <c r="F132" s="260">
        <v>89552000</v>
      </c>
    </row>
    <row r="133" spans="1:6" ht="15" customHeight="1">
      <c r="A133" s="732" t="s">
        <v>484</v>
      </c>
      <c r="B133" s="732"/>
      <c r="C133" s="732"/>
      <c r="D133" s="732"/>
      <c r="E133" s="732"/>
      <c r="F133" s="732"/>
    </row>
    <row r="134" spans="1:6" ht="15" customHeight="1">
      <c r="A134" s="731" t="s">
        <v>485</v>
      </c>
      <c r="B134" s="731"/>
      <c r="C134" s="731"/>
      <c r="D134" s="731"/>
      <c r="E134" s="731"/>
      <c r="F134" s="731"/>
    </row>
    <row r="135" spans="1:6" ht="15">
      <c r="A135" s="284" t="s">
        <v>365</v>
      </c>
      <c r="B135" s="194" t="s">
        <v>183</v>
      </c>
      <c r="C135" s="261">
        <v>54</v>
      </c>
      <c r="D135" s="260">
        <v>31373000</v>
      </c>
      <c r="E135" s="261">
        <v>108</v>
      </c>
      <c r="F135" s="260">
        <v>49673000</v>
      </c>
    </row>
    <row r="136" spans="1:6" ht="15">
      <c r="A136" s="284" t="s">
        <v>344</v>
      </c>
      <c r="B136" s="194" t="s">
        <v>163</v>
      </c>
      <c r="C136" s="261">
        <v>25</v>
      </c>
      <c r="D136" s="260">
        <v>16080000</v>
      </c>
      <c r="E136" s="261">
        <v>70</v>
      </c>
      <c r="F136" s="260">
        <v>51970000</v>
      </c>
    </row>
    <row r="137" spans="1:6" ht="15">
      <c r="A137" s="284" t="s">
        <v>333</v>
      </c>
      <c r="B137" s="194" t="s">
        <v>152</v>
      </c>
      <c r="C137" s="261">
        <v>12</v>
      </c>
      <c r="D137" s="260">
        <v>4750000</v>
      </c>
      <c r="E137" s="261">
        <v>36</v>
      </c>
      <c r="F137" s="260">
        <v>13150000</v>
      </c>
    </row>
    <row r="138" spans="1:6" ht="15">
      <c r="A138" s="284" t="s">
        <v>383</v>
      </c>
      <c r="B138" s="194" t="s">
        <v>201</v>
      </c>
      <c r="C138" s="261">
        <v>4</v>
      </c>
      <c r="D138" s="260">
        <v>1460000</v>
      </c>
      <c r="E138" s="261">
        <v>9</v>
      </c>
      <c r="F138" s="260">
        <v>2370000</v>
      </c>
    </row>
    <row r="139" spans="1:6" ht="15" customHeight="1">
      <c r="A139" s="729" t="s">
        <v>453</v>
      </c>
      <c r="B139" s="729"/>
      <c r="C139" s="261">
        <v>95</v>
      </c>
      <c r="D139" s="260">
        <v>53663000</v>
      </c>
      <c r="E139" s="261">
        <v>223</v>
      </c>
      <c r="F139" s="260">
        <v>117163000</v>
      </c>
    </row>
    <row r="140" spans="1:6" ht="15" customHeight="1">
      <c r="A140" s="731" t="s">
        <v>486</v>
      </c>
      <c r="B140" s="731"/>
      <c r="C140" s="731"/>
      <c r="D140" s="731"/>
      <c r="E140" s="731"/>
      <c r="F140" s="731"/>
    </row>
    <row r="141" spans="1:6" ht="15">
      <c r="A141" s="284" t="s">
        <v>386</v>
      </c>
      <c r="B141" s="194" t="s">
        <v>204</v>
      </c>
      <c r="C141" s="261">
        <v>51</v>
      </c>
      <c r="D141" s="260">
        <v>25800000</v>
      </c>
      <c r="E141" s="261">
        <v>99</v>
      </c>
      <c r="F141" s="260">
        <v>61350000</v>
      </c>
    </row>
    <row r="142" spans="1:6" ht="15">
      <c r="A142" s="284" t="s">
        <v>370</v>
      </c>
      <c r="B142" s="194" t="s">
        <v>188</v>
      </c>
      <c r="C142" s="261">
        <v>12</v>
      </c>
      <c r="D142" s="260">
        <v>10250000</v>
      </c>
      <c r="E142" s="261">
        <v>20</v>
      </c>
      <c r="F142" s="260">
        <v>19260000</v>
      </c>
    </row>
    <row r="143" spans="1:6" ht="15">
      <c r="A143" s="284" t="s">
        <v>334</v>
      </c>
      <c r="B143" s="194" t="s">
        <v>153</v>
      </c>
      <c r="C143" s="261">
        <v>12</v>
      </c>
      <c r="D143" s="260">
        <v>5800000</v>
      </c>
      <c r="E143" s="261">
        <v>30</v>
      </c>
      <c r="F143" s="260">
        <v>13750000</v>
      </c>
    </row>
    <row r="144" spans="1:6" ht="15">
      <c r="A144" s="284" t="s">
        <v>351</v>
      </c>
      <c r="B144" s="194" t="s">
        <v>170</v>
      </c>
      <c r="C144" s="261">
        <v>10</v>
      </c>
      <c r="D144" s="260">
        <v>6100000</v>
      </c>
      <c r="E144" s="261">
        <v>19</v>
      </c>
      <c r="F144" s="260">
        <v>11850000</v>
      </c>
    </row>
    <row r="145" spans="1:6" ht="15" customHeight="1">
      <c r="A145" s="729" t="s">
        <v>453</v>
      </c>
      <c r="B145" s="729"/>
      <c r="C145" s="261">
        <v>85</v>
      </c>
      <c r="D145" s="260">
        <v>47950000</v>
      </c>
      <c r="E145" s="261">
        <v>168</v>
      </c>
      <c r="F145" s="260">
        <v>106210000</v>
      </c>
    </row>
    <row r="146" spans="1:6" ht="15" customHeight="1">
      <c r="A146" s="729" t="s">
        <v>454</v>
      </c>
      <c r="B146" s="729"/>
      <c r="C146" s="261">
        <v>180</v>
      </c>
      <c r="D146" s="260">
        <v>101613000</v>
      </c>
      <c r="E146" s="260">
        <v>391</v>
      </c>
      <c r="F146" s="260">
        <v>223373000</v>
      </c>
    </row>
    <row r="147" spans="1:6" ht="15" customHeight="1">
      <c r="A147" s="732" t="s">
        <v>487</v>
      </c>
      <c r="B147" s="732"/>
      <c r="C147" s="732"/>
      <c r="D147" s="732"/>
      <c r="E147" s="732"/>
      <c r="F147" s="732"/>
    </row>
    <row r="148" spans="1:6" ht="15" customHeight="1">
      <c r="A148" s="731" t="s">
        <v>488</v>
      </c>
      <c r="B148" s="731"/>
      <c r="C148" s="731"/>
      <c r="D148" s="731"/>
      <c r="E148" s="731"/>
      <c r="F148" s="731"/>
    </row>
    <row r="149" spans="1:6" ht="15">
      <c r="A149" s="284" t="s">
        <v>348</v>
      </c>
      <c r="B149" s="194" t="s">
        <v>167</v>
      </c>
      <c r="C149" s="261">
        <v>274</v>
      </c>
      <c r="D149" s="260">
        <v>225935000</v>
      </c>
      <c r="E149" s="260">
        <v>564</v>
      </c>
      <c r="F149" s="260">
        <v>552741540</v>
      </c>
    </row>
    <row r="150" spans="1:6" ht="15">
      <c r="A150" s="284" t="s">
        <v>323</v>
      </c>
      <c r="B150" s="194" t="s">
        <v>142</v>
      </c>
      <c r="C150" s="261">
        <v>33</v>
      </c>
      <c r="D150" s="260">
        <v>28240000</v>
      </c>
      <c r="E150" s="261">
        <v>75</v>
      </c>
      <c r="F150" s="260">
        <v>51840000</v>
      </c>
    </row>
    <row r="151" spans="1:6" ht="15">
      <c r="A151" s="284" t="s">
        <v>400</v>
      </c>
      <c r="B151" s="194" t="s">
        <v>218</v>
      </c>
      <c r="C151" s="261">
        <v>8</v>
      </c>
      <c r="D151" s="260">
        <v>4050000</v>
      </c>
      <c r="E151" s="261">
        <v>15</v>
      </c>
      <c r="F151" s="260">
        <v>10750000</v>
      </c>
    </row>
    <row r="152" spans="1:6" ht="15" customHeight="1">
      <c r="A152" s="729" t="s">
        <v>453</v>
      </c>
      <c r="B152" s="729"/>
      <c r="C152" s="261">
        <v>315</v>
      </c>
      <c r="D152" s="260">
        <v>258225000</v>
      </c>
      <c r="E152" s="260">
        <v>654</v>
      </c>
      <c r="F152" s="260">
        <v>615331540</v>
      </c>
    </row>
    <row r="153" spans="1:6" ht="15" customHeight="1">
      <c r="A153" s="731" t="s">
        <v>489</v>
      </c>
      <c r="B153" s="731"/>
      <c r="C153" s="731"/>
      <c r="D153" s="731"/>
      <c r="E153" s="731"/>
      <c r="F153" s="731"/>
    </row>
    <row r="154" spans="1:6" ht="15">
      <c r="A154" s="284" t="s">
        <v>384</v>
      </c>
      <c r="B154" s="194" t="s">
        <v>447</v>
      </c>
      <c r="C154" s="261">
        <v>183</v>
      </c>
      <c r="D154" s="260">
        <v>108670000</v>
      </c>
      <c r="E154" s="260">
        <v>395</v>
      </c>
      <c r="F154" s="260">
        <v>235280000</v>
      </c>
    </row>
    <row r="155" spans="1:6" ht="15">
      <c r="A155" s="284" t="s">
        <v>342</v>
      </c>
      <c r="B155" s="194" t="s">
        <v>161</v>
      </c>
      <c r="C155" s="261">
        <v>152</v>
      </c>
      <c r="D155" s="260">
        <v>103130000</v>
      </c>
      <c r="E155" s="260">
        <v>358</v>
      </c>
      <c r="F155" s="260">
        <v>251090000</v>
      </c>
    </row>
    <row r="156" spans="1:6" ht="15" customHeight="1">
      <c r="A156" s="729" t="s">
        <v>453</v>
      </c>
      <c r="B156" s="729"/>
      <c r="C156" s="261">
        <v>335</v>
      </c>
      <c r="D156" s="260">
        <v>211800000</v>
      </c>
      <c r="E156" s="260">
        <v>753</v>
      </c>
      <c r="F156" s="260">
        <v>486370000</v>
      </c>
    </row>
    <row r="157" spans="1:6" ht="15" customHeight="1">
      <c r="A157" s="731" t="s">
        <v>490</v>
      </c>
      <c r="B157" s="731"/>
      <c r="C157" s="731"/>
      <c r="D157" s="731"/>
      <c r="E157" s="731"/>
      <c r="F157" s="731"/>
    </row>
    <row r="158" spans="1:6" ht="15">
      <c r="A158" s="284" t="s">
        <v>368</v>
      </c>
      <c r="B158" s="194" t="s">
        <v>186</v>
      </c>
      <c r="C158" s="261">
        <v>81</v>
      </c>
      <c r="D158" s="260">
        <v>114600000</v>
      </c>
      <c r="E158" s="261">
        <v>177</v>
      </c>
      <c r="F158" s="260">
        <v>238860000</v>
      </c>
    </row>
    <row r="159" spans="1:6" ht="15">
      <c r="A159" s="284" t="s">
        <v>393</v>
      </c>
      <c r="B159" s="194" t="s">
        <v>211</v>
      </c>
      <c r="C159" s="261">
        <v>40</v>
      </c>
      <c r="D159" s="260">
        <v>33350000</v>
      </c>
      <c r="E159" s="261">
        <v>96</v>
      </c>
      <c r="F159" s="260">
        <v>94950000</v>
      </c>
    </row>
    <row r="160" spans="1:6" ht="15">
      <c r="A160" s="284" t="s">
        <v>394</v>
      </c>
      <c r="B160" s="194" t="s">
        <v>212</v>
      </c>
      <c r="C160" s="261">
        <v>27</v>
      </c>
      <c r="D160" s="260">
        <v>29800000</v>
      </c>
      <c r="E160" s="261">
        <v>57</v>
      </c>
      <c r="F160" s="260">
        <v>62660000</v>
      </c>
    </row>
    <row r="161" spans="1:6" ht="15">
      <c r="A161" s="284" t="s">
        <v>377</v>
      </c>
      <c r="B161" s="194" t="s">
        <v>195</v>
      </c>
      <c r="C161" s="261">
        <v>17</v>
      </c>
      <c r="D161" s="260">
        <v>19750000</v>
      </c>
      <c r="E161" s="261">
        <v>39</v>
      </c>
      <c r="F161" s="260">
        <v>47400000</v>
      </c>
    </row>
    <row r="162" spans="1:6" ht="15" customHeight="1">
      <c r="A162" s="729" t="s">
        <v>453</v>
      </c>
      <c r="B162" s="729"/>
      <c r="C162" s="261">
        <v>165</v>
      </c>
      <c r="D162" s="260">
        <v>197500000</v>
      </c>
      <c r="E162" s="260">
        <v>369</v>
      </c>
      <c r="F162" s="260">
        <v>443870000</v>
      </c>
    </row>
    <row r="163" spans="1:6" ht="15" customHeight="1">
      <c r="A163" s="729" t="s">
        <v>454</v>
      </c>
      <c r="B163" s="729"/>
      <c r="C163" s="261">
        <v>815</v>
      </c>
      <c r="D163" s="260">
        <v>667525000</v>
      </c>
      <c r="E163" s="260">
        <v>1776</v>
      </c>
      <c r="F163" s="260">
        <v>1545571540</v>
      </c>
    </row>
    <row r="164" spans="1:6" ht="15" customHeight="1">
      <c r="A164" s="730" t="s">
        <v>491</v>
      </c>
      <c r="B164" s="730"/>
      <c r="C164" s="425">
        <v>9856</v>
      </c>
      <c r="D164" s="425">
        <v>4820304827</v>
      </c>
      <c r="E164" s="425">
        <v>21185</v>
      </c>
      <c r="F164" s="425">
        <v>10693367026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513" customWidth="1"/>
    <col min="19" max="16384" width="9.140625" style="473" customWidth="1"/>
  </cols>
  <sheetData>
    <row r="1" spans="1:10" ht="18.75" thickBot="1">
      <c r="A1" s="281" t="s">
        <v>692</v>
      </c>
      <c r="B1" s="277"/>
      <c r="C1" s="403"/>
      <c r="D1" s="403"/>
      <c r="E1" s="403"/>
      <c r="F1" s="403"/>
      <c r="G1" s="403"/>
      <c r="H1" s="403"/>
      <c r="I1" s="403"/>
      <c r="J1" s="403"/>
    </row>
    <row r="2" spans="3:18" ht="15.75"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</row>
    <row r="3" spans="1:10" ht="15.75">
      <c r="A3" s="239" t="s">
        <v>508</v>
      </c>
      <c r="B3" s="359"/>
      <c r="C3" s="403"/>
      <c r="D3" s="403"/>
      <c r="E3" s="403"/>
      <c r="F3" s="403"/>
      <c r="G3" s="403"/>
      <c r="H3" s="403"/>
      <c r="I3" s="403"/>
      <c r="J3" s="403"/>
    </row>
    <row r="4" spans="3:12" ht="15" customHeight="1">
      <c r="C4" s="403"/>
      <c r="D4" s="403"/>
      <c r="E4" s="403"/>
      <c r="F4" s="403"/>
      <c r="G4" s="403"/>
      <c r="H4" s="403"/>
      <c r="I4" s="403"/>
      <c r="J4" s="403"/>
      <c r="K4" s="517"/>
      <c r="L4" s="264"/>
    </row>
    <row r="5" spans="1:18" ht="15" customHeight="1">
      <c r="A5" s="739" t="s">
        <v>321</v>
      </c>
      <c r="B5" s="739" t="s">
        <v>430</v>
      </c>
      <c r="C5" s="737" t="s">
        <v>742</v>
      </c>
      <c r="D5" s="737"/>
      <c r="E5" s="737"/>
      <c r="F5" s="737"/>
      <c r="G5" s="737"/>
      <c r="H5" s="737"/>
      <c r="I5" s="737"/>
      <c r="J5" s="737"/>
      <c r="K5" s="737" t="s">
        <v>780</v>
      </c>
      <c r="L5" s="737"/>
      <c r="M5" s="737"/>
      <c r="N5" s="737"/>
      <c r="O5" s="737"/>
      <c r="P5" s="737"/>
      <c r="Q5" s="737"/>
      <c r="R5" s="737"/>
    </row>
    <row r="6" spans="1:18" ht="15" customHeight="1">
      <c r="A6" s="739"/>
      <c r="B6" s="739"/>
      <c r="C6" s="738" t="s">
        <v>225</v>
      </c>
      <c r="D6" s="738"/>
      <c r="E6" s="738"/>
      <c r="F6" s="738" t="s">
        <v>429</v>
      </c>
      <c r="G6" s="738"/>
      <c r="H6" s="738" t="s">
        <v>450</v>
      </c>
      <c r="I6" s="738"/>
      <c r="J6" s="738"/>
      <c r="K6" s="738" t="s">
        <v>225</v>
      </c>
      <c r="L6" s="738"/>
      <c r="M6" s="738"/>
      <c r="N6" s="738" t="s">
        <v>429</v>
      </c>
      <c r="O6" s="738"/>
      <c r="P6" s="738" t="s">
        <v>450</v>
      </c>
      <c r="Q6" s="738"/>
      <c r="R6" s="738"/>
    </row>
    <row r="7" spans="1:18" ht="15">
      <c r="A7" s="739"/>
      <c r="B7" s="739"/>
      <c r="C7" s="491" t="s">
        <v>442</v>
      </c>
      <c r="D7" s="491" t="s">
        <v>444</v>
      </c>
      <c r="E7" s="491" t="s">
        <v>445</v>
      </c>
      <c r="F7" s="491" t="s">
        <v>442</v>
      </c>
      <c r="G7" s="491" t="s">
        <v>444</v>
      </c>
      <c r="H7" s="491" t="s">
        <v>442</v>
      </c>
      <c r="I7" s="491" t="s">
        <v>444</v>
      </c>
      <c r="J7" s="491" t="s">
        <v>445</v>
      </c>
      <c r="K7" s="491" t="s">
        <v>442</v>
      </c>
      <c r="L7" s="491" t="s">
        <v>444</v>
      </c>
      <c r="M7" s="491" t="s">
        <v>445</v>
      </c>
      <c r="N7" s="491" t="s">
        <v>442</v>
      </c>
      <c r="O7" s="491" t="s">
        <v>444</v>
      </c>
      <c r="P7" s="491" t="s">
        <v>442</v>
      </c>
      <c r="Q7" s="491" t="s">
        <v>444</v>
      </c>
      <c r="R7" s="491" t="s">
        <v>445</v>
      </c>
    </row>
    <row r="8" spans="1:18" ht="15" customHeight="1">
      <c r="A8" s="740" t="s">
        <v>451</v>
      </c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0"/>
    </row>
    <row r="9" spans="1:18" ht="15" customHeight="1">
      <c r="A9" s="741" t="s">
        <v>452</v>
      </c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</row>
    <row r="10" spans="1:18" ht="15">
      <c r="A10" s="487" t="s">
        <v>355</v>
      </c>
      <c r="B10" s="195" t="s">
        <v>173</v>
      </c>
      <c r="C10" s="260">
        <v>4060</v>
      </c>
      <c r="D10" s="260">
        <v>420</v>
      </c>
      <c r="E10" s="260">
        <v>696</v>
      </c>
      <c r="F10" s="260">
        <v>1213</v>
      </c>
      <c r="G10" s="260">
        <v>781</v>
      </c>
      <c r="H10" s="260">
        <v>5</v>
      </c>
      <c r="I10" s="260">
        <v>1</v>
      </c>
      <c r="J10" s="260">
        <v>1</v>
      </c>
      <c r="K10" s="260">
        <v>8271</v>
      </c>
      <c r="L10" s="260">
        <v>830</v>
      </c>
      <c r="M10" s="260">
        <v>1502</v>
      </c>
      <c r="N10" s="260">
        <v>2185</v>
      </c>
      <c r="O10" s="260">
        <v>1784</v>
      </c>
      <c r="P10" s="260">
        <v>10</v>
      </c>
      <c r="Q10" s="260">
        <v>1</v>
      </c>
      <c r="R10" s="260">
        <v>4</v>
      </c>
    </row>
    <row r="11" spans="1:18" ht="15" customHeight="1">
      <c r="A11" s="735" t="s">
        <v>453</v>
      </c>
      <c r="B11" s="735"/>
      <c r="C11" s="260">
        <v>4060</v>
      </c>
      <c r="D11" s="260">
        <v>420</v>
      </c>
      <c r="E11" s="260">
        <v>696</v>
      </c>
      <c r="F11" s="260">
        <v>1213</v>
      </c>
      <c r="G11" s="260">
        <v>781</v>
      </c>
      <c r="H11" s="260">
        <v>5</v>
      </c>
      <c r="I11" s="260">
        <v>1</v>
      </c>
      <c r="J11" s="260">
        <v>1</v>
      </c>
      <c r="K11" s="260">
        <v>8271</v>
      </c>
      <c r="L11" s="260">
        <v>830</v>
      </c>
      <c r="M11" s="260">
        <v>1502</v>
      </c>
      <c r="N11" s="260">
        <v>2185</v>
      </c>
      <c r="O11" s="260">
        <v>1784</v>
      </c>
      <c r="P11" s="260">
        <v>10</v>
      </c>
      <c r="Q11" s="260">
        <v>1</v>
      </c>
      <c r="R11" s="260">
        <v>4</v>
      </c>
    </row>
    <row r="12" spans="1:18" ht="15" customHeight="1">
      <c r="A12" s="735" t="s">
        <v>454</v>
      </c>
      <c r="B12" s="735"/>
      <c r="C12" s="260">
        <v>4060</v>
      </c>
      <c r="D12" s="260">
        <v>420</v>
      </c>
      <c r="E12" s="260">
        <v>696</v>
      </c>
      <c r="F12" s="260">
        <v>1213</v>
      </c>
      <c r="G12" s="260">
        <v>781</v>
      </c>
      <c r="H12" s="260">
        <v>5</v>
      </c>
      <c r="I12" s="260">
        <v>1</v>
      </c>
      <c r="J12" s="260">
        <v>1</v>
      </c>
      <c r="K12" s="260">
        <v>8271</v>
      </c>
      <c r="L12" s="260">
        <v>830</v>
      </c>
      <c r="M12" s="260">
        <v>1502</v>
      </c>
      <c r="N12" s="260">
        <v>2185</v>
      </c>
      <c r="O12" s="260">
        <v>1784</v>
      </c>
      <c r="P12" s="260">
        <v>10</v>
      </c>
      <c r="Q12" s="260">
        <v>1</v>
      </c>
      <c r="R12" s="260">
        <v>4</v>
      </c>
    </row>
    <row r="13" spans="1:18" ht="15" customHeight="1">
      <c r="A13" s="733" t="s">
        <v>455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</row>
    <row r="14" spans="1:18" ht="15" customHeight="1">
      <c r="A14" s="734" t="s">
        <v>456</v>
      </c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</row>
    <row r="15" spans="1:18" ht="15">
      <c r="A15" s="487" t="s">
        <v>380</v>
      </c>
      <c r="B15" s="195" t="s">
        <v>198</v>
      </c>
      <c r="C15" s="260">
        <v>65</v>
      </c>
      <c r="D15" s="260">
        <v>7</v>
      </c>
      <c r="E15" s="260">
        <v>11</v>
      </c>
      <c r="F15" s="260">
        <v>28</v>
      </c>
      <c r="G15" s="260">
        <v>129</v>
      </c>
      <c r="H15" s="260">
        <v>2</v>
      </c>
      <c r="I15" s="260"/>
      <c r="J15" s="260">
        <v>0</v>
      </c>
      <c r="K15" s="260">
        <v>172</v>
      </c>
      <c r="L15" s="260">
        <v>21</v>
      </c>
      <c r="M15" s="260">
        <v>26</v>
      </c>
      <c r="N15" s="260">
        <v>65</v>
      </c>
      <c r="O15" s="260">
        <v>195</v>
      </c>
      <c r="P15" s="260">
        <v>3</v>
      </c>
      <c r="Q15" s="260"/>
      <c r="R15" s="260">
        <v>0</v>
      </c>
    </row>
    <row r="16" spans="1:18" ht="15">
      <c r="A16" s="487" t="s">
        <v>343</v>
      </c>
      <c r="B16" s="195" t="s">
        <v>162</v>
      </c>
      <c r="C16" s="260">
        <v>12</v>
      </c>
      <c r="D16" s="260">
        <v>1</v>
      </c>
      <c r="E16" s="260">
        <v>2</v>
      </c>
      <c r="F16" s="260">
        <v>4</v>
      </c>
      <c r="G16" s="260">
        <v>14</v>
      </c>
      <c r="H16" s="260">
        <v>1</v>
      </c>
      <c r="I16" s="260"/>
      <c r="J16" s="260">
        <v>0</v>
      </c>
      <c r="K16" s="260">
        <v>41</v>
      </c>
      <c r="L16" s="260">
        <v>4</v>
      </c>
      <c r="M16" s="260">
        <v>3</v>
      </c>
      <c r="N16" s="260">
        <v>21</v>
      </c>
      <c r="O16" s="260">
        <v>33</v>
      </c>
      <c r="P16" s="260">
        <v>3</v>
      </c>
      <c r="Q16" s="260"/>
      <c r="R16" s="260">
        <v>0</v>
      </c>
    </row>
    <row r="17" spans="1:18" ht="15">
      <c r="A17" s="487" t="s">
        <v>360</v>
      </c>
      <c r="B17" s="195" t="s">
        <v>178</v>
      </c>
      <c r="C17" s="260">
        <v>21</v>
      </c>
      <c r="D17" s="260">
        <v>1</v>
      </c>
      <c r="E17" s="260">
        <v>2</v>
      </c>
      <c r="F17" s="260">
        <v>9</v>
      </c>
      <c r="G17" s="260">
        <v>18</v>
      </c>
      <c r="H17" s="260">
        <v>1</v>
      </c>
      <c r="I17" s="260"/>
      <c r="J17" s="260">
        <v>0</v>
      </c>
      <c r="K17" s="260">
        <v>47</v>
      </c>
      <c r="L17" s="260">
        <v>4</v>
      </c>
      <c r="M17" s="260">
        <v>6</v>
      </c>
      <c r="N17" s="260">
        <v>21</v>
      </c>
      <c r="O17" s="260">
        <v>35</v>
      </c>
      <c r="P17" s="260">
        <v>1</v>
      </c>
      <c r="Q17" s="260"/>
      <c r="R17" s="260">
        <v>0</v>
      </c>
    </row>
    <row r="18" spans="1:18" ht="15" customHeight="1">
      <c r="A18" s="735" t="s">
        <v>453</v>
      </c>
      <c r="B18" s="735"/>
      <c r="C18" s="260">
        <v>98</v>
      </c>
      <c r="D18" s="260">
        <v>9</v>
      </c>
      <c r="E18" s="260">
        <v>15</v>
      </c>
      <c r="F18" s="260">
        <v>41</v>
      </c>
      <c r="G18" s="260">
        <v>161</v>
      </c>
      <c r="H18" s="260">
        <v>4</v>
      </c>
      <c r="I18" s="260">
        <v>0</v>
      </c>
      <c r="J18" s="260">
        <v>0</v>
      </c>
      <c r="K18" s="260">
        <v>260</v>
      </c>
      <c r="L18" s="260">
        <v>29</v>
      </c>
      <c r="M18" s="260">
        <v>35</v>
      </c>
      <c r="N18" s="260">
        <v>107</v>
      </c>
      <c r="O18" s="260">
        <v>263</v>
      </c>
      <c r="P18" s="260">
        <v>7</v>
      </c>
      <c r="Q18" s="260">
        <v>0</v>
      </c>
      <c r="R18" s="260">
        <v>0</v>
      </c>
    </row>
    <row r="19" spans="1:18" ht="15" customHeight="1">
      <c r="A19" s="734" t="s">
        <v>457</v>
      </c>
      <c r="B19" s="734"/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</row>
    <row r="20" spans="1:18" ht="15">
      <c r="A20" s="487" t="s">
        <v>331</v>
      </c>
      <c r="B20" s="195" t="s">
        <v>150</v>
      </c>
      <c r="C20" s="260">
        <v>54</v>
      </c>
      <c r="D20" s="260">
        <v>3</v>
      </c>
      <c r="E20" s="260">
        <v>5</v>
      </c>
      <c r="F20" s="260">
        <v>24</v>
      </c>
      <c r="G20" s="260">
        <v>69</v>
      </c>
      <c r="H20" s="260">
        <v>1</v>
      </c>
      <c r="I20" s="260"/>
      <c r="J20" s="260">
        <v>1</v>
      </c>
      <c r="K20" s="260">
        <v>129</v>
      </c>
      <c r="L20" s="260">
        <v>9</v>
      </c>
      <c r="M20" s="260">
        <v>20</v>
      </c>
      <c r="N20" s="260">
        <v>67</v>
      </c>
      <c r="O20" s="260">
        <v>114</v>
      </c>
      <c r="P20" s="260">
        <v>1</v>
      </c>
      <c r="Q20" s="260"/>
      <c r="R20" s="260">
        <v>3</v>
      </c>
    </row>
    <row r="21" spans="1:18" ht="15">
      <c r="A21" s="487" t="s">
        <v>338</v>
      </c>
      <c r="B21" s="195" t="s">
        <v>157</v>
      </c>
      <c r="C21" s="260">
        <v>32</v>
      </c>
      <c r="D21" s="260">
        <v>2</v>
      </c>
      <c r="E21" s="260">
        <v>2</v>
      </c>
      <c r="F21" s="260">
        <v>12</v>
      </c>
      <c r="G21" s="260">
        <v>13</v>
      </c>
      <c r="H21" s="260">
        <v>2</v>
      </c>
      <c r="I21" s="260"/>
      <c r="J21" s="260">
        <v>0</v>
      </c>
      <c r="K21" s="260">
        <v>64</v>
      </c>
      <c r="L21" s="260">
        <v>4</v>
      </c>
      <c r="M21" s="260">
        <v>6</v>
      </c>
      <c r="N21" s="260">
        <v>17</v>
      </c>
      <c r="O21" s="260">
        <v>31</v>
      </c>
      <c r="P21" s="260">
        <v>2</v>
      </c>
      <c r="Q21" s="260"/>
      <c r="R21" s="260">
        <v>0</v>
      </c>
    </row>
    <row r="22" spans="1:18" ht="15" customHeight="1">
      <c r="A22" s="735" t="s">
        <v>453</v>
      </c>
      <c r="B22" s="735"/>
      <c r="C22" s="260">
        <v>86</v>
      </c>
      <c r="D22" s="260">
        <v>5</v>
      </c>
      <c r="E22" s="260">
        <v>7</v>
      </c>
      <c r="F22" s="260">
        <v>36</v>
      </c>
      <c r="G22" s="260">
        <v>82</v>
      </c>
      <c r="H22" s="260">
        <v>3</v>
      </c>
      <c r="I22" s="260">
        <v>0</v>
      </c>
      <c r="J22" s="260">
        <v>1</v>
      </c>
      <c r="K22" s="260">
        <v>193</v>
      </c>
      <c r="L22" s="260">
        <v>13</v>
      </c>
      <c r="M22" s="260">
        <v>26</v>
      </c>
      <c r="N22" s="260">
        <v>84</v>
      </c>
      <c r="O22" s="260">
        <v>145</v>
      </c>
      <c r="P22" s="260">
        <v>3</v>
      </c>
      <c r="Q22" s="260">
        <v>0</v>
      </c>
      <c r="R22" s="260">
        <v>3</v>
      </c>
    </row>
    <row r="23" spans="1:18" ht="15" customHeight="1">
      <c r="A23" s="735" t="s">
        <v>454</v>
      </c>
      <c r="B23" s="735"/>
      <c r="C23" s="260">
        <v>184</v>
      </c>
      <c r="D23" s="260">
        <v>14</v>
      </c>
      <c r="E23" s="260">
        <v>22</v>
      </c>
      <c r="F23" s="260">
        <v>77</v>
      </c>
      <c r="G23" s="260">
        <v>243</v>
      </c>
      <c r="H23" s="260">
        <v>7</v>
      </c>
      <c r="I23" s="260">
        <v>0</v>
      </c>
      <c r="J23" s="260">
        <v>1</v>
      </c>
      <c r="K23" s="260">
        <v>453</v>
      </c>
      <c r="L23" s="260">
        <v>42</v>
      </c>
      <c r="M23" s="260">
        <v>61</v>
      </c>
      <c r="N23" s="260">
        <v>191</v>
      </c>
      <c r="O23" s="260">
        <v>408</v>
      </c>
      <c r="P23" s="260">
        <v>10</v>
      </c>
      <c r="Q23" s="260">
        <v>0</v>
      </c>
      <c r="R23" s="260">
        <v>3</v>
      </c>
    </row>
    <row r="24" spans="1:18" ht="15">
      <c r="A24" s="733" t="s">
        <v>458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</row>
    <row r="25" spans="1:18" ht="15" customHeight="1">
      <c r="A25" s="734" t="s">
        <v>459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</row>
    <row r="26" spans="1:18" ht="15">
      <c r="A26" s="487" t="s">
        <v>356</v>
      </c>
      <c r="B26" s="195" t="s">
        <v>174</v>
      </c>
      <c r="C26" s="260">
        <v>554</v>
      </c>
      <c r="D26" s="260">
        <v>52</v>
      </c>
      <c r="E26" s="260">
        <v>63</v>
      </c>
      <c r="F26" s="260">
        <v>112</v>
      </c>
      <c r="G26" s="260">
        <v>168</v>
      </c>
      <c r="H26" s="260">
        <v>4</v>
      </c>
      <c r="I26" s="260"/>
      <c r="J26" s="260">
        <v>1</v>
      </c>
      <c r="K26" s="260">
        <v>1268</v>
      </c>
      <c r="L26" s="260">
        <v>127</v>
      </c>
      <c r="M26" s="260">
        <v>164</v>
      </c>
      <c r="N26" s="260">
        <v>221</v>
      </c>
      <c r="O26" s="260">
        <v>345</v>
      </c>
      <c r="P26" s="260">
        <v>5</v>
      </c>
      <c r="Q26" s="260">
        <v>1</v>
      </c>
      <c r="R26" s="260">
        <v>4</v>
      </c>
    </row>
    <row r="27" spans="1:18" ht="15" customHeight="1">
      <c r="A27" s="735" t="s">
        <v>453</v>
      </c>
      <c r="B27" s="735"/>
      <c r="C27" s="260">
        <v>554</v>
      </c>
      <c r="D27" s="260">
        <v>52</v>
      </c>
      <c r="E27" s="260">
        <v>63</v>
      </c>
      <c r="F27" s="260">
        <v>112</v>
      </c>
      <c r="G27" s="260">
        <v>168</v>
      </c>
      <c r="H27" s="260">
        <v>4</v>
      </c>
      <c r="I27" s="260">
        <v>0</v>
      </c>
      <c r="J27" s="260">
        <v>1</v>
      </c>
      <c r="K27" s="260">
        <v>1268</v>
      </c>
      <c r="L27" s="260">
        <v>127</v>
      </c>
      <c r="M27" s="260">
        <v>164</v>
      </c>
      <c r="N27" s="260">
        <v>221</v>
      </c>
      <c r="O27" s="260">
        <v>345</v>
      </c>
      <c r="P27" s="260">
        <v>5</v>
      </c>
      <c r="Q27" s="260">
        <v>1</v>
      </c>
      <c r="R27" s="260">
        <v>4</v>
      </c>
    </row>
    <row r="28" spans="1:18" ht="15" customHeight="1">
      <c r="A28" s="734" t="s">
        <v>460</v>
      </c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</row>
    <row r="29" spans="1:18" ht="15">
      <c r="A29" s="487" t="s">
        <v>330</v>
      </c>
      <c r="B29" s="195" t="s">
        <v>149</v>
      </c>
      <c r="C29" s="260">
        <v>80</v>
      </c>
      <c r="D29" s="260">
        <v>4</v>
      </c>
      <c r="E29" s="260">
        <v>12</v>
      </c>
      <c r="F29" s="260">
        <v>43</v>
      </c>
      <c r="G29" s="260">
        <v>96</v>
      </c>
      <c r="H29" s="260">
        <v>1</v>
      </c>
      <c r="I29" s="260"/>
      <c r="J29" s="260">
        <v>0</v>
      </c>
      <c r="K29" s="260">
        <v>168</v>
      </c>
      <c r="L29" s="260">
        <v>7</v>
      </c>
      <c r="M29" s="260">
        <v>23</v>
      </c>
      <c r="N29" s="260">
        <v>97</v>
      </c>
      <c r="O29" s="260">
        <v>167</v>
      </c>
      <c r="P29" s="260">
        <v>2</v>
      </c>
      <c r="Q29" s="260"/>
      <c r="R29" s="260">
        <v>0</v>
      </c>
    </row>
    <row r="30" spans="1:18" ht="15">
      <c r="A30" s="487" t="s">
        <v>341</v>
      </c>
      <c r="B30" s="195" t="s">
        <v>160</v>
      </c>
      <c r="C30" s="260">
        <v>79</v>
      </c>
      <c r="D30" s="260">
        <v>5</v>
      </c>
      <c r="E30" s="260">
        <v>8</v>
      </c>
      <c r="F30" s="260">
        <v>45</v>
      </c>
      <c r="G30" s="260">
        <v>84</v>
      </c>
      <c r="H30" s="260">
        <v>1</v>
      </c>
      <c r="I30" s="260">
        <v>1</v>
      </c>
      <c r="J30" s="260">
        <v>0</v>
      </c>
      <c r="K30" s="260">
        <v>178</v>
      </c>
      <c r="L30" s="260">
        <v>11</v>
      </c>
      <c r="M30" s="260">
        <v>29</v>
      </c>
      <c r="N30" s="260">
        <v>91</v>
      </c>
      <c r="O30" s="260">
        <v>137</v>
      </c>
      <c r="P30" s="260">
        <v>2</v>
      </c>
      <c r="Q30" s="260">
        <v>1</v>
      </c>
      <c r="R30" s="260">
        <v>0</v>
      </c>
    </row>
    <row r="31" spans="1:18" ht="15">
      <c r="A31" s="487" t="s">
        <v>369</v>
      </c>
      <c r="B31" s="195" t="s">
        <v>187</v>
      </c>
      <c r="C31" s="260">
        <v>141</v>
      </c>
      <c r="D31" s="260">
        <v>9</v>
      </c>
      <c r="E31" s="260">
        <v>18</v>
      </c>
      <c r="F31" s="260">
        <v>41</v>
      </c>
      <c r="G31" s="260">
        <v>34</v>
      </c>
      <c r="H31" s="260">
        <v>1</v>
      </c>
      <c r="I31" s="260">
        <v>1</v>
      </c>
      <c r="J31" s="260">
        <v>0</v>
      </c>
      <c r="K31" s="260">
        <v>326</v>
      </c>
      <c r="L31" s="260">
        <v>21</v>
      </c>
      <c r="M31" s="260">
        <v>31</v>
      </c>
      <c r="N31" s="260">
        <v>96</v>
      </c>
      <c r="O31" s="260">
        <v>82</v>
      </c>
      <c r="P31" s="260">
        <v>5</v>
      </c>
      <c r="Q31" s="260">
        <v>1</v>
      </c>
      <c r="R31" s="260">
        <v>0</v>
      </c>
    </row>
    <row r="32" spans="1:18" ht="15" customHeight="1">
      <c r="A32" s="735" t="s">
        <v>453</v>
      </c>
      <c r="B32" s="735"/>
      <c r="C32" s="260">
        <v>300</v>
      </c>
      <c r="D32" s="260">
        <v>18</v>
      </c>
      <c r="E32" s="260">
        <v>38</v>
      </c>
      <c r="F32" s="260">
        <v>129</v>
      </c>
      <c r="G32" s="260">
        <v>214</v>
      </c>
      <c r="H32" s="260">
        <v>3</v>
      </c>
      <c r="I32" s="260">
        <v>2</v>
      </c>
      <c r="J32" s="260">
        <v>0</v>
      </c>
      <c r="K32" s="260">
        <v>672</v>
      </c>
      <c r="L32" s="260">
        <v>39</v>
      </c>
      <c r="M32" s="260">
        <v>83</v>
      </c>
      <c r="N32" s="260">
        <v>284</v>
      </c>
      <c r="O32" s="260">
        <v>386</v>
      </c>
      <c r="P32" s="260">
        <v>9</v>
      </c>
      <c r="Q32" s="260">
        <v>2</v>
      </c>
      <c r="R32" s="260">
        <v>0</v>
      </c>
    </row>
    <row r="33" spans="1:18" ht="15" customHeight="1">
      <c r="A33" s="734" t="s">
        <v>461</v>
      </c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</row>
    <row r="34" spans="1:18" ht="15">
      <c r="A34" s="487" t="s">
        <v>366</v>
      </c>
      <c r="B34" s="195" t="s">
        <v>184</v>
      </c>
      <c r="C34" s="260">
        <v>83</v>
      </c>
      <c r="D34" s="260">
        <v>8</v>
      </c>
      <c r="E34" s="260">
        <v>5</v>
      </c>
      <c r="F34" s="260">
        <v>25</v>
      </c>
      <c r="G34" s="260">
        <v>45</v>
      </c>
      <c r="H34" s="260"/>
      <c r="I34" s="260"/>
      <c r="J34" s="260">
        <v>1</v>
      </c>
      <c r="K34" s="260">
        <v>189</v>
      </c>
      <c r="L34" s="260">
        <v>15</v>
      </c>
      <c r="M34" s="260">
        <v>13</v>
      </c>
      <c r="N34" s="260">
        <v>60</v>
      </c>
      <c r="O34" s="260">
        <v>99</v>
      </c>
      <c r="P34" s="260">
        <v>1</v>
      </c>
      <c r="Q34" s="260"/>
      <c r="R34" s="260">
        <v>1</v>
      </c>
    </row>
    <row r="35" spans="1:18" ht="15">
      <c r="A35" s="487" t="s">
        <v>324</v>
      </c>
      <c r="B35" s="195" t="s">
        <v>143</v>
      </c>
      <c r="C35" s="260">
        <v>40</v>
      </c>
      <c r="D35" s="260">
        <v>2</v>
      </c>
      <c r="E35" s="260">
        <v>2</v>
      </c>
      <c r="F35" s="260">
        <v>23</v>
      </c>
      <c r="G35" s="260">
        <v>27</v>
      </c>
      <c r="H35" s="260">
        <v>8</v>
      </c>
      <c r="I35" s="260"/>
      <c r="J35" s="260">
        <v>0</v>
      </c>
      <c r="K35" s="260">
        <v>86</v>
      </c>
      <c r="L35" s="260">
        <v>9</v>
      </c>
      <c r="M35" s="260">
        <v>12</v>
      </c>
      <c r="N35" s="260">
        <v>42</v>
      </c>
      <c r="O35" s="260">
        <v>53</v>
      </c>
      <c r="P35" s="260">
        <v>14</v>
      </c>
      <c r="Q35" s="260"/>
      <c r="R35" s="260">
        <v>0</v>
      </c>
    </row>
    <row r="36" spans="1:18" ht="15">
      <c r="A36" s="487" t="s">
        <v>364</v>
      </c>
      <c r="B36" s="195" t="s">
        <v>182</v>
      </c>
      <c r="C36" s="260">
        <v>17</v>
      </c>
      <c r="D36" s="260">
        <v>0</v>
      </c>
      <c r="E36" s="260">
        <v>1</v>
      </c>
      <c r="F36" s="260">
        <v>10</v>
      </c>
      <c r="G36" s="260">
        <v>18</v>
      </c>
      <c r="H36" s="260">
        <v>3</v>
      </c>
      <c r="I36" s="260"/>
      <c r="J36" s="260">
        <v>0</v>
      </c>
      <c r="K36" s="260">
        <v>42</v>
      </c>
      <c r="L36" s="260">
        <v>0</v>
      </c>
      <c r="M36" s="260">
        <v>6</v>
      </c>
      <c r="N36" s="260">
        <v>20</v>
      </c>
      <c r="O36" s="260">
        <v>36</v>
      </c>
      <c r="P36" s="260">
        <v>5</v>
      </c>
      <c r="Q36" s="260"/>
      <c r="R36" s="260">
        <v>0</v>
      </c>
    </row>
    <row r="37" spans="1:18" ht="15">
      <c r="A37" s="487" t="s">
        <v>385</v>
      </c>
      <c r="B37" s="195" t="s">
        <v>203</v>
      </c>
      <c r="C37" s="260">
        <v>29</v>
      </c>
      <c r="D37" s="260">
        <v>2</v>
      </c>
      <c r="E37" s="260">
        <v>7</v>
      </c>
      <c r="F37" s="260">
        <v>9</v>
      </c>
      <c r="G37" s="260">
        <v>10</v>
      </c>
      <c r="H37" s="260"/>
      <c r="I37" s="260"/>
      <c r="J37" s="260">
        <v>0</v>
      </c>
      <c r="K37" s="260">
        <v>67</v>
      </c>
      <c r="L37" s="260">
        <v>6</v>
      </c>
      <c r="M37" s="260">
        <v>12</v>
      </c>
      <c r="N37" s="260">
        <v>21</v>
      </c>
      <c r="O37" s="260">
        <v>26</v>
      </c>
      <c r="P37" s="260">
        <v>1</v>
      </c>
      <c r="Q37" s="260"/>
      <c r="R37" s="260">
        <v>0</v>
      </c>
    </row>
    <row r="38" spans="1:18" ht="15" customHeight="1">
      <c r="A38" s="735" t="s">
        <v>453</v>
      </c>
      <c r="B38" s="735"/>
      <c r="C38" s="260">
        <v>169</v>
      </c>
      <c r="D38" s="260">
        <v>12</v>
      </c>
      <c r="E38" s="260">
        <v>15</v>
      </c>
      <c r="F38" s="260">
        <v>67</v>
      </c>
      <c r="G38" s="260">
        <v>100</v>
      </c>
      <c r="H38" s="260">
        <v>11</v>
      </c>
      <c r="I38" s="260">
        <v>0</v>
      </c>
      <c r="J38" s="260">
        <v>1</v>
      </c>
      <c r="K38" s="260">
        <v>384</v>
      </c>
      <c r="L38" s="260">
        <v>30</v>
      </c>
      <c r="M38" s="260">
        <v>43</v>
      </c>
      <c r="N38" s="260">
        <v>143</v>
      </c>
      <c r="O38" s="260">
        <v>214</v>
      </c>
      <c r="P38" s="260">
        <v>21</v>
      </c>
      <c r="Q38" s="260">
        <v>0</v>
      </c>
      <c r="R38" s="260">
        <v>1</v>
      </c>
    </row>
    <row r="39" spans="1:18" ht="15" customHeight="1">
      <c r="A39" s="735" t="s">
        <v>454</v>
      </c>
      <c r="B39" s="735"/>
      <c r="C39" s="260">
        <v>1023</v>
      </c>
      <c r="D39" s="260">
        <v>82</v>
      </c>
      <c r="E39" s="260">
        <v>116</v>
      </c>
      <c r="F39" s="260">
        <v>308</v>
      </c>
      <c r="G39" s="260">
        <v>482</v>
      </c>
      <c r="H39" s="260">
        <v>18</v>
      </c>
      <c r="I39" s="260">
        <v>2</v>
      </c>
      <c r="J39" s="260">
        <v>2</v>
      </c>
      <c r="K39" s="260">
        <v>2324</v>
      </c>
      <c r="L39" s="260">
        <v>196</v>
      </c>
      <c r="M39" s="260">
        <v>290</v>
      </c>
      <c r="N39" s="260">
        <v>648</v>
      </c>
      <c r="O39" s="260">
        <v>945</v>
      </c>
      <c r="P39" s="260">
        <v>35</v>
      </c>
      <c r="Q39" s="260">
        <v>3</v>
      </c>
      <c r="R39" s="260">
        <v>5</v>
      </c>
    </row>
    <row r="40" spans="1:18" ht="15" customHeight="1">
      <c r="A40" s="733" t="s">
        <v>462</v>
      </c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</row>
    <row r="41" spans="1:18" ht="15" customHeight="1">
      <c r="A41" s="734" t="s">
        <v>463</v>
      </c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</row>
    <row r="42" spans="1:18" ht="15">
      <c r="A42" s="487" t="s">
        <v>337</v>
      </c>
      <c r="B42" s="195" t="s">
        <v>156</v>
      </c>
      <c r="C42" s="260">
        <v>341</v>
      </c>
      <c r="D42" s="260">
        <v>23</v>
      </c>
      <c r="E42" s="260">
        <v>39</v>
      </c>
      <c r="F42" s="260">
        <v>57</v>
      </c>
      <c r="G42" s="260">
        <v>61</v>
      </c>
      <c r="H42" s="260">
        <v>6</v>
      </c>
      <c r="I42" s="260">
        <v>1</v>
      </c>
      <c r="J42" s="260">
        <v>0</v>
      </c>
      <c r="K42" s="260">
        <v>763</v>
      </c>
      <c r="L42" s="260">
        <v>62</v>
      </c>
      <c r="M42" s="260">
        <v>102</v>
      </c>
      <c r="N42" s="260">
        <v>126</v>
      </c>
      <c r="O42" s="260">
        <v>151</v>
      </c>
      <c r="P42" s="260">
        <v>7</v>
      </c>
      <c r="Q42" s="260">
        <v>1</v>
      </c>
      <c r="R42" s="260">
        <v>0</v>
      </c>
    </row>
    <row r="43" spans="1:18" ht="15">
      <c r="A43" s="487" t="s">
        <v>347</v>
      </c>
      <c r="B43" s="195" t="s">
        <v>166</v>
      </c>
      <c r="C43" s="260">
        <v>58</v>
      </c>
      <c r="D43" s="260">
        <v>8</v>
      </c>
      <c r="E43" s="260">
        <v>4</v>
      </c>
      <c r="F43" s="260">
        <v>32</v>
      </c>
      <c r="G43" s="260">
        <v>40</v>
      </c>
      <c r="H43" s="260">
        <v>1</v>
      </c>
      <c r="I43" s="260"/>
      <c r="J43" s="260">
        <v>0</v>
      </c>
      <c r="K43" s="260">
        <v>129</v>
      </c>
      <c r="L43" s="260">
        <v>17</v>
      </c>
      <c r="M43" s="260">
        <v>15</v>
      </c>
      <c r="N43" s="260">
        <v>76</v>
      </c>
      <c r="O43" s="260">
        <v>86</v>
      </c>
      <c r="P43" s="260">
        <v>1</v>
      </c>
      <c r="Q43" s="260"/>
      <c r="R43" s="260">
        <v>0</v>
      </c>
    </row>
    <row r="44" spans="1:18" ht="15">
      <c r="A44" s="487" t="s">
        <v>332</v>
      </c>
      <c r="B44" s="195" t="s">
        <v>151</v>
      </c>
      <c r="C44" s="260">
        <v>13</v>
      </c>
      <c r="D44" s="260">
        <v>0</v>
      </c>
      <c r="E44" s="260">
        <v>1</v>
      </c>
      <c r="F44" s="260">
        <v>2</v>
      </c>
      <c r="G44" s="260">
        <v>9</v>
      </c>
      <c r="H44" s="260"/>
      <c r="I44" s="260"/>
      <c r="J44" s="260">
        <v>0</v>
      </c>
      <c r="K44" s="260">
        <v>28</v>
      </c>
      <c r="L44" s="260">
        <v>0</v>
      </c>
      <c r="M44" s="260">
        <v>4</v>
      </c>
      <c r="N44" s="260">
        <v>8</v>
      </c>
      <c r="O44" s="260">
        <v>20</v>
      </c>
      <c r="P44" s="260"/>
      <c r="Q44" s="260"/>
      <c r="R44" s="260">
        <v>0</v>
      </c>
    </row>
    <row r="45" spans="1:18" ht="15" customHeight="1">
      <c r="A45" s="735" t="s">
        <v>453</v>
      </c>
      <c r="B45" s="735"/>
      <c r="C45" s="260">
        <v>412</v>
      </c>
      <c r="D45" s="260">
        <v>31</v>
      </c>
      <c r="E45" s="260">
        <v>44</v>
      </c>
      <c r="F45" s="260">
        <v>91</v>
      </c>
      <c r="G45" s="260">
        <v>110</v>
      </c>
      <c r="H45" s="260">
        <v>7</v>
      </c>
      <c r="I45" s="260">
        <v>1</v>
      </c>
      <c r="J45" s="260">
        <v>0</v>
      </c>
      <c r="K45" s="260">
        <v>920</v>
      </c>
      <c r="L45" s="260">
        <v>79</v>
      </c>
      <c r="M45" s="260">
        <v>121</v>
      </c>
      <c r="N45" s="260">
        <v>210</v>
      </c>
      <c r="O45" s="260">
        <v>257</v>
      </c>
      <c r="P45" s="260">
        <v>8</v>
      </c>
      <c r="Q45" s="260">
        <v>1</v>
      </c>
      <c r="R45" s="260">
        <v>0</v>
      </c>
    </row>
    <row r="46" spans="1:18" ht="15" customHeight="1">
      <c r="A46" s="734" t="s">
        <v>464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</row>
    <row r="47" spans="1:18" ht="15">
      <c r="A47" s="487" t="s">
        <v>362</v>
      </c>
      <c r="B47" s="195" t="s">
        <v>180</v>
      </c>
      <c r="C47" s="260">
        <v>195</v>
      </c>
      <c r="D47" s="260">
        <v>14</v>
      </c>
      <c r="E47" s="260">
        <v>30</v>
      </c>
      <c r="F47" s="260">
        <v>45</v>
      </c>
      <c r="G47" s="260">
        <v>41</v>
      </c>
      <c r="H47" s="260"/>
      <c r="I47" s="260"/>
      <c r="J47" s="260">
        <v>0</v>
      </c>
      <c r="K47" s="260">
        <v>470</v>
      </c>
      <c r="L47" s="260">
        <v>31</v>
      </c>
      <c r="M47" s="260">
        <v>88</v>
      </c>
      <c r="N47" s="260">
        <v>107</v>
      </c>
      <c r="O47" s="260">
        <v>63</v>
      </c>
      <c r="P47" s="260"/>
      <c r="Q47" s="260"/>
      <c r="R47" s="260">
        <v>1</v>
      </c>
    </row>
    <row r="48" spans="1:18" ht="15">
      <c r="A48" s="487" t="s">
        <v>375</v>
      </c>
      <c r="B48" s="195" t="s">
        <v>193</v>
      </c>
      <c r="C48" s="260">
        <v>63</v>
      </c>
      <c r="D48" s="260">
        <v>4</v>
      </c>
      <c r="E48" s="260">
        <v>9</v>
      </c>
      <c r="F48" s="260">
        <v>15</v>
      </c>
      <c r="G48" s="260">
        <v>27</v>
      </c>
      <c r="H48" s="260">
        <v>4</v>
      </c>
      <c r="I48" s="260"/>
      <c r="J48" s="260">
        <v>0</v>
      </c>
      <c r="K48" s="260">
        <v>167</v>
      </c>
      <c r="L48" s="260">
        <v>11</v>
      </c>
      <c r="M48" s="260">
        <v>23</v>
      </c>
      <c r="N48" s="260">
        <v>38</v>
      </c>
      <c r="O48" s="260">
        <v>43</v>
      </c>
      <c r="P48" s="260">
        <v>4</v>
      </c>
      <c r="Q48" s="260"/>
      <c r="R48" s="260">
        <v>0</v>
      </c>
    </row>
    <row r="49" spans="1:18" ht="15">
      <c r="A49" s="487" t="s">
        <v>402</v>
      </c>
      <c r="B49" s="195" t="s">
        <v>220</v>
      </c>
      <c r="C49" s="260">
        <v>30</v>
      </c>
      <c r="D49" s="260">
        <v>1</v>
      </c>
      <c r="E49" s="260">
        <v>7</v>
      </c>
      <c r="F49" s="260">
        <v>12</v>
      </c>
      <c r="G49" s="260">
        <v>28</v>
      </c>
      <c r="H49" s="260">
        <v>3</v>
      </c>
      <c r="I49" s="260"/>
      <c r="J49" s="260">
        <v>0</v>
      </c>
      <c r="K49" s="260">
        <v>70</v>
      </c>
      <c r="L49" s="260">
        <v>1</v>
      </c>
      <c r="M49" s="260">
        <v>14</v>
      </c>
      <c r="N49" s="260">
        <v>24</v>
      </c>
      <c r="O49" s="260">
        <v>35</v>
      </c>
      <c r="P49" s="260">
        <v>4</v>
      </c>
      <c r="Q49" s="260"/>
      <c r="R49" s="260">
        <v>0</v>
      </c>
    </row>
    <row r="50" spans="1:18" ht="15">
      <c r="A50" s="487" t="s">
        <v>335</v>
      </c>
      <c r="B50" s="195" t="s">
        <v>154</v>
      </c>
      <c r="C50" s="260">
        <v>13</v>
      </c>
      <c r="D50" s="260">
        <v>3</v>
      </c>
      <c r="E50" s="260">
        <v>0</v>
      </c>
      <c r="F50" s="260">
        <v>2</v>
      </c>
      <c r="G50" s="260">
        <v>14</v>
      </c>
      <c r="H50" s="260">
        <v>2</v>
      </c>
      <c r="I50" s="260"/>
      <c r="J50" s="260">
        <v>0</v>
      </c>
      <c r="K50" s="260">
        <v>27</v>
      </c>
      <c r="L50" s="260">
        <v>3</v>
      </c>
      <c r="M50" s="260">
        <v>0</v>
      </c>
      <c r="N50" s="260">
        <v>7</v>
      </c>
      <c r="O50" s="260">
        <v>24</v>
      </c>
      <c r="P50" s="260">
        <v>2</v>
      </c>
      <c r="Q50" s="260"/>
      <c r="R50" s="260">
        <v>0</v>
      </c>
    </row>
    <row r="51" spans="1:18" ht="15">
      <c r="A51" s="487" t="s">
        <v>398</v>
      </c>
      <c r="B51" s="195" t="s">
        <v>216</v>
      </c>
      <c r="C51" s="260">
        <v>30</v>
      </c>
      <c r="D51" s="260">
        <v>0</v>
      </c>
      <c r="E51" s="260">
        <v>4</v>
      </c>
      <c r="F51" s="260">
        <v>6</v>
      </c>
      <c r="G51" s="260">
        <v>7</v>
      </c>
      <c r="H51" s="260"/>
      <c r="I51" s="260"/>
      <c r="J51" s="260">
        <v>0</v>
      </c>
      <c r="K51" s="260">
        <v>73</v>
      </c>
      <c r="L51" s="260">
        <v>1</v>
      </c>
      <c r="M51" s="260">
        <v>7</v>
      </c>
      <c r="N51" s="260">
        <v>18</v>
      </c>
      <c r="O51" s="260">
        <v>11</v>
      </c>
      <c r="P51" s="260">
        <v>1</v>
      </c>
      <c r="Q51" s="260"/>
      <c r="R51" s="260">
        <v>0</v>
      </c>
    </row>
    <row r="52" spans="1:18" ht="15" customHeight="1">
      <c r="A52" s="735" t="s">
        <v>453</v>
      </c>
      <c r="B52" s="735"/>
      <c r="C52" s="260">
        <v>331</v>
      </c>
      <c r="D52" s="260">
        <v>22</v>
      </c>
      <c r="E52" s="260">
        <v>50</v>
      </c>
      <c r="F52" s="260">
        <v>80</v>
      </c>
      <c r="G52" s="260">
        <v>117</v>
      </c>
      <c r="H52" s="260">
        <v>9</v>
      </c>
      <c r="I52" s="260">
        <v>0</v>
      </c>
      <c r="J52" s="260">
        <v>0</v>
      </c>
      <c r="K52" s="260">
        <v>807</v>
      </c>
      <c r="L52" s="260">
        <v>47</v>
      </c>
      <c r="M52" s="260">
        <v>132</v>
      </c>
      <c r="N52" s="260">
        <v>194</v>
      </c>
      <c r="O52" s="260">
        <v>176</v>
      </c>
      <c r="P52" s="260">
        <v>11</v>
      </c>
      <c r="Q52" s="260">
        <v>0</v>
      </c>
      <c r="R52" s="260">
        <v>1</v>
      </c>
    </row>
    <row r="53" spans="1:18" ht="15" customHeight="1">
      <c r="A53" s="735" t="s">
        <v>454</v>
      </c>
      <c r="B53" s="735"/>
      <c r="C53" s="260">
        <v>743</v>
      </c>
      <c r="D53" s="260">
        <v>53</v>
      </c>
      <c r="E53" s="260">
        <v>94</v>
      </c>
      <c r="F53" s="260">
        <v>171</v>
      </c>
      <c r="G53" s="260">
        <v>227</v>
      </c>
      <c r="H53" s="260">
        <v>16</v>
      </c>
      <c r="I53" s="260">
        <v>1</v>
      </c>
      <c r="J53" s="260">
        <v>0</v>
      </c>
      <c r="K53" s="260">
        <v>1727</v>
      </c>
      <c r="L53" s="260">
        <v>126</v>
      </c>
      <c r="M53" s="260">
        <v>253</v>
      </c>
      <c r="N53" s="260">
        <v>404</v>
      </c>
      <c r="O53" s="260">
        <v>433</v>
      </c>
      <c r="P53" s="260">
        <v>19</v>
      </c>
      <c r="Q53" s="260">
        <v>1</v>
      </c>
      <c r="R53" s="260">
        <v>1</v>
      </c>
    </row>
    <row r="54" spans="1:18" ht="15" customHeight="1">
      <c r="A54" s="733" t="s">
        <v>465</v>
      </c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</row>
    <row r="55" spans="1:18" ht="15" customHeight="1">
      <c r="A55" s="734" t="s">
        <v>466</v>
      </c>
      <c r="B55" s="734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</row>
    <row r="56" spans="1:18" ht="15">
      <c r="A56" s="487" t="s">
        <v>327</v>
      </c>
      <c r="B56" s="195" t="s">
        <v>146</v>
      </c>
      <c r="C56" s="260">
        <v>925</v>
      </c>
      <c r="D56" s="260">
        <v>52</v>
      </c>
      <c r="E56" s="260">
        <v>123</v>
      </c>
      <c r="F56" s="260">
        <v>99</v>
      </c>
      <c r="G56" s="260">
        <v>125</v>
      </c>
      <c r="H56" s="260">
        <v>13</v>
      </c>
      <c r="I56" s="260"/>
      <c r="J56" s="260">
        <v>1</v>
      </c>
      <c r="K56" s="260">
        <v>2034</v>
      </c>
      <c r="L56" s="260">
        <v>144</v>
      </c>
      <c r="M56" s="260">
        <v>269</v>
      </c>
      <c r="N56" s="260">
        <v>206</v>
      </c>
      <c r="O56" s="260">
        <v>335</v>
      </c>
      <c r="P56" s="260">
        <v>26</v>
      </c>
      <c r="Q56" s="260"/>
      <c r="R56" s="260">
        <v>5</v>
      </c>
    </row>
    <row r="57" spans="1:18" ht="15" customHeight="1">
      <c r="A57" s="735" t="s">
        <v>453</v>
      </c>
      <c r="B57" s="735"/>
      <c r="C57" s="260">
        <v>925</v>
      </c>
      <c r="D57" s="260">
        <v>52</v>
      </c>
      <c r="E57" s="260">
        <v>123</v>
      </c>
      <c r="F57" s="260">
        <v>99</v>
      </c>
      <c r="G57" s="260">
        <v>125</v>
      </c>
      <c r="H57" s="260">
        <v>13</v>
      </c>
      <c r="I57" s="260">
        <v>0</v>
      </c>
      <c r="J57" s="260">
        <v>1</v>
      </c>
      <c r="K57" s="260">
        <v>2034</v>
      </c>
      <c r="L57" s="260">
        <v>144</v>
      </c>
      <c r="M57" s="260">
        <v>269</v>
      </c>
      <c r="N57" s="260">
        <v>206</v>
      </c>
      <c r="O57" s="260">
        <v>335</v>
      </c>
      <c r="P57" s="260">
        <v>26</v>
      </c>
      <c r="Q57" s="260">
        <v>0</v>
      </c>
      <c r="R57" s="260">
        <v>5</v>
      </c>
    </row>
    <row r="58" spans="1:18" ht="15" customHeight="1">
      <c r="A58" s="734" t="s">
        <v>467</v>
      </c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  <c r="Q58" s="734"/>
      <c r="R58" s="734"/>
    </row>
    <row r="59" spans="1:18" ht="15">
      <c r="A59" s="487" t="s">
        <v>363</v>
      </c>
      <c r="B59" s="195" t="s">
        <v>181</v>
      </c>
      <c r="C59" s="260">
        <v>231</v>
      </c>
      <c r="D59" s="260">
        <v>6</v>
      </c>
      <c r="E59" s="260">
        <v>24</v>
      </c>
      <c r="F59" s="260">
        <v>75</v>
      </c>
      <c r="G59" s="260">
        <v>74</v>
      </c>
      <c r="H59" s="260">
        <v>8</v>
      </c>
      <c r="I59" s="260"/>
      <c r="J59" s="260">
        <v>0</v>
      </c>
      <c r="K59" s="260">
        <v>491</v>
      </c>
      <c r="L59" s="260">
        <v>29</v>
      </c>
      <c r="M59" s="260">
        <v>54</v>
      </c>
      <c r="N59" s="260">
        <v>154</v>
      </c>
      <c r="O59" s="260">
        <v>140</v>
      </c>
      <c r="P59" s="260">
        <v>13</v>
      </c>
      <c r="Q59" s="260">
        <v>1</v>
      </c>
      <c r="R59" s="260">
        <v>2</v>
      </c>
    </row>
    <row r="60" spans="1:18" ht="15">
      <c r="A60" s="487" t="s">
        <v>391</v>
      </c>
      <c r="B60" s="195" t="s">
        <v>209</v>
      </c>
      <c r="C60" s="260">
        <v>10</v>
      </c>
      <c r="D60" s="260">
        <v>1</v>
      </c>
      <c r="E60" s="260">
        <v>1</v>
      </c>
      <c r="F60" s="260">
        <v>11</v>
      </c>
      <c r="G60" s="260">
        <v>3</v>
      </c>
      <c r="H60" s="260"/>
      <c r="I60" s="260"/>
      <c r="J60" s="260">
        <v>0</v>
      </c>
      <c r="K60" s="260">
        <v>28</v>
      </c>
      <c r="L60" s="260">
        <v>2</v>
      </c>
      <c r="M60" s="260">
        <v>5</v>
      </c>
      <c r="N60" s="260">
        <v>19</v>
      </c>
      <c r="O60" s="260">
        <v>8</v>
      </c>
      <c r="P60" s="260">
        <v>1</v>
      </c>
      <c r="Q60" s="260"/>
      <c r="R60" s="260">
        <v>0</v>
      </c>
    </row>
    <row r="61" spans="1:18" ht="15" customHeight="1">
      <c r="A61" s="735" t="s">
        <v>453</v>
      </c>
      <c r="B61" s="735"/>
      <c r="C61" s="260">
        <v>241</v>
      </c>
      <c r="D61" s="260">
        <v>7</v>
      </c>
      <c r="E61" s="260">
        <v>25</v>
      </c>
      <c r="F61" s="260">
        <v>86</v>
      </c>
      <c r="G61" s="260">
        <v>77</v>
      </c>
      <c r="H61" s="260">
        <v>8</v>
      </c>
      <c r="I61" s="260">
        <v>0</v>
      </c>
      <c r="J61" s="260">
        <v>0</v>
      </c>
      <c r="K61" s="260">
        <v>519</v>
      </c>
      <c r="L61" s="260">
        <v>31</v>
      </c>
      <c r="M61" s="260">
        <v>59</v>
      </c>
      <c r="N61" s="260">
        <v>173</v>
      </c>
      <c r="O61" s="260">
        <v>148</v>
      </c>
      <c r="P61" s="260">
        <v>14</v>
      </c>
      <c r="Q61" s="260">
        <v>1</v>
      </c>
      <c r="R61" s="260">
        <v>2</v>
      </c>
    </row>
    <row r="62" spans="1:18" ht="15" customHeight="1">
      <c r="A62" s="735" t="s">
        <v>454</v>
      </c>
      <c r="B62" s="735"/>
      <c r="C62" s="260">
        <v>1166</v>
      </c>
      <c r="D62" s="260">
        <v>59</v>
      </c>
      <c r="E62" s="260">
        <v>148</v>
      </c>
      <c r="F62" s="260">
        <v>185</v>
      </c>
      <c r="G62" s="260">
        <v>202</v>
      </c>
      <c r="H62" s="260">
        <v>21</v>
      </c>
      <c r="I62" s="260">
        <v>0</v>
      </c>
      <c r="J62" s="260">
        <v>1</v>
      </c>
      <c r="K62" s="260">
        <v>2553</v>
      </c>
      <c r="L62" s="260">
        <v>175</v>
      </c>
      <c r="M62" s="260">
        <v>328</v>
      </c>
      <c r="N62" s="260">
        <v>379</v>
      </c>
      <c r="O62" s="260">
        <v>483</v>
      </c>
      <c r="P62" s="260">
        <v>40</v>
      </c>
      <c r="Q62" s="260">
        <v>1</v>
      </c>
      <c r="R62" s="260">
        <v>7</v>
      </c>
    </row>
    <row r="63" spans="1:18" ht="15" customHeight="1">
      <c r="A63" s="733" t="s">
        <v>468</v>
      </c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</row>
    <row r="64" spans="1:18" ht="15" customHeight="1">
      <c r="A64" s="734" t="s">
        <v>469</v>
      </c>
      <c r="B64" s="734"/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  <c r="Q64" s="734"/>
      <c r="R64" s="734"/>
    </row>
    <row r="65" spans="1:18" ht="15">
      <c r="A65" s="487" t="s">
        <v>328</v>
      </c>
      <c r="B65" s="195" t="s">
        <v>147</v>
      </c>
      <c r="C65" s="260">
        <v>395</v>
      </c>
      <c r="D65" s="260">
        <v>20</v>
      </c>
      <c r="E65" s="260">
        <v>30</v>
      </c>
      <c r="F65" s="260">
        <v>66</v>
      </c>
      <c r="G65" s="260">
        <v>73</v>
      </c>
      <c r="H65" s="260">
        <v>4</v>
      </c>
      <c r="I65" s="260"/>
      <c r="J65" s="260">
        <v>0</v>
      </c>
      <c r="K65" s="260">
        <v>815</v>
      </c>
      <c r="L65" s="260">
        <v>46</v>
      </c>
      <c r="M65" s="260">
        <v>64</v>
      </c>
      <c r="N65" s="260">
        <v>129</v>
      </c>
      <c r="O65" s="260">
        <v>155</v>
      </c>
      <c r="P65" s="260">
        <v>7</v>
      </c>
      <c r="Q65" s="260">
        <v>1</v>
      </c>
      <c r="R65" s="260">
        <v>1</v>
      </c>
    </row>
    <row r="66" spans="1:18" ht="15">
      <c r="A66" s="487" t="s">
        <v>353</v>
      </c>
      <c r="B66" s="195" t="s">
        <v>172</v>
      </c>
      <c r="C66" s="260">
        <v>31</v>
      </c>
      <c r="D66" s="260">
        <v>1</v>
      </c>
      <c r="E66" s="260">
        <v>2</v>
      </c>
      <c r="F66" s="260">
        <v>8</v>
      </c>
      <c r="G66" s="260">
        <v>5</v>
      </c>
      <c r="H66" s="260">
        <v>2</v>
      </c>
      <c r="I66" s="260"/>
      <c r="J66" s="260">
        <v>0</v>
      </c>
      <c r="K66" s="260">
        <v>74</v>
      </c>
      <c r="L66" s="260">
        <v>3</v>
      </c>
      <c r="M66" s="260">
        <v>10</v>
      </c>
      <c r="N66" s="260">
        <v>21</v>
      </c>
      <c r="O66" s="260">
        <v>23</v>
      </c>
      <c r="P66" s="260">
        <v>5</v>
      </c>
      <c r="Q66" s="260"/>
      <c r="R66" s="260">
        <v>0</v>
      </c>
    </row>
    <row r="67" spans="1:18" ht="15">
      <c r="A67" s="487" t="s">
        <v>336</v>
      </c>
      <c r="B67" s="195" t="s">
        <v>155</v>
      </c>
      <c r="C67" s="260">
        <v>13</v>
      </c>
      <c r="D67" s="260">
        <v>0</v>
      </c>
      <c r="E67" s="260">
        <v>0</v>
      </c>
      <c r="F67" s="260">
        <v>1</v>
      </c>
      <c r="G67" s="260">
        <v>5</v>
      </c>
      <c r="H67" s="260">
        <v>3</v>
      </c>
      <c r="I67" s="260"/>
      <c r="J67" s="260">
        <v>0</v>
      </c>
      <c r="K67" s="260">
        <v>35</v>
      </c>
      <c r="L67" s="260">
        <v>0</v>
      </c>
      <c r="M67" s="260">
        <v>5</v>
      </c>
      <c r="N67" s="260">
        <v>3</v>
      </c>
      <c r="O67" s="260">
        <v>10</v>
      </c>
      <c r="P67" s="260">
        <v>3</v>
      </c>
      <c r="Q67" s="260"/>
      <c r="R67" s="260">
        <v>0</v>
      </c>
    </row>
    <row r="68" spans="1:18" ht="15" customHeight="1">
      <c r="A68" s="735" t="s">
        <v>453</v>
      </c>
      <c r="B68" s="735"/>
      <c r="C68" s="260">
        <v>439</v>
      </c>
      <c r="D68" s="260">
        <v>21</v>
      </c>
      <c r="E68" s="260">
        <v>32</v>
      </c>
      <c r="F68" s="260">
        <v>75</v>
      </c>
      <c r="G68" s="260">
        <v>83</v>
      </c>
      <c r="H68" s="260">
        <v>9</v>
      </c>
      <c r="I68" s="260">
        <v>0</v>
      </c>
      <c r="J68" s="260">
        <v>0</v>
      </c>
      <c r="K68" s="260">
        <v>924</v>
      </c>
      <c r="L68" s="260">
        <v>49</v>
      </c>
      <c r="M68" s="260">
        <v>79</v>
      </c>
      <c r="N68" s="260">
        <v>153</v>
      </c>
      <c r="O68" s="260">
        <v>188</v>
      </c>
      <c r="P68" s="260">
        <v>15</v>
      </c>
      <c r="Q68" s="260">
        <v>1</v>
      </c>
      <c r="R68" s="260">
        <v>1</v>
      </c>
    </row>
    <row r="69" spans="1:18" ht="15" customHeight="1">
      <c r="A69" s="734" t="s">
        <v>470</v>
      </c>
      <c r="B69" s="734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</row>
    <row r="70" spans="1:18" ht="15">
      <c r="A70" s="487" t="s">
        <v>322</v>
      </c>
      <c r="B70" s="195" t="s">
        <v>141</v>
      </c>
      <c r="C70" s="260">
        <v>196</v>
      </c>
      <c r="D70" s="260">
        <v>16</v>
      </c>
      <c r="E70" s="260">
        <v>22</v>
      </c>
      <c r="F70" s="260">
        <v>35</v>
      </c>
      <c r="G70" s="260">
        <v>43</v>
      </c>
      <c r="H70" s="260">
        <v>6</v>
      </c>
      <c r="I70" s="260"/>
      <c r="J70" s="260">
        <v>0</v>
      </c>
      <c r="K70" s="260">
        <v>401</v>
      </c>
      <c r="L70" s="260">
        <v>34</v>
      </c>
      <c r="M70" s="260">
        <v>66</v>
      </c>
      <c r="N70" s="260">
        <v>67</v>
      </c>
      <c r="O70" s="260">
        <v>90</v>
      </c>
      <c r="P70" s="260">
        <v>7</v>
      </c>
      <c r="Q70" s="260"/>
      <c r="R70" s="260">
        <v>0</v>
      </c>
    </row>
    <row r="71" spans="1:18" ht="15">
      <c r="A71" s="487" t="s">
        <v>354</v>
      </c>
      <c r="B71" s="195" t="s">
        <v>282</v>
      </c>
      <c r="C71" s="260">
        <v>257</v>
      </c>
      <c r="D71" s="260">
        <v>11</v>
      </c>
      <c r="E71" s="260">
        <v>30</v>
      </c>
      <c r="F71" s="260">
        <v>50</v>
      </c>
      <c r="G71" s="260">
        <v>37</v>
      </c>
      <c r="H71" s="260">
        <v>2</v>
      </c>
      <c r="I71" s="260"/>
      <c r="J71" s="260">
        <v>0</v>
      </c>
      <c r="K71" s="260">
        <v>527</v>
      </c>
      <c r="L71" s="260">
        <v>31</v>
      </c>
      <c r="M71" s="260">
        <v>65</v>
      </c>
      <c r="N71" s="260">
        <v>105</v>
      </c>
      <c r="O71" s="260">
        <v>82</v>
      </c>
      <c r="P71" s="260">
        <v>3</v>
      </c>
      <c r="Q71" s="260"/>
      <c r="R71" s="260">
        <v>0</v>
      </c>
    </row>
    <row r="72" spans="1:18" ht="15" customHeight="1">
      <c r="A72" s="735" t="s">
        <v>453</v>
      </c>
      <c r="B72" s="735"/>
      <c r="C72" s="260">
        <v>453</v>
      </c>
      <c r="D72" s="260">
        <v>27</v>
      </c>
      <c r="E72" s="260">
        <v>52</v>
      </c>
      <c r="F72" s="260">
        <v>85</v>
      </c>
      <c r="G72" s="260">
        <v>80</v>
      </c>
      <c r="H72" s="260">
        <v>8</v>
      </c>
      <c r="I72" s="260">
        <v>0</v>
      </c>
      <c r="J72" s="260">
        <v>0</v>
      </c>
      <c r="K72" s="260">
        <v>928</v>
      </c>
      <c r="L72" s="260">
        <v>65</v>
      </c>
      <c r="M72" s="260">
        <v>131</v>
      </c>
      <c r="N72" s="260">
        <v>172</v>
      </c>
      <c r="O72" s="260">
        <v>172</v>
      </c>
      <c r="P72" s="260">
        <v>10</v>
      </c>
      <c r="Q72" s="260">
        <v>0</v>
      </c>
      <c r="R72" s="260">
        <v>0</v>
      </c>
    </row>
    <row r="73" spans="1:18" ht="15" customHeight="1">
      <c r="A73" s="734" t="s">
        <v>471</v>
      </c>
      <c r="B73" s="734"/>
      <c r="C73" s="734"/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734"/>
      <c r="O73" s="734"/>
      <c r="P73" s="734"/>
      <c r="Q73" s="734"/>
      <c r="R73" s="734"/>
    </row>
    <row r="74" spans="1:18" ht="15">
      <c r="A74" s="487" t="s">
        <v>352</v>
      </c>
      <c r="B74" s="195" t="s">
        <v>171</v>
      </c>
      <c r="C74" s="260">
        <v>83</v>
      </c>
      <c r="D74" s="260">
        <v>11</v>
      </c>
      <c r="E74" s="260">
        <v>13</v>
      </c>
      <c r="F74" s="260">
        <v>18</v>
      </c>
      <c r="G74" s="260">
        <v>20</v>
      </c>
      <c r="H74" s="260">
        <v>2</v>
      </c>
      <c r="I74" s="260"/>
      <c r="J74" s="260">
        <v>0</v>
      </c>
      <c r="K74" s="260">
        <v>218</v>
      </c>
      <c r="L74" s="260">
        <v>26</v>
      </c>
      <c r="M74" s="260">
        <v>35</v>
      </c>
      <c r="N74" s="260">
        <v>50</v>
      </c>
      <c r="O74" s="260">
        <v>39</v>
      </c>
      <c r="P74" s="260">
        <v>3</v>
      </c>
      <c r="Q74" s="260"/>
      <c r="R74" s="260">
        <v>1</v>
      </c>
    </row>
    <row r="75" spans="1:18" ht="15">
      <c r="A75" s="487" t="s">
        <v>367</v>
      </c>
      <c r="B75" s="195" t="s">
        <v>448</v>
      </c>
      <c r="C75" s="260">
        <v>54</v>
      </c>
      <c r="D75" s="260">
        <v>2</v>
      </c>
      <c r="E75" s="260">
        <v>1</v>
      </c>
      <c r="F75" s="260">
        <v>9</v>
      </c>
      <c r="G75" s="260">
        <v>40</v>
      </c>
      <c r="H75" s="260">
        <v>1</v>
      </c>
      <c r="I75" s="260"/>
      <c r="J75" s="260">
        <v>0</v>
      </c>
      <c r="K75" s="260">
        <v>118</v>
      </c>
      <c r="L75" s="260">
        <v>2</v>
      </c>
      <c r="M75" s="260">
        <v>14</v>
      </c>
      <c r="N75" s="260">
        <v>28</v>
      </c>
      <c r="O75" s="260">
        <v>57</v>
      </c>
      <c r="P75" s="260">
        <v>1</v>
      </c>
      <c r="Q75" s="260"/>
      <c r="R75" s="260">
        <v>1</v>
      </c>
    </row>
    <row r="76" spans="1:18" ht="15">
      <c r="A76" s="487" t="s">
        <v>401</v>
      </c>
      <c r="B76" s="195" t="s">
        <v>219</v>
      </c>
      <c r="C76" s="260">
        <v>23</v>
      </c>
      <c r="D76" s="260">
        <v>2</v>
      </c>
      <c r="E76" s="260">
        <v>5</v>
      </c>
      <c r="F76" s="260">
        <v>11</v>
      </c>
      <c r="G76" s="260">
        <v>16</v>
      </c>
      <c r="H76" s="260"/>
      <c r="I76" s="260"/>
      <c r="J76" s="260">
        <v>0</v>
      </c>
      <c r="K76" s="260">
        <v>57</v>
      </c>
      <c r="L76" s="260">
        <v>2</v>
      </c>
      <c r="M76" s="260">
        <v>7</v>
      </c>
      <c r="N76" s="260">
        <v>18</v>
      </c>
      <c r="O76" s="260">
        <v>25</v>
      </c>
      <c r="P76" s="260">
        <v>2</v>
      </c>
      <c r="Q76" s="260"/>
      <c r="R76" s="260">
        <v>0</v>
      </c>
    </row>
    <row r="77" spans="1:18" ht="15" customHeight="1">
      <c r="A77" s="735" t="s">
        <v>453</v>
      </c>
      <c r="B77" s="735"/>
      <c r="C77" s="260">
        <v>160</v>
      </c>
      <c r="D77" s="260">
        <v>15</v>
      </c>
      <c r="E77" s="260">
        <v>19</v>
      </c>
      <c r="F77" s="260">
        <v>38</v>
      </c>
      <c r="G77" s="260">
        <v>76</v>
      </c>
      <c r="H77" s="260">
        <v>3</v>
      </c>
      <c r="I77" s="260">
        <v>0</v>
      </c>
      <c r="J77" s="260">
        <v>0</v>
      </c>
      <c r="K77" s="260">
        <v>393</v>
      </c>
      <c r="L77" s="260">
        <v>30</v>
      </c>
      <c r="M77" s="260">
        <v>56</v>
      </c>
      <c r="N77" s="260">
        <v>96</v>
      </c>
      <c r="O77" s="260">
        <v>121</v>
      </c>
      <c r="P77" s="260">
        <v>6</v>
      </c>
      <c r="Q77" s="260">
        <v>0</v>
      </c>
      <c r="R77" s="260">
        <v>2</v>
      </c>
    </row>
    <row r="78" spans="1:18" ht="15" customHeight="1">
      <c r="A78" s="735" t="s">
        <v>454</v>
      </c>
      <c r="B78" s="735"/>
      <c r="C78" s="260">
        <v>1052</v>
      </c>
      <c r="D78" s="260">
        <v>63</v>
      </c>
      <c r="E78" s="260">
        <v>103</v>
      </c>
      <c r="F78" s="260">
        <v>198</v>
      </c>
      <c r="G78" s="260">
        <v>239</v>
      </c>
      <c r="H78" s="260">
        <v>20</v>
      </c>
      <c r="I78" s="260">
        <v>0</v>
      </c>
      <c r="J78" s="260">
        <v>0</v>
      </c>
      <c r="K78" s="260">
        <v>2245</v>
      </c>
      <c r="L78" s="260">
        <v>144</v>
      </c>
      <c r="M78" s="260">
        <v>266</v>
      </c>
      <c r="N78" s="260">
        <v>421</v>
      </c>
      <c r="O78" s="260">
        <v>481</v>
      </c>
      <c r="P78" s="260">
        <v>31</v>
      </c>
      <c r="Q78" s="260">
        <v>1</v>
      </c>
      <c r="R78" s="260">
        <v>3</v>
      </c>
    </row>
    <row r="79" spans="1:18" ht="15" customHeight="1">
      <c r="A79" s="733" t="s">
        <v>472</v>
      </c>
      <c r="B79" s="733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</row>
    <row r="80" spans="1:18" ht="15" customHeight="1">
      <c r="A80" s="734" t="s">
        <v>473</v>
      </c>
      <c r="B80" s="734"/>
      <c r="C80" s="734"/>
      <c r="D80" s="734"/>
      <c r="E80" s="734"/>
      <c r="F80" s="734"/>
      <c r="G80" s="734"/>
      <c r="H80" s="734"/>
      <c r="I80" s="734"/>
      <c r="J80" s="734"/>
      <c r="K80" s="734"/>
      <c r="L80" s="734"/>
      <c r="M80" s="734"/>
      <c r="N80" s="734"/>
      <c r="O80" s="734"/>
      <c r="P80" s="734"/>
      <c r="Q80" s="734"/>
      <c r="R80" s="734"/>
    </row>
    <row r="81" spans="1:18" ht="15">
      <c r="A81" s="487" t="s">
        <v>392</v>
      </c>
      <c r="B81" s="195" t="s">
        <v>210</v>
      </c>
      <c r="C81" s="260">
        <v>8</v>
      </c>
      <c r="D81" s="260">
        <v>2</v>
      </c>
      <c r="E81" s="260">
        <v>0</v>
      </c>
      <c r="F81" s="260">
        <v>6</v>
      </c>
      <c r="G81" s="260">
        <v>1</v>
      </c>
      <c r="H81" s="260"/>
      <c r="I81" s="260"/>
      <c r="J81" s="260">
        <v>0</v>
      </c>
      <c r="K81" s="260">
        <v>16</v>
      </c>
      <c r="L81" s="260">
        <v>3</v>
      </c>
      <c r="M81" s="260">
        <v>4</v>
      </c>
      <c r="N81" s="260">
        <v>8</v>
      </c>
      <c r="O81" s="260">
        <v>6</v>
      </c>
      <c r="P81" s="260"/>
      <c r="Q81" s="260"/>
      <c r="R81" s="260">
        <v>0</v>
      </c>
    </row>
    <row r="82" spans="1:18" ht="15">
      <c r="A82" s="487" t="s">
        <v>389</v>
      </c>
      <c r="B82" s="195" t="s">
        <v>207</v>
      </c>
      <c r="C82" s="260">
        <v>31</v>
      </c>
      <c r="D82" s="260">
        <v>0</v>
      </c>
      <c r="E82" s="260">
        <v>3</v>
      </c>
      <c r="F82" s="260">
        <v>11</v>
      </c>
      <c r="G82" s="260">
        <v>2</v>
      </c>
      <c r="H82" s="260"/>
      <c r="I82" s="260"/>
      <c r="J82" s="260">
        <v>0</v>
      </c>
      <c r="K82" s="260">
        <v>73</v>
      </c>
      <c r="L82" s="260">
        <v>0</v>
      </c>
      <c r="M82" s="260">
        <v>3</v>
      </c>
      <c r="N82" s="260">
        <v>16</v>
      </c>
      <c r="O82" s="260">
        <v>5</v>
      </c>
      <c r="P82" s="260">
        <v>1</v>
      </c>
      <c r="Q82" s="260"/>
      <c r="R82" s="260">
        <v>0</v>
      </c>
    </row>
    <row r="83" spans="1:18" ht="15">
      <c r="A83" s="487" t="s">
        <v>372</v>
      </c>
      <c r="B83" s="195" t="s">
        <v>190</v>
      </c>
      <c r="C83" s="260">
        <v>28</v>
      </c>
      <c r="D83" s="260">
        <v>2</v>
      </c>
      <c r="E83" s="260">
        <v>3</v>
      </c>
      <c r="F83" s="260">
        <v>1</v>
      </c>
      <c r="G83" s="260">
        <v>2</v>
      </c>
      <c r="H83" s="260"/>
      <c r="I83" s="260"/>
      <c r="J83" s="260">
        <v>0</v>
      </c>
      <c r="K83" s="260">
        <v>55</v>
      </c>
      <c r="L83" s="260">
        <v>4</v>
      </c>
      <c r="M83" s="260">
        <v>8</v>
      </c>
      <c r="N83" s="260">
        <v>9</v>
      </c>
      <c r="O83" s="260">
        <v>5</v>
      </c>
      <c r="P83" s="260">
        <v>1</v>
      </c>
      <c r="Q83" s="260"/>
      <c r="R83" s="260">
        <v>0</v>
      </c>
    </row>
    <row r="84" spans="1:18" ht="15">
      <c r="A84" s="487" t="s">
        <v>371</v>
      </c>
      <c r="B84" s="195" t="s">
        <v>189</v>
      </c>
      <c r="C84" s="260">
        <v>26</v>
      </c>
      <c r="D84" s="260">
        <v>0</v>
      </c>
      <c r="E84" s="260">
        <v>8</v>
      </c>
      <c r="F84" s="260">
        <v>8</v>
      </c>
      <c r="G84" s="260">
        <v>4</v>
      </c>
      <c r="H84" s="260"/>
      <c r="I84" s="260"/>
      <c r="J84" s="260">
        <v>0</v>
      </c>
      <c r="K84" s="260">
        <v>63</v>
      </c>
      <c r="L84" s="260">
        <v>2</v>
      </c>
      <c r="M84" s="260">
        <v>12</v>
      </c>
      <c r="N84" s="260">
        <v>12</v>
      </c>
      <c r="O84" s="260">
        <v>9</v>
      </c>
      <c r="P84" s="260">
        <v>1</v>
      </c>
      <c r="Q84" s="260"/>
      <c r="R84" s="260">
        <v>0</v>
      </c>
    </row>
    <row r="85" spans="1:18" ht="15">
      <c r="A85" s="487" t="s">
        <v>361</v>
      </c>
      <c r="B85" s="195" t="s">
        <v>179</v>
      </c>
      <c r="C85" s="260">
        <v>7</v>
      </c>
      <c r="D85" s="260">
        <v>0</v>
      </c>
      <c r="E85" s="260">
        <v>1</v>
      </c>
      <c r="F85" s="260">
        <v>5</v>
      </c>
      <c r="G85" s="260">
        <v>6</v>
      </c>
      <c r="H85" s="260">
        <v>2</v>
      </c>
      <c r="I85" s="260"/>
      <c r="J85" s="260">
        <v>0</v>
      </c>
      <c r="K85" s="260">
        <v>26</v>
      </c>
      <c r="L85" s="260">
        <v>2</v>
      </c>
      <c r="M85" s="260">
        <v>4</v>
      </c>
      <c r="N85" s="260">
        <v>10</v>
      </c>
      <c r="O85" s="260">
        <v>36</v>
      </c>
      <c r="P85" s="260">
        <v>2</v>
      </c>
      <c r="Q85" s="260"/>
      <c r="R85" s="260">
        <v>0</v>
      </c>
    </row>
    <row r="86" spans="1:18" ht="15" customHeight="1">
      <c r="A86" s="735" t="s">
        <v>453</v>
      </c>
      <c r="B86" s="735"/>
      <c r="C86" s="260">
        <v>100</v>
      </c>
      <c r="D86" s="260">
        <v>4</v>
      </c>
      <c r="E86" s="260">
        <v>15</v>
      </c>
      <c r="F86" s="260">
        <v>31</v>
      </c>
      <c r="G86" s="260">
        <v>15</v>
      </c>
      <c r="H86" s="260">
        <v>2</v>
      </c>
      <c r="I86" s="260">
        <v>0</v>
      </c>
      <c r="J86" s="260">
        <v>0</v>
      </c>
      <c r="K86" s="260">
        <v>233</v>
      </c>
      <c r="L86" s="260">
        <v>11</v>
      </c>
      <c r="M86" s="260">
        <v>31</v>
      </c>
      <c r="N86" s="260">
        <v>55</v>
      </c>
      <c r="O86" s="260">
        <v>61</v>
      </c>
      <c r="P86" s="260">
        <v>5</v>
      </c>
      <c r="Q86" s="260">
        <v>0</v>
      </c>
      <c r="R86" s="260">
        <v>0</v>
      </c>
    </row>
    <row r="87" spans="1:18" ht="15" customHeight="1">
      <c r="A87" s="734" t="s">
        <v>474</v>
      </c>
      <c r="B87" s="734"/>
      <c r="C87" s="734"/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4"/>
      <c r="O87" s="734"/>
      <c r="P87" s="734"/>
      <c r="Q87" s="734"/>
      <c r="R87" s="734"/>
    </row>
    <row r="88" spans="1:18" ht="15">
      <c r="A88" s="487" t="s">
        <v>359</v>
      </c>
      <c r="B88" s="195" t="s">
        <v>177</v>
      </c>
      <c r="C88" s="260">
        <v>128</v>
      </c>
      <c r="D88" s="260">
        <v>12</v>
      </c>
      <c r="E88" s="260">
        <v>21</v>
      </c>
      <c r="F88" s="260">
        <v>25</v>
      </c>
      <c r="G88" s="260">
        <v>26</v>
      </c>
      <c r="H88" s="260">
        <v>2</v>
      </c>
      <c r="I88" s="260"/>
      <c r="J88" s="260">
        <v>0</v>
      </c>
      <c r="K88" s="260">
        <v>323</v>
      </c>
      <c r="L88" s="260">
        <v>31</v>
      </c>
      <c r="M88" s="260">
        <v>54</v>
      </c>
      <c r="N88" s="260">
        <v>62</v>
      </c>
      <c r="O88" s="260">
        <v>60</v>
      </c>
      <c r="P88" s="260">
        <v>3</v>
      </c>
      <c r="Q88" s="260"/>
      <c r="R88" s="260">
        <v>1</v>
      </c>
    </row>
    <row r="89" spans="1:18" ht="15">
      <c r="A89" s="487" t="s">
        <v>379</v>
      </c>
      <c r="B89" s="195" t="s">
        <v>197</v>
      </c>
      <c r="C89" s="260">
        <v>40</v>
      </c>
      <c r="D89" s="260">
        <v>2</v>
      </c>
      <c r="E89" s="260">
        <v>1</v>
      </c>
      <c r="F89" s="260">
        <v>7</v>
      </c>
      <c r="G89" s="260">
        <v>5</v>
      </c>
      <c r="H89" s="260">
        <v>4</v>
      </c>
      <c r="I89" s="260"/>
      <c r="J89" s="260">
        <v>0</v>
      </c>
      <c r="K89" s="260">
        <v>77</v>
      </c>
      <c r="L89" s="260">
        <v>3</v>
      </c>
      <c r="M89" s="260">
        <v>6</v>
      </c>
      <c r="N89" s="260">
        <v>19</v>
      </c>
      <c r="O89" s="260">
        <v>20</v>
      </c>
      <c r="P89" s="260">
        <v>8</v>
      </c>
      <c r="Q89" s="260"/>
      <c r="R89" s="260">
        <v>0</v>
      </c>
    </row>
    <row r="90" spans="1:18" ht="15">
      <c r="A90" s="487" t="s">
        <v>387</v>
      </c>
      <c r="B90" s="195" t="s">
        <v>205</v>
      </c>
      <c r="C90" s="260">
        <v>12</v>
      </c>
      <c r="D90" s="260">
        <v>0</v>
      </c>
      <c r="E90" s="260">
        <v>0</v>
      </c>
      <c r="F90" s="260">
        <v>7</v>
      </c>
      <c r="G90" s="260">
        <v>9</v>
      </c>
      <c r="H90" s="260">
        <v>3</v>
      </c>
      <c r="I90" s="260"/>
      <c r="J90" s="260">
        <v>0</v>
      </c>
      <c r="K90" s="260">
        <v>24</v>
      </c>
      <c r="L90" s="260">
        <v>1</v>
      </c>
      <c r="M90" s="260">
        <v>2</v>
      </c>
      <c r="N90" s="260">
        <v>20</v>
      </c>
      <c r="O90" s="260">
        <v>18</v>
      </c>
      <c r="P90" s="260">
        <v>5</v>
      </c>
      <c r="Q90" s="260"/>
      <c r="R90" s="260">
        <v>0</v>
      </c>
    </row>
    <row r="91" spans="1:18" ht="15" customHeight="1">
      <c r="A91" s="735" t="s">
        <v>453</v>
      </c>
      <c r="B91" s="735"/>
      <c r="C91" s="260">
        <v>180</v>
      </c>
      <c r="D91" s="260">
        <v>14</v>
      </c>
      <c r="E91" s="260">
        <v>22</v>
      </c>
      <c r="F91" s="260">
        <v>39</v>
      </c>
      <c r="G91" s="260">
        <v>40</v>
      </c>
      <c r="H91" s="260">
        <v>9</v>
      </c>
      <c r="I91" s="260">
        <v>0</v>
      </c>
      <c r="J91" s="260">
        <v>0</v>
      </c>
      <c r="K91" s="260">
        <v>424</v>
      </c>
      <c r="L91" s="260">
        <v>35</v>
      </c>
      <c r="M91" s="260">
        <v>62</v>
      </c>
      <c r="N91" s="260">
        <v>101</v>
      </c>
      <c r="O91" s="260">
        <v>98</v>
      </c>
      <c r="P91" s="260">
        <v>16</v>
      </c>
      <c r="Q91" s="260">
        <v>0</v>
      </c>
      <c r="R91" s="260">
        <v>1</v>
      </c>
    </row>
    <row r="92" spans="1:18" ht="15" customHeight="1">
      <c r="A92" s="735" t="s">
        <v>454</v>
      </c>
      <c r="B92" s="735"/>
      <c r="C92" s="260">
        <v>280</v>
      </c>
      <c r="D92" s="260">
        <v>18</v>
      </c>
      <c r="E92" s="260">
        <v>37</v>
      </c>
      <c r="F92" s="260">
        <v>70</v>
      </c>
      <c r="G92" s="260">
        <v>55</v>
      </c>
      <c r="H92" s="260">
        <v>11</v>
      </c>
      <c r="I92" s="260">
        <v>0</v>
      </c>
      <c r="J92" s="260">
        <v>0</v>
      </c>
      <c r="K92" s="260">
        <v>657</v>
      </c>
      <c r="L92" s="260">
        <v>46</v>
      </c>
      <c r="M92" s="260">
        <v>93</v>
      </c>
      <c r="N92" s="260">
        <v>156</v>
      </c>
      <c r="O92" s="260">
        <v>159</v>
      </c>
      <c r="P92" s="260">
        <v>21</v>
      </c>
      <c r="Q92" s="260">
        <v>0</v>
      </c>
      <c r="R92" s="260">
        <v>1</v>
      </c>
    </row>
    <row r="93" spans="1:18" ht="15" customHeight="1">
      <c r="A93" s="733" t="s">
        <v>475</v>
      </c>
      <c r="B93" s="733"/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3"/>
      <c r="N93" s="733"/>
      <c r="O93" s="733"/>
      <c r="P93" s="733"/>
      <c r="Q93" s="733"/>
      <c r="R93" s="733"/>
    </row>
    <row r="94" spans="1:18" ht="15" customHeight="1">
      <c r="A94" s="734" t="s">
        <v>476</v>
      </c>
      <c r="B94" s="734"/>
      <c r="C94" s="734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4"/>
    </row>
    <row r="95" spans="1:18" ht="15">
      <c r="A95" s="487" t="s">
        <v>388</v>
      </c>
      <c r="B95" s="195" t="s">
        <v>206</v>
      </c>
      <c r="C95" s="260">
        <v>21</v>
      </c>
      <c r="D95" s="260">
        <v>4</v>
      </c>
      <c r="E95" s="260">
        <v>4</v>
      </c>
      <c r="F95" s="260">
        <v>3</v>
      </c>
      <c r="G95" s="260">
        <v>14</v>
      </c>
      <c r="H95" s="260">
        <v>1</v>
      </c>
      <c r="I95" s="260"/>
      <c r="J95" s="260">
        <v>0</v>
      </c>
      <c r="K95" s="260">
        <v>33</v>
      </c>
      <c r="L95" s="260">
        <v>6</v>
      </c>
      <c r="M95" s="260">
        <v>9</v>
      </c>
      <c r="N95" s="260">
        <v>7</v>
      </c>
      <c r="O95" s="260">
        <v>40</v>
      </c>
      <c r="P95" s="260">
        <v>1</v>
      </c>
      <c r="Q95" s="260"/>
      <c r="R95" s="260">
        <v>0</v>
      </c>
    </row>
    <row r="96" spans="1:18" ht="15">
      <c r="A96" s="487" t="s">
        <v>399</v>
      </c>
      <c r="B96" s="195" t="s">
        <v>217</v>
      </c>
      <c r="C96" s="260">
        <v>8</v>
      </c>
      <c r="D96" s="260">
        <v>0</v>
      </c>
      <c r="E96" s="260">
        <v>1</v>
      </c>
      <c r="F96" s="260">
        <v>1</v>
      </c>
      <c r="G96" s="260">
        <v>10</v>
      </c>
      <c r="H96" s="260">
        <v>2</v>
      </c>
      <c r="I96" s="260"/>
      <c r="J96" s="260">
        <v>0</v>
      </c>
      <c r="K96" s="260">
        <v>19</v>
      </c>
      <c r="L96" s="260">
        <v>2</v>
      </c>
      <c r="M96" s="260">
        <v>4</v>
      </c>
      <c r="N96" s="260">
        <v>3</v>
      </c>
      <c r="O96" s="260">
        <v>18</v>
      </c>
      <c r="P96" s="260">
        <v>2</v>
      </c>
      <c r="Q96" s="260"/>
      <c r="R96" s="260">
        <v>1</v>
      </c>
    </row>
    <row r="97" spans="1:18" ht="15">
      <c r="A97" s="487" t="s">
        <v>395</v>
      </c>
      <c r="B97" s="195" t="s">
        <v>213</v>
      </c>
      <c r="C97" s="260">
        <v>10</v>
      </c>
      <c r="D97" s="260">
        <v>0</v>
      </c>
      <c r="E97" s="260">
        <v>1</v>
      </c>
      <c r="F97" s="260">
        <v>3</v>
      </c>
      <c r="G97" s="260">
        <v>7</v>
      </c>
      <c r="H97" s="260">
        <v>1</v>
      </c>
      <c r="I97" s="260"/>
      <c r="J97" s="260">
        <v>0</v>
      </c>
      <c r="K97" s="260">
        <v>18</v>
      </c>
      <c r="L97" s="260">
        <v>0</v>
      </c>
      <c r="M97" s="260">
        <v>2</v>
      </c>
      <c r="N97" s="260">
        <v>4</v>
      </c>
      <c r="O97" s="260">
        <v>10</v>
      </c>
      <c r="P97" s="260">
        <v>2</v>
      </c>
      <c r="Q97" s="260">
        <v>1</v>
      </c>
      <c r="R97" s="260">
        <v>0</v>
      </c>
    </row>
    <row r="98" spans="1:18" ht="15" customHeight="1">
      <c r="A98" s="735" t="s">
        <v>453</v>
      </c>
      <c r="B98" s="735"/>
      <c r="C98" s="260">
        <v>39</v>
      </c>
      <c r="D98" s="260">
        <v>4</v>
      </c>
      <c r="E98" s="260">
        <v>6</v>
      </c>
      <c r="F98" s="260">
        <v>7</v>
      </c>
      <c r="G98" s="260">
        <v>31</v>
      </c>
      <c r="H98" s="260">
        <v>4</v>
      </c>
      <c r="I98" s="260">
        <v>0</v>
      </c>
      <c r="J98" s="260">
        <v>0</v>
      </c>
      <c r="K98" s="260">
        <v>70</v>
      </c>
      <c r="L98" s="260">
        <v>8</v>
      </c>
      <c r="M98" s="260">
        <v>15</v>
      </c>
      <c r="N98" s="260">
        <v>14</v>
      </c>
      <c r="O98" s="260">
        <v>68</v>
      </c>
      <c r="P98" s="260">
        <v>5</v>
      </c>
      <c r="Q98" s="260">
        <v>1</v>
      </c>
      <c r="R98" s="260">
        <v>1</v>
      </c>
    </row>
    <row r="99" spans="1:18" ht="15" customHeight="1">
      <c r="A99" s="734" t="s">
        <v>477</v>
      </c>
      <c r="B99" s="734"/>
      <c r="C99" s="734"/>
      <c r="D99" s="734"/>
      <c r="E99" s="734"/>
      <c r="F99" s="734"/>
      <c r="G99" s="734"/>
      <c r="H99" s="734"/>
      <c r="I99" s="734"/>
      <c r="J99" s="734"/>
      <c r="K99" s="734"/>
      <c r="L99" s="734"/>
      <c r="M99" s="734"/>
      <c r="N99" s="734"/>
      <c r="O99" s="734"/>
      <c r="P99" s="734"/>
      <c r="Q99" s="734"/>
      <c r="R99" s="734"/>
    </row>
    <row r="100" spans="1:18" ht="15">
      <c r="A100" s="487" t="s">
        <v>358</v>
      </c>
      <c r="B100" s="195" t="s">
        <v>176</v>
      </c>
      <c r="C100" s="260">
        <v>13</v>
      </c>
      <c r="D100" s="260">
        <v>0</v>
      </c>
      <c r="E100" s="260">
        <v>4</v>
      </c>
      <c r="F100" s="260">
        <v>6</v>
      </c>
      <c r="G100" s="260">
        <v>26</v>
      </c>
      <c r="H100" s="260">
        <v>1</v>
      </c>
      <c r="I100" s="260"/>
      <c r="J100" s="260">
        <v>0</v>
      </c>
      <c r="K100" s="260">
        <v>32</v>
      </c>
      <c r="L100" s="260">
        <v>2</v>
      </c>
      <c r="M100" s="260">
        <v>6</v>
      </c>
      <c r="N100" s="260">
        <v>15</v>
      </c>
      <c r="O100" s="260">
        <v>41</v>
      </c>
      <c r="P100" s="260">
        <v>2</v>
      </c>
      <c r="Q100" s="260"/>
      <c r="R100" s="260">
        <v>0</v>
      </c>
    </row>
    <row r="101" spans="1:18" ht="15">
      <c r="A101" s="487" t="s">
        <v>339</v>
      </c>
      <c r="B101" s="195" t="s">
        <v>158</v>
      </c>
      <c r="C101" s="260">
        <v>8</v>
      </c>
      <c r="D101" s="260">
        <v>0</v>
      </c>
      <c r="E101" s="260">
        <v>0</v>
      </c>
      <c r="F101" s="260"/>
      <c r="G101" s="260">
        <v>2</v>
      </c>
      <c r="H101" s="260">
        <v>1</v>
      </c>
      <c r="I101" s="260"/>
      <c r="J101" s="260">
        <v>0</v>
      </c>
      <c r="K101" s="260">
        <v>20</v>
      </c>
      <c r="L101" s="260">
        <v>0</v>
      </c>
      <c r="M101" s="260">
        <v>2</v>
      </c>
      <c r="N101" s="260">
        <v>5</v>
      </c>
      <c r="O101" s="260">
        <v>8</v>
      </c>
      <c r="P101" s="260">
        <v>1</v>
      </c>
      <c r="Q101" s="260"/>
      <c r="R101" s="260">
        <v>0</v>
      </c>
    </row>
    <row r="102" spans="1:18" ht="15">
      <c r="A102" s="487" t="s">
        <v>378</v>
      </c>
      <c r="B102" s="195" t="s">
        <v>196</v>
      </c>
      <c r="C102" s="260">
        <v>3</v>
      </c>
      <c r="D102" s="260">
        <v>1</v>
      </c>
      <c r="E102" s="260">
        <v>0</v>
      </c>
      <c r="F102" s="260">
        <v>1</v>
      </c>
      <c r="G102" s="260">
        <v>3</v>
      </c>
      <c r="H102" s="260">
        <v>2</v>
      </c>
      <c r="I102" s="260"/>
      <c r="J102" s="260">
        <v>0</v>
      </c>
      <c r="K102" s="260">
        <v>9</v>
      </c>
      <c r="L102" s="260">
        <v>1</v>
      </c>
      <c r="M102" s="260">
        <v>1</v>
      </c>
      <c r="N102" s="260">
        <v>2</v>
      </c>
      <c r="O102" s="260">
        <v>8</v>
      </c>
      <c r="P102" s="260">
        <v>2</v>
      </c>
      <c r="Q102" s="260"/>
      <c r="R102" s="260">
        <v>0</v>
      </c>
    </row>
    <row r="103" spans="1:18" ht="15" customHeight="1">
      <c r="A103" s="735" t="s">
        <v>453</v>
      </c>
      <c r="B103" s="735"/>
      <c r="C103" s="260">
        <v>24</v>
      </c>
      <c r="D103" s="260">
        <v>1</v>
      </c>
      <c r="E103" s="260">
        <v>4</v>
      </c>
      <c r="F103" s="260">
        <v>7</v>
      </c>
      <c r="G103" s="260">
        <v>31</v>
      </c>
      <c r="H103" s="260">
        <v>4</v>
      </c>
      <c r="I103" s="260">
        <v>0</v>
      </c>
      <c r="J103" s="260">
        <v>0</v>
      </c>
      <c r="K103" s="260">
        <v>61</v>
      </c>
      <c r="L103" s="260">
        <v>3</v>
      </c>
      <c r="M103" s="260">
        <v>9</v>
      </c>
      <c r="N103" s="260">
        <v>22</v>
      </c>
      <c r="O103" s="260">
        <v>57</v>
      </c>
      <c r="P103" s="260">
        <v>5</v>
      </c>
      <c r="Q103" s="260">
        <v>0</v>
      </c>
      <c r="R103" s="260">
        <v>0</v>
      </c>
    </row>
    <row r="104" spans="1:18" ht="15" customHeight="1">
      <c r="A104" s="734" t="s">
        <v>478</v>
      </c>
      <c r="B104" s="734"/>
      <c r="C104" s="734"/>
      <c r="D104" s="734"/>
      <c r="E104" s="734"/>
      <c r="F104" s="734"/>
      <c r="G104" s="734"/>
      <c r="H104" s="734"/>
      <c r="I104" s="734"/>
      <c r="J104" s="734"/>
      <c r="K104" s="734"/>
      <c r="L104" s="734"/>
      <c r="M104" s="734"/>
      <c r="N104" s="734"/>
      <c r="O104" s="734"/>
      <c r="P104" s="734"/>
      <c r="Q104" s="734"/>
      <c r="R104" s="734"/>
    </row>
    <row r="105" spans="1:18" ht="15">
      <c r="A105" s="487" t="s">
        <v>376</v>
      </c>
      <c r="B105" s="195" t="s">
        <v>194</v>
      </c>
      <c r="C105" s="260">
        <v>62</v>
      </c>
      <c r="D105" s="260">
        <v>6</v>
      </c>
      <c r="E105" s="260">
        <v>10</v>
      </c>
      <c r="F105" s="260">
        <v>36</v>
      </c>
      <c r="G105" s="260">
        <v>27</v>
      </c>
      <c r="H105" s="260">
        <v>4</v>
      </c>
      <c r="I105" s="260"/>
      <c r="J105" s="260">
        <v>0</v>
      </c>
      <c r="K105" s="260">
        <v>145</v>
      </c>
      <c r="L105" s="260">
        <v>12</v>
      </c>
      <c r="M105" s="260">
        <v>19</v>
      </c>
      <c r="N105" s="260">
        <v>66</v>
      </c>
      <c r="O105" s="260">
        <v>62</v>
      </c>
      <c r="P105" s="260">
        <v>4</v>
      </c>
      <c r="Q105" s="260">
        <v>1</v>
      </c>
      <c r="R105" s="260">
        <v>0</v>
      </c>
    </row>
    <row r="106" spans="1:18" ht="15">
      <c r="A106" s="487" t="s">
        <v>381</v>
      </c>
      <c r="B106" s="195" t="s">
        <v>199</v>
      </c>
      <c r="C106" s="260">
        <v>11</v>
      </c>
      <c r="D106" s="260">
        <v>1</v>
      </c>
      <c r="E106" s="260">
        <v>1</v>
      </c>
      <c r="F106" s="260">
        <v>10</v>
      </c>
      <c r="G106" s="260">
        <v>7</v>
      </c>
      <c r="H106" s="260">
        <v>2</v>
      </c>
      <c r="I106" s="260"/>
      <c r="J106" s="260">
        <v>0</v>
      </c>
      <c r="K106" s="260">
        <v>50</v>
      </c>
      <c r="L106" s="260">
        <v>3</v>
      </c>
      <c r="M106" s="260">
        <v>4</v>
      </c>
      <c r="N106" s="260">
        <v>21</v>
      </c>
      <c r="O106" s="260">
        <v>40</v>
      </c>
      <c r="P106" s="260">
        <v>3</v>
      </c>
      <c r="Q106" s="260"/>
      <c r="R106" s="260">
        <v>0</v>
      </c>
    </row>
    <row r="107" spans="1:18" ht="15">
      <c r="A107" s="487" t="s">
        <v>340</v>
      </c>
      <c r="B107" s="195" t="s">
        <v>159</v>
      </c>
      <c r="C107" s="260">
        <v>37</v>
      </c>
      <c r="D107" s="260">
        <v>0</v>
      </c>
      <c r="E107" s="260">
        <v>5</v>
      </c>
      <c r="F107" s="260">
        <v>13</v>
      </c>
      <c r="G107" s="260">
        <v>10</v>
      </c>
      <c r="H107" s="260">
        <v>2</v>
      </c>
      <c r="I107" s="260"/>
      <c r="J107" s="260">
        <v>0</v>
      </c>
      <c r="K107" s="260">
        <v>68</v>
      </c>
      <c r="L107" s="260">
        <v>3</v>
      </c>
      <c r="M107" s="260">
        <v>10</v>
      </c>
      <c r="N107" s="260">
        <v>29</v>
      </c>
      <c r="O107" s="260">
        <v>38</v>
      </c>
      <c r="P107" s="260">
        <v>2</v>
      </c>
      <c r="Q107" s="260"/>
      <c r="R107" s="260">
        <v>1</v>
      </c>
    </row>
    <row r="108" spans="1:18" ht="15">
      <c r="A108" s="487" t="s">
        <v>326</v>
      </c>
      <c r="B108" s="195" t="s">
        <v>145</v>
      </c>
      <c r="C108" s="260">
        <v>8</v>
      </c>
      <c r="D108" s="260">
        <v>1</v>
      </c>
      <c r="E108" s="260">
        <v>5</v>
      </c>
      <c r="F108" s="260">
        <v>3</v>
      </c>
      <c r="G108" s="260">
        <v>4</v>
      </c>
      <c r="H108" s="260">
        <v>5</v>
      </c>
      <c r="I108" s="260"/>
      <c r="J108" s="260">
        <v>0</v>
      </c>
      <c r="K108" s="260">
        <v>19</v>
      </c>
      <c r="L108" s="260">
        <v>4</v>
      </c>
      <c r="M108" s="260">
        <v>7</v>
      </c>
      <c r="N108" s="260">
        <v>10</v>
      </c>
      <c r="O108" s="260">
        <v>15</v>
      </c>
      <c r="P108" s="260">
        <v>6</v>
      </c>
      <c r="Q108" s="260"/>
      <c r="R108" s="260">
        <v>0</v>
      </c>
    </row>
    <row r="109" spans="1:18" ht="15" customHeight="1">
      <c r="A109" s="735" t="s">
        <v>453</v>
      </c>
      <c r="B109" s="735"/>
      <c r="C109" s="260">
        <v>118</v>
      </c>
      <c r="D109" s="260">
        <v>8</v>
      </c>
      <c r="E109" s="260">
        <v>21</v>
      </c>
      <c r="F109" s="260">
        <v>62</v>
      </c>
      <c r="G109" s="260">
        <v>48</v>
      </c>
      <c r="H109" s="260">
        <v>13</v>
      </c>
      <c r="I109" s="260">
        <v>0</v>
      </c>
      <c r="J109" s="260">
        <v>0</v>
      </c>
      <c r="K109" s="260">
        <v>282</v>
      </c>
      <c r="L109" s="260">
        <v>22</v>
      </c>
      <c r="M109" s="260">
        <v>40</v>
      </c>
      <c r="N109" s="260">
        <v>126</v>
      </c>
      <c r="O109" s="260">
        <v>155</v>
      </c>
      <c r="P109" s="260">
        <v>15</v>
      </c>
      <c r="Q109" s="260">
        <v>1</v>
      </c>
      <c r="R109" s="260">
        <v>1</v>
      </c>
    </row>
    <row r="110" spans="1:18" ht="15" customHeight="1">
      <c r="A110" s="735" t="s">
        <v>454</v>
      </c>
      <c r="B110" s="735"/>
      <c r="C110" s="260">
        <v>181</v>
      </c>
      <c r="D110" s="260">
        <v>13</v>
      </c>
      <c r="E110" s="260">
        <v>31</v>
      </c>
      <c r="F110" s="260">
        <v>76</v>
      </c>
      <c r="G110" s="260">
        <v>110</v>
      </c>
      <c r="H110" s="260">
        <v>21</v>
      </c>
      <c r="I110" s="260">
        <v>0</v>
      </c>
      <c r="J110" s="260">
        <v>0</v>
      </c>
      <c r="K110" s="260">
        <v>413</v>
      </c>
      <c r="L110" s="260">
        <v>33</v>
      </c>
      <c r="M110" s="260">
        <v>64</v>
      </c>
      <c r="N110" s="260">
        <v>162</v>
      </c>
      <c r="O110" s="260">
        <v>280</v>
      </c>
      <c r="P110" s="260">
        <v>25</v>
      </c>
      <c r="Q110" s="260">
        <v>2</v>
      </c>
      <c r="R110" s="260">
        <v>2</v>
      </c>
    </row>
    <row r="111" spans="1:18" ht="15" customHeight="1">
      <c r="A111" s="733" t="s">
        <v>479</v>
      </c>
      <c r="B111" s="733"/>
      <c r="C111" s="733"/>
      <c r="D111" s="733"/>
      <c r="E111" s="733"/>
      <c r="F111" s="733"/>
      <c r="G111" s="733"/>
      <c r="H111" s="733"/>
      <c r="I111" s="733"/>
      <c r="J111" s="733"/>
      <c r="K111" s="733"/>
      <c r="L111" s="733"/>
      <c r="M111" s="733"/>
      <c r="N111" s="733"/>
      <c r="O111" s="733"/>
      <c r="P111" s="733"/>
      <c r="Q111" s="733"/>
      <c r="R111" s="733"/>
    </row>
    <row r="112" spans="1:18" ht="15" customHeight="1">
      <c r="A112" s="734" t="s">
        <v>480</v>
      </c>
      <c r="B112" s="734"/>
      <c r="C112" s="734"/>
      <c r="D112" s="734"/>
      <c r="E112" s="734"/>
      <c r="F112" s="734"/>
      <c r="G112" s="734"/>
      <c r="H112" s="734"/>
      <c r="I112" s="734"/>
      <c r="J112" s="734"/>
      <c r="K112" s="734"/>
      <c r="L112" s="734"/>
      <c r="M112" s="734"/>
      <c r="N112" s="734"/>
      <c r="O112" s="734"/>
      <c r="P112" s="734"/>
      <c r="Q112" s="734"/>
      <c r="R112" s="734"/>
    </row>
    <row r="113" spans="1:18" ht="15">
      <c r="A113" s="487" t="s">
        <v>382</v>
      </c>
      <c r="B113" s="195" t="s">
        <v>200</v>
      </c>
      <c r="C113" s="260">
        <v>34</v>
      </c>
      <c r="D113" s="260">
        <v>5</v>
      </c>
      <c r="E113" s="260">
        <v>1</v>
      </c>
      <c r="F113" s="260">
        <v>12</v>
      </c>
      <c r="G113" s="260">
        <v>11</v>
      </c>
      <c r="H113" s="260">
        <v>1</v>
      </c>
      <c r="I113" s="260"/>
      <c r="J113" s="260">
        <v>0</v>
      </c>
      <c r="K113" s="260">
        <v>74</v>
      </c>
      <c r="L113" s="260">
        <v>7</v>
      </c>
      <c r="M113" s="260">
        <v>6</v>
      </c>
      <c r="N113" s="260">
        <v>24</v>
      </c>
      <c r="O113" s="260">
        <v>25</v>
      </c>
      <c r="P113" s="260">
        <v>2</v>
      </c>
      <c r="Q113" s="260"/>
      <c r="R113" s="260">
        <v>0</v>
      </c>
    </row>
    <row r="114" spans="1:18" ht="15">
      <c r="A114" s="487" t="s">
        <v>373</v>
      </c>
      <c r="B114" s="195" t="s">
        <v>191</v>
      </c>
      <c r="C114" s="260">
        <v>22</v>
      </c>
      <c r="D114" s="260">
        <v>4</v>
      </c>
      <c r="E114" s="260">
        <v>2</v>
      </c>
      <c r="F114" s="260">
        <v>11</v>
      </c>
      <c r="G114" s="260">
        <v>6</v>
      </c>
      <c r="H114" s="260">
        <v>1</v>
      </c>
      <c r="I114" s="260"/>
      <c r="J114" s="260">
        <v>0</v>
      </c>
      <c r="K114" s="260">
        <v>50</v>
      </c>
      <c r="L114" s="260">
        <v>6</v>
      </c>
      <c r="M114" s="260">
        <v>6</v>
      </c>
      <c r="N114" s="260">
        <v>22</v>
      </c>
      <c r="O114" s="260">
        <v>22</v>
      </c>
      <c r="P114" s="260">
        <v>2</v>
      </c>
      <c r="Q114" s="260"/>
      <c r="R114" s="260">
        <v>0</v>
      </c>
    </row>
    <row r="115" spans="1:18" ht="15">
      <c r="A115" s="487" t="s">
        <v>349</v>
      </c>
      <c r="B115" s="195" t="s">
        <v>168</v>
      </c>
      <c r="C115" s="260">
        <v>13</v>
      </c>
      <c r="D115" s="260">
        <v>3</v>
      </c>
      <c r="E115" s="260">
        <v>8</v>
      </c>
      <c r="F115" s="260">
        <v>8</v>
      </c>
      <c r="G115" s="260">
        <v>8</v>
      </c>
      <c r="H115" s="260"/>
      <c r="I115" s="260"/>
      <c r="J115" s="260">
        <v>0</v>
      </c>
      <c r="K115" s="260">
        <v>33</v>
      </c>
      <c r="L115" s="260">
        <v>3</v>
      </c>
      <c r="M115" s="260">
        <v>11</v>
      </c>
      <c r="N115" s="260">
        <v>17</v>
      </c>
      <c r="O115" s="260">
        <v>16</v>
      </c>
      <c r="P115" s="260">
        <v>2</v>
      </c>
      <c r="Q115" s="260"/>
      <c r="R115" s="260">
        <v>0</v>
      </c>
    </row>
    <row r="116" spans="1:18" ht="15">
      <c r="A116" s="487" t="s">
        <v>374</v>
      </c>
      <c r="B116" s="195" t="s">
        <v>192</v>
      </c>
      <c r="C116" s="260">
        <v>12</v>
      </c>
      <c r="D116" s="260">
        <v>0</v>
      </c>
      <c r="E116" s="260">
        <v>2</v>
      </c>
      <c r="F116" s="260">
        <v>9</v>
      </c>
      <c r="G116" s="260">
        <v>10</v>
      </c>
      <c r="H116" s="260"/>
      <c r="I116" s="260"/>
      <c r="J116" s="260">
        <v>0</v>
      </c>
      <c r="K116" s="260">
        <v>26</v>
      </c>
      <c r="L116" s="260">
        <v>2</v>
      </c>
      <c r="M116" s="260">
        <v>3</v>
      </c>
      <c r="N116" s="260">
        <v>15</v>
      </c>
      <c r="O116" s="260">
        <v>19</v>
      </c>
      <c r="P116" s="260">
        <v>1</v>
      </c>
      <c r="Q116" s="260"/>
      <c r="R116" s="260">
        <v>1</v>
      </c>
    </row>
    <row r="117" spans="1:18" ht="15">
      <c r="A117" s="487" t="s">
        <v>329</v>
      </c>
      <c r="B117" s="195" t="s">
        <v>148</v>
      </c>
      <c r="C117" s="260">
        <v>9</v>
      </c>
      <c r="D117" s="260">
        <v>0</v>
      </c>
      <c r="E117" s="260">
        <v>1</v>
      </c>
      <c r="F117" s="260">
        <v>1</v>
      </c>
      <c r="G117" s="260"/>
      <c r="H117" s="260">
        <v>2</v>
      </c>
      <c r="I117" s="260"/>
      <c r="J117" s="260">
        <v>0</v>
      </c>
      <c r="K117" s="260">
        <v>20</v>
      </c>
      <c r="L117" s="260">
        <v>2</v>
      </c>
      <c r="M117" s="260">
        <v>4</v>
      </c>
      <c r="N117" s="260">
        <v>5</v>
      </c>
      <c r="O117" s="260">
        <v>27</v>
      </c>
      <c r="P117" s="260">
        <v>2</v>
      </c>
      <c r="Q117" s="260"/>
      <c r="R117" s="260">
        <v>0</v>
      </c>
    </row>
    <row r="118" spans="1:18" ht="15">
      <c r="A118" s="487" t="s">
        <v>350</v>
      </c>
      <c r="B118" s="195" t="s">
        <v>169</v>
      </c>
      <c r="C118" s="260">
        <v>5</v>
      </c>
      <c r="D118" s="260">
        <v>0</v>
      </c>
      <c r="E118" s="260">
        <v>0</v>
      </c>
      <c r="F118" s="260">
        <v>2</v>
      </c>
      <c r="G118" s="260">
        <v>21</v>
      </c>
      <c r="H118" s="260"/>
      <c r="I118" s="260">
        <v>1</v>
      </c>
      <c r="J118" s="260">
        <v>0</v>
      </c>
      <c r="K118" s="260">
        <v>12</v>
      </c>
      <c r="L118" s="260">
        <v>0</v>
      </c>
      <c r="M118" s="260">
        <v>1</v>
      </c>
      <c r="N118" s="260">
        <v>5</v>
      </c>
      <c r="O118" s="260">
        <v>24</v>
      </c>
      <c r="P118" s="260">
        <v>2</v>
      </c>
      <c r="Q118" s="260">
        <v>1</v>
      </c>
      <c r="R118" s="260">
        <v>0</v>
      </c>
    </row>
    <row r="119" spans="1:18" ht="15" customHeight="1">
      <c r="A119" s="735" t="s">
        <v>453</v>
      </c>
      <c r="B119" s="735"/>
      <c r="C119" s="260">
        <v>95</v>
      </c>
      <c r="D119" s="260">
        <v>12</v>
      </c>
      <c r="E119" s="260">
        <v>14</v>
      </c>
      <c r="F119" s="260">
        <v>43</v>
      </c>
      <c r="G119" s="260">
        <v>56</v>
      </c>
      <c r="H119" s="260">
        <v>4</v>
      </c>
      <c r="I119" s="260">
        <v>1</v>
      </c>
      <c r="J119" s="260">
        <v>0</v>
      </c>
      <c r="K119" s="260">
        <v>215</v>
      </c>
      <c r="L119" s="260">
        <v>20</v>
      </c>
      <c r="M119" s="260">
        <v>31</v>
      </c>
      <c r="N119" s="260">
        <v>88</v>
      </c>
      <c r="O119" s="260">
        <v>133</v>
      </c>
      <c r="P119" s="260">
        <v>11</v>
      </c>
      <c r="Q119" s="260">
        <v>1</v>
      </c>
      <c r="R119" s="260">
        <v>1</v>
      </c>
    </row>
    <row r="120" spans="1:18" ht="15" customHeight="1">
      <c r="A120" s="735" t="s">
        <v>454</v>
      </c>
      <c r="B120" s="735"/>
      <c r="C120" s="260">
        <v>95</v>
      </c>
      <c r="D120" s="260">
        <v>12</v>
      </c>
      <c r="E120" s="260">
        <v>14</v>
      </c>
      <c r="F120" s="260">
        <v>43</v>
      </c>
      <c r="G120" s="260">
        <v>56</v>
      </c>
      <c r="H120" s="260">
        <v>4</v>
      </c>
      <c r="I120" s="260">
        <v>1</v>
      </c>
      <c r="J120" s="260">
        <v>0</v>
      </c>
      <c r="K120" s="260">
        <v>215</v>
      </c>
      <c r="L120" s="260">
        <v>20</v>
      </c>
      <c r="M120" s="260">
        <v>31</v>
      </c>
      <c r="N120" s="260">
        <v>88</v>
      </c>
      <c r="O120" s="260">
        <v>133</v>
      </c>
      <c r="P120" s="260">
        <v>11</v>
      </c>
      <c r="Q120" s="260">
        <v>1</v>
      </c>
      <c r="R120" s="260">
        <v>1</v>
      </c>
    </row>
    <row r="121" spans="1:18" ht="15" customHeight="1">
      <c r="A121" s="733" t="s">
        <v>481</v>
      </c>
      <c r="B121" s="733"/>
      <c r="C121" s="733"/>
      <c r="D121" s="733"/>
      <c r="E121" s="733"/>
      <c r="F121" s="733"/>
      <c r="G121" s="733"/>
      <c r="H121" s="733"/>
      <c r="I121" s="733"/>
      <c r="J121" s="733"/>
      <c r="K121" s="733"/>
      <c r="L121" s="733"/>
      <c r="M121" s="733"/>
      <c r="N121" s="733"/>
      <c r="O121" s="733"/>
      <c r="P121" s="733"/>
      <c r="Q121" s="733"/>
      <c r="R121" s="733"/>
    </row>
    <row r="122" spans="1:18" ht="15" customHeight="1">
      <c r="A122" s="734" t="s">
        <v>482</v>
      </c>
      <c r="B122" s="734"/>
      <c r="C122" s="734"/>
      <c r="D122" s="734"/>
      <c r="E122" s="734"/>
      <c r="F122" s="734"/>
      <c r="G122" s="734"/>
      <c r="H122" s="734"/>
      <c r="I122" s="734"/>
      <c r="J122" s="734"/>
      <c r="K122" s="734"/>
      <c r="L122" s="734"/>
      <c r="M122" s="734"/>
      <c r="N122" s="734"/>
      <c r="O122" s="734"/>
      <c r="P122" s="734"/>
      <c r="Q122" s="734"/>
      <c r="R122" s="734"/>
    </row>
    <row r="123" spans="1:18" ht="15">
      <c r="A123" s="487" t="s">
        <v>346</v>
      </c>
      <c r="B123" s="195" t="s">
        <v>165</v>
      </c>
      <c r="C123" s="260">
        <v>30</v>
      </c>
      <c r="D123" s="260">
        <v>2</v>
      </c>
      <c r="E123" s="260">
        <v>4</v>
      </c>
      <c r="F123" s="260">
        <v>9</v>
      </c>
      <c r="G123" s="260">
        <v>4</v>
      </c>
      <c r="H123" s="260">
        <v>1</v>
      </c>
      <c r="I123" s="260"/>
      <c r="J123" s="260">
        <v>0</v>
      </c>
      <c r="K123" s="260">
        <v>57</v>
      </c>
      <c r="L123" s="260">
        <v>5</v>
      </c>
      <c r="M123" s="260">
        <v>6</v>
      </c>
      <c r="N123" s="260">
        <v>21</v>
      </c>
      <c r="O123" s="260">
        <v>13</v>
      </c>
      <c r="P123" s="260">
        <v>4</v>
      </c>
      <c r="Q123" s="260"/>
      <c r="R123" s="260">
        <v>0</v>
      </c>
    </row>
    <row r="124" spans="1:18" ht="15">
      <c r="A124" s="487" t="s">
        <v>345</v>
      </c>
      <c r="B124" s="195" t="s">
        <v>164</v>
      </c>
      <c r="C124" s="260">
        <v>14</v>
      </c>
      <c r="D124" s="260">
        <v>1</v>
      </c>
      <c r="E124" s="260">
        <v>1</v>
      </c>
      <c r="F124" s="260">
        <v>11</v>
      </c>
      <c r="G124" s="260">
        <v>5</v>
      </c>
      <c r="H124" s="260"/>
      <c r="I124" s="260"/>
      <c r="J124" s="260">
        <v>2</v>
      </c>
      <c r="K124" s="260">
        <v>31</v>
      </c>
      <c r="L124" s="260">
        <v>2</v>
      </c>
      <c r="M124" s="260">
        <v>3</v>
      </c>
      <c r="N124" s="260">
        <v>18</v>
      </c>
      <c r="O124" s="260">
        <v>16</v>
      </c>
      <c r="P124" s="260">
        <v>2</v>
      </c>
      <c r="Q124" s="260"/>
      <c r="R124" s="260">
        <v>2</v>
      </c>
    </row>
    <row r="125" spans="1:18" ht="15">
      <c r="A125" s="487" t="s">
        <v>390</v>
      </c>
      <c r="B125" s="195" t="s">
        <v>208</v>
      </c>
      <c r="C125" s="260">
        <v>5</v>
      </c>
      <c r="D125" s="260">
        <v>0</v>
      </c>
      <c r="E125" s="260">
        <v>1</v>
      </c>
      <c r="F125" s="260">
        <v>4</v>
      </c>
      <c r="G125" s="260">
        <v>2</v>
      </c>
      <c r="H125" s="260"/>
      <c r="I125" s="260"/>
      <c r="J125" s="260">
        <v>0</v>
      </c>
      <c r="K125" s="260">
        <v>7</v>
      </c>
      <c r="L125" s="260">
        <v>0</v>
      </c>
      <c r="M125" s="260">
        <v>1</v>
      </c>
      <c r="N125" s="260">
        <v>6</v>
      </c>
      <c r="O125" s="260">
        <v>2</v>
      </c>
      <c r="P125" s="260">
        <v>2</v>
      </c>
      <c r="Q125" s="260"/>
      <c r="R125" s="260">
        <v>0</v>
      </c>
    </row>
    <row r="126" spans="1:18" ht="15" customHeight="1">
      <c r="A126" s="735" t="s">
        <v>453</v>
      </c>
      <c r="B126" s="735"/>
      <c r="C126" s="260">
        <v>49</v>
      </c>
      <c r="D126" s="260">
        <v>3</v>
      </c>
      <c r="E126" s="260">
        <v>6</v>
      </c>
      <c r="F126" s="260">
        <v>24</v>
      </c>
      <c r="G126" s="260">
        <v>11</v>
      </c>
      <c r="H126" s="260">
        <v>1</v>
      </c>
      <c r="I126" s="260">
        <v>0</v>
      </c>
      <c r="J126" s="260">
        <v>2</v>
      </c>
      <c r="K126" s="260">
        <v>95</v>
      </c>
      <c r="L126" s="260">
        <v>7</v>
      </c>
      <c r="M126" s="260">
        <v>10</v>
      </c>
      <c r="N126" s="260">
        <v>45</v>
      </c>
      <c r="O126" s="260">
        <v>31</v>
      </c>
      <c r="P126" s="260">
        <v>8</v>
      </c>
      <c r="Q126" s="260">
        <v>0</v>
      </c>
      <c r="R126" s="260">
        <v>2</v>
      </c>
    </row>
    <row r="127" spans="1:18" ht="15" customHeight="1">
      <c r="A127" s="734" t="s">
        <v>483</v>
      </c>
      <c r="B127" s="734"/>
      <c r="C127" s="734"/>
      <c r="D127" s="734"/>
      <c r="E127" s="734"/>
      <c r="F127" s="734"/>
      <c r="G127" s="734"/>
      <c r="H127" s="734"/>
      <c r="I127" s="734"/>
      <c r="J127" s="734"/>
      <c r="K127" s="734"/>
      <c r="L127" s="734"/>
      <c r="M127" s="734"/>
      <c r="N127" s="734"/>
      <c r="O127" s="734"/>
      <c r="P127" s="734"/>
      <c r="Q127" s="734"/>
      <c r="R127" s="734"/>
    </row>
    <row r="128" spans="1:18" ht="15">
      <c r="A128" s="487" t="s">
        <v>325</v>
      </c>
      <c r="B128" s="195" t="s">
        <v>144</v>
      </c>
      <c r="C128" s="260">
        <v>15</v>
      </c>
      <c r="D128" s="260">
        <v>0</v>
      </c>
      <c r="E128" s="260">
        <v>0</v>
      </c>
      <c r="F128" s="260">
        <v>9</v>
      </c>
      <c r="G128" s="260">
        <v>3</v>
      </c>
      <c r="H128" s="260"/>
      <c r="I128" s="260"/>
      <c r="J128" s="260">
        <v>0</v>
      </c>
      <c r="K128" s="260">
        <v>34</v>
      </c>
      <c r="L128" s="260">
        <v>1</v>
      </c>
      <c r="M128" s="260">
        <v>5</v>
      </c>
      <c r="N128" s="260">
        <v>24</v>
      </c>
      <c r="O128" s="260">
        <v>14</v>
      </c>
      <c r="P128" s="260"/>
      <c r="Q128" s="260"/>
      <c r="R128" s="260">
        <v>0</v>
      </c>
    </row>
    <row r="129" spans="1:18" ht="15">
      <c r="A129" s="487" t="s">
        <v>357</v>
      </c>
      <c r="B129" s="195" t="s">
        <v>175</v>
      </c>
      <c r="C129" s="260">
        <v>5</v>
      </c>
      <c r="D129" s="260">
        <v>0</v>
      </c>
      <c r="E129" s="260">
        <v>0</v>
      </c>
      <c r="F129" s="260">
        <v>7</v>
      </c>
      <c r="G129" s="260">
        <v>9</v>
      </c>
      <c r="H129" s="260">
        <v>1</v>
      </c>
      <c r="I129" s="260"/>
      <c r="J129" s="260">
        <v>1</v>
      </c>
      <c r="K129" s="260">
        <v>12</v>
      </c>
      <c r="L129" s="260">
        <v>0</v>
      </c>
      <c r="M129" s="260">
        <v>2</v>
      </c>
      <c r="N129" s="260">
        <v>13</v>
      </c>
      <c r="O129" s="260">
        <v>16</v>
      </c>
      <c r="P129" s="260">
        <v>1</v>
      </c>
      <c r="Q129" s="260"/>
      <c r="R129" s="260">
        <v>1</v>
      </c>
    </row>
    <row r="130" spans="1:18" ht="15">
      <c r="A130" s="487" t="s">
        <v>397</v>
      </c>
      <c r="B130" s="195" t="s">
        <v>215</v>
      </c>
      <c r="C130" s="260">
        <v>5</v>
      </c>
      <c r="D130" s="260">
        <v>0</v>
      </c>
      <c r="E130" s="260">
        <v>0</v>
      </c>
      <c r="F130" s="260">
        <v>9</v>
      </c>
      <c r="G130" s="260">
        <v>2</v>
      </c>
      <c r="H130" s="260"/>
      <c r="I130" s="260"/>
      <c r="J130" s="260">
        <v>0</v>
      </c>
      <c r="K130" s="260">
        <v>16</v>
      </c>
      <c r="L130" s="260">
        <v>0</v>
      </c>
      <c r="M130" s="260">
        <v>1</v>
      </c>
      <c r="N130" s="260">
        <v>11</v>
      </c>
      <c r="O130" s="260">
        <v>5</v>
      </c>
      <c r="P130" s="260">
        <v>2</v>
      </c>
      <c r="Q130" s="260"/>
      <c r="R130" s="260">
        <v>0</v>
      </c>
    </row>
    <row r="131" spans="1:18" ht="15">
      <c r="A131" s="487" t="s">
        <v>396</v>
      </c>
      <c r="B131" s="195" t="s">
        <v>214</v>
      </c>
      <c r="C131" s="260">
        <v>3</v>
      </c>
      <c r="D131" s="260">
        <v>0</v>
      </c>
      <c r="E131" s="260">
        <v>0</v>
      </c>
      <c r="F131" s="260">
        <v>2</v>
      </c>
      <c r="G131" s="260"/>
      <c r="H131" s="260"/>
      <c r="I131" s="260"/>
      <c r="J131" s="260">
        <v>0</v>
      </c>
      <c r="K131" s="260">
        <v>3</v>
      </c>
      <c r="L131" s="260">
        <v>0</v>
      </c>
      <c r="M131" s="260">
        <v>0</v>
      </c>
      <c r="N131" s="260">
        <v>3</v>
      </c>
      <c r="O131" s="260">
        <v>3</v>
      </c>
      <c r="P131" s="260"/>
      <c r="Q131" s="260"/>
      <c r="R131" s="260">
        <v>0</v>
      </c>
    </row>
    <row r="132" spans="1:18" ht="15" customHeight="1">
      <c r="A132" s="735" t="s">
        <v>453</v>
      </c>
      <c r="B132" s="735"/>
      <c r="C132" s="260">
        <v>28</v>
      </c>
      <c r="D132" s="260">
        <v>0</v>
      </c>
      <c r="E132" s="260">
        <v>0</v>
      </c>
      <c r="F132" s="260">
        <v>27</v>
      </c>
      <c r="G132" s="260">
        <v>14</v>
      </c>
      <c r="H132" s="260">
        <v>1</v>
      </c>
      <c r="I132" s="260">
        <v>0</v>
      </c>
      <c r="J132" s="260">
        <v>1</v>
      </c>
      <c r="K132" s="260">
        <v>65</v>
      </c>
      <c r="L132" s="260">
        <v>1</v>
      </c>
      <c r="M132" s="260">
        <v>8</v>
      </c>
      <c r="N132" s="260">
        <v>51</v>
      </c>
      <c r="O132" s="260">
        <v>38</v>
      </c>
      <c r="P132" s="260">
        <v>3</v>
      </c>
      <c r="Q132" s="260">
        <v>0</v>
      </c>
      <c r="R132" s="260">
        <v>1</v>
      </c>
    </row>
    <row r="133" spans="1:18" ht="15" customHeight="1">
      <c r="A133" s="735" t="s">
        <v>454</v>
      </c>
      <c r="B133" s="735"/>
      <c r="C133" s="260">
        <v>77</v>
      </c>
      <c r="D133" s="260">
        <v>3</v>
      </c>
      <c r="E133" s="260">
        <v>6</v>
      </c>
      <c r="F133" s="260">
        <v>51</v>
      </c>
      <c r="G133" s="260">
        <v>25</v>
      </c>
      <c r="H133" s="260">
        <v>2</v>
      </c>
      <c r="I133" s="260">
        <v>0</v>
      </c>
      <c r="J133" s="260">
        <v>3</v>
      </c>
      <c r="K133" s="260">
        <v>160</v>
      </c>
      <c r="L133" s="260">
        <v>8</v>
      </c>
      <c r="M133" s="260">
        <v>18</v>
      </c>
      <c r="N133" s="260">
        <v>96</v>
      </c>
      <c r="O133" s="260">
        <v>69</v>
      </c>
      <c r="P133" s="260">
        <v>11</v>
      </c>
      <c r="Q133" s="260">
        <v>0</v>
      </c>
      <c r="R133" s="260">
        <v>3</v>
      </c>
    </row>
    <row r="134" spans="1:18" ht="15" customHeight="1">
      <c r="A134" s="733" t="s">
        <v>484</v>
      </c>
      <c r="B134" s="733"/>
      <c r="C134" s="733"/>
      <c r="D134" s="733"/>
      <c r="E134" s="733"/>
      <c r="F134" s="733"/>
      <c r="G134" s="733"/>
      <c r="H134" s="733"/>
      <c r="I134" s="733"/>
      <c r="J134" s="733"/>
      <c r="K134" s="733"/>
      <c r="L134" s="733"/>
      <c r="M134" s="733"/>
      <c r="N134" s="733"/>
      <c r="O134" s="733"/>
      <c r="P134" s="733"/>
      <c r="Q134" s="733"/>
      <c r="R134" s="733"/>
    </row>
    <row r="135" spans="1:18" ht="15" customHeight="1">
      <c r="A135" s="734" t="s">
        <v>485</v>
      </c>
      <c r="B135" s="734"/>
      <c r="C135" s="734"/>
      <c r="D135" s="734"/>
      <c r="E135" s="734"/>
      <c r="F135" s="734"/>
      <c r="G135" s="734"/>
      <c r="H135" s="734"/>
      <c r="I135" s="734"/>
      <c r="J135" s="734"/>
      <c r="K135" s="734"/>
      <c r="L135" s="734"/>
      <c r="M135" s="734"/>
      <c r="N135" s="734"/>
      <c r="O135" s="734"/>
      <c r="P135" s="734"/>
      <c r="Q135" s="734"/>
      <c r="R135" s="734"/>
    </row>
    <row r="136" spans="1:18" ht="15">
      <c r="A136" s="487" t="s">
        <v>365</v>
      </c>
      <c r="B136" s="195" t="s">
        <v>183</v>
      </c>
      <c r="C136" s="260">
        <v>54</v>
      </c>
      <c r="D136" s="260">
        <v>2</v>
      </c>
      <c r="E136" s="260">
        <v>9</v>
      </c>
      <c r="F136" s="260">
        <v>14</v>
      </c>
      <c r="G136" s="260">
        <v>16</v>
      </c>
      <c r="H136" s="260">
        <v>3</v>
      </c>
      <c r="I136" s="260"/>
      <c r="J136" s="260">
        <v>0</v>
      </c>
      <c r="K136" s="260">
        <v>108</v>
      </c>
      <c r="L136" s="260">
        <v>3</v>
      </c>
      <c r="M136" s="260">
        <v>18</v>
      </c>
      <c r="N136" s="260">
        <v>33</v>
      </c>
      <c r="O136" s="260">
        <v>28</v>
      </c>
      <c r="P136" s="260">
        <v>3</v>
      </c>
      <c r="Q136" s="260"/>
      <c r="R136" s="260">
        <v>0</v>
      </c>
    </row>
    <row r="137" spans="1:18" ht="15">
      <c r="A137" s="487" t="s">
        <v>344</v>
      </c>
      <c r="B137" s="195" t="s">
        <v>163</v>
      </c>
      <c r="C137" s="260">
        <v>25</v>
      </c>
      <c r="D137" s="260">
        <v>0</v>
      </c>
      <c r="E137" s="260">
        <v>2</v>
      </c>
      <c r="F137" s="260">
        <v>22</v>
      </c>
      <c r="G137" s="260">
        <v>8</v>
      </c>
      <c r="H137" s="260">
        <v>1</v>
      </c>
      <c r="I137" s="260"/>
      <c r="J137" s="260">
        <v>0</v>
      </c>
      <c r="K137" s="260">
        <v>70</v>
      </c>
      <c r="L137" s="260">
        <v>9</v>
      </c>
      <c r="M137" s="260">
        <v>13</v>
      </c>
      <c r="N137" s="260">
        <v>40</v>
      </c>
      <c r="O137" s="260">
        <v>15</v>
      </c>
      <c r="P137" s="260">
        <v>2</v>
      </c>
      <c r="Q137" s="260"/>
      <c r="R137" s="260">
        <v>0</v>
      </c>
    </row>
    <row r="138" spans="1:18" ht="15">
      <c r="A138" s="487" t="s">
        <v>333</v>
      </c>
      <c r="B138" s="195" t="s">
        <v>152</v>
      </c>
      <c r="C138" s="260">
        <v>12</v>
      </c>
      <c r="D138" s="260">
        <v>1</v>
      </c>
      <c r="E138" s="260">
        <v>3</v>
      </c>
      <c r="F138" s="260">
        <v>7</v>
      </c>
      <c r="G138" s="260">
        <v>11</v>
      </c>
      <c r="H138" s="260">
        <v>1</v>
      </c>
      <c r="I138" s="260"/>
      <c r="J138" s="260">
        <v>0</v>
      </c>
      <c r="K138" s="260">
        <v>36</v>
      </c>
      <c r="L138" s="260">
        <v>3</v>
      </c>
      <c r="M138" s="260">
        <v>4</v>
      </c>
      <c r="N138" s="260">
        <v>15</v>
      </c>
      <c r="O138" s="260">
        <v>14</v>
      </c>
      <c r="P138" s="260">
        <v>1</v>
      </c>
      <c r="Q138" s="260"/>
      <c r="R138" s="260">
        <v>0</v>
      </c>
    </row>
    <row r="139" spans="1:18" ht="15">
      <c r="A139" s="487" t="s">
        <v>383</v>
      </c>
      <c r="B139" s="195" t="s">
        <v>201</v>
      </c>
      <c r="C139" s="260">
        <v>4</v>
      </c>
      <c r="D139" s="260">
        <v>1</v>
      </c>
      <c r="E139" s="260">
        <v>1</v>
      </c>
      <c r="F139" s="260">
        <v>3</v>
      </c>
      <c r="G139" s="260">
        <v>3</v>
      </c>
      <c r="H139" s="260">
        <v>1</v>
      </c>
      <c r="I139" s="260"/>
      <c r="J139" s="260">
        <v>0</v>
      </c>
      <c r="K139" s="260">
        <v>9</v>
      </c>
      <c r="L139" s="260">
        <v>1</v>
      </c>
      <c r="M139" s="260">
        <v>1</v>
      </c>
      <c r="N139" s="260">
        <v>4</v>
      </c>
      <c r="O139" s="260">
        <v>7</v>
      </c>
      <c r="P139" s="260">
        <v>1</v>
      </c>
      <c r="Q139" s="260"/>
      <c r="R139" s="260">
        <v>0</v>
      </c>
    </row>
    <row r="140" spans="1:18" ht="15" customHeight="1">
      <c r="A140" s="735" t="s">
        <v>453</v>
      </c>
      <c r="B140" s="735"/>
      <c r="C140" s="260">
        <v>95</v>
      </c>
      <c r="D140" s="260">
        <v>4</v>
      </c>
      <c r="E140" s="260">
        <v>15</v>
      </c>
      <c r="F140" s="260">
        <v>46</v>
      </c>
      <c r="G140" s="260">
        <v>38</v>
      </c>
      <c r="H140" s="260">
        <v>6</v>
      </c>
      <c r="I140" s="260">
        <v>0</v>
      </c>
      <c r="J140" s="260">
        <v>0</v>
      </c>
      <c r="K140" s="260">
        <v>223</v>
      </c>
      <c r="L140" s="260">
        <v>16</v>
      </c>
      <c r="M140" s="260">
        <v>36</v>
      </c>
      <c r="N140" s="260">
        <v>92</v>
      </c>
      <c r="O140" s="260">
        <v>64</v>
      </c>
      <c r="P140" s="260">
        <v>7</v>
      </c>
      <c r="Q140" s="260">
        <v>0</v>
      </c>
      <c r="R140" s="260">
        <v>0</v>
      </c>
    </row>
    <row r="141" spans="1:18" ht="15" customHeight="1">
      <c r="A141" s="734" t="s">
        <v>486</v>
      </c>
      <c r="B141" s="734"/>
      <c r="C141" s="734"/>
      <c r="D141" s="734"/>
      <c r="E141" s="734"/>
      <c r="F141" s="734"/>
      <c r="G141" s="734"/>
      <c r="H141" s="734"/>
      <c r="I141" s="734"/>
      <c r="J141" s="734"/>
      <c r="K141" s="734"/>
      <c r="L141" s="734"/>
      <c r="M141" s="734"/>
      <c r="N141" s="734"/>
      <c r="O141" s="734"/>
      <c r="P141" s="734"/>
      <c r="Q141" s="734"/>
      <c r="R141" s="734"/>
    </row>
    <row r="142" spans="1:18" ht="15">
      <c r="A142" s="487" t="s">
        <v>386</v>
      </c>
      <c r="B142" s="195" t="s">
        <v>204</v>
      </c>
      <c r="C142" s="260">
        <v>51</v>
      </c>
      <c r="D142" s="260">
        <v>6</v>
      </c>
      <c r="E142" s="260">
        <v>2</v>
      </c>
      <c r="F142" s="260">
        <v>26</v>
      </c>
      <c r="G142" s="260">
        <v>33</v>
      </c>
      <c r="H142" s="260"/>
      <c r="I142" s="260"/>
      <c r="J142" s="260">
        <v>0</v>
      </c>
      <c r="K142" s="260">
        <v>99</v>
      </c>
      <c r="L142" s="260">
        <v>7</v>
      </c>
      <c r="M142" s="260">
        <v>10</v>
      </c>
      <c r="N142" s="260">
        <v>54</v>
      </c>
      <c r="O142" s="260">
        <v>55</v>
      </c>
      <c r="P142" s="260"/>
      <c r="Q142" s="260"/>
      <c r="R142" s="260">
        <v>0</v>
      </c>
    </row>
    <row r="143" spans="1:18" ht="15">
      <c r="A143" s="487" t="s">
        <v>370</v>
      </c>
      <c r="B143" s="195" t="s">
        <v>188</v>
      </c>
      <c r="C143" s="260">
        <v>12</v>
      </c>
      <c r="D143" s="260">
        <v>0</v>
      </c>
      <c r="E143" s="260">
        <v>3</v>
      </c>
      <c r="F143" s="260">
        <v>4</v>
      </c>
      <c r="G143" s="260">
        <v>1</v>
      </c>
      <c r="H143" s="260"/>
      <c r="I143" s="260"/>
      <c r="J143" s="260">
        <v>0</v>
      </c>
      <c r="K143" s="260">
        <v>20</v>
      </c>
      <c r="L143" s="260">
        <v>1</v>
      </c>
      <c r="M143" s="260">
        <v>8</v>
      </c>
      <c r="N143" s="260">
        <v>10</v>
      </c>
      <c r="O143" s="260">
        <v>3</v>
      </c>
      <c r="P143" s="260"/>
      <c r="Q143" s="260"/>
      <c r="R143" s="260">
        <v>0</v>
      </c>
    </row>
    <row r="144" spans="1:18" ht="15">
      <c r="A144" s="487" t="s">
        <v>334</v>
      </c>
      <c r="B144" s="195" t="s">
        <v>153</v>
      </c>
      <c r="C144" s="260">
        <v>12</v>
      </c>
      <c r="D144" s="260">
        <v>0</v>
      </c>
      <c r="E144" s="260">
        <v>1</v>
      </c>
      <c r="F144" s="260">
        <v>12</v>
      </c>
      <c r="G144" s="260">
        <v>9</v>
      </c>
      <c r="H144" s="260"/>
      <c r="I144" s="260"/>
      <c r="J144" s="260">
        <v>0</v>
      </c>
      <c r="K144" s="260">
        <v>30</v>
      </c>
      <c r="L144" s="260">
        <v>0</v>
      </c>
      <c r="M144" s="260">
        <v>2</v>
      </c>
      <c r="N144" s="260">
        <v>21</v>
      </c>
      <c r="O144" s="260">
        <v>18</v>
      </c>
      <c r="P144" s="260"/>
      <c r="Q144" s="260"/>
      <c r="R144" s="260">
        <v>0</v>
      </c>
    </row>
    <row r="145" spans="1:18" ht="15">
      <c r="A145" s="487" t="s">
        <v>351</v>
      </c>
      <c r="B145" s="195" t="s">
        <v>170</v>
      </c>
      <c r="C145" s="260">
        <v>10</v>
      </c>
      <c r="D145" s="260">
        <v>0</v>
      </c>
      <c r="E145" s="260">
        <v>0</v>
      </c>
      <c r="F145" s="260">
        <v>2</v>
      </c>
      <c r="G145" s="260">
        <v>4</v>
      </c>
      <c r="H145" s="260"/>
      <c r="I145" s="260">
        <v>1</v>
      </c>
      <c r="J145" s="260">
        <v>0</v>
      </c>
      <c r="K145" s="260">
        <v>19</v>
      </c>
      <c r="L145" s="260">
        <v>0</v>
      </c>
      <c r="M145" s="260">
        <v>2</v>
      </c>
      <c r="N145" s="260">
        <v>6</v>
      </c>
      <c r="O145" s="260">
        <v>5</v>
      </c>
      <c r="P145" s="260"/>
      <c r="Q145" s="260">
        <v>1</v>
      </c>
      <c r="R145" s="260">
        <v>0</v>
      </c>
    </row>
    <row r="146" spans="1:18" ht="15" customHeight="1">
      <c r="A146" s="735" t="s">
        <v>453</v>
      </c>
      <c r="B146" s="735"/>
      <c r="C146" s="260">
        <v>85</v>
      </c>
      <c r="D146" s="260">
        <v>6</v>
      </c>
      <c r="E146" s="260">
        <v>6</v>
      </c>
      <c r="F146" s="260">
        <v>44</v>
      </c>
      <c r="G146" s="260">
        <v>47</v>
      </c>
      <c r="H146" s="260">
        <v>0</v>
      </c>
      <c r="I146" s="260">
        <v>1</v>
      </c>
      <c r="J146" s="260">
        <v>0</v>
      </c>
      <c r="K146" s="260">
        <v>168</v>
      </c>
      <c r="L146" s="260">
        <v>8</v>
      </c>
      <c r="M146" s="260">
        <v>22</v>
      </c>
      <c r="N146" s="260">
        <v>91</v>
      </c>
      <c r="O146" s="260">
        <v>81</v>
      </c>
      <c r="P146" s="260">
        <v>0</v>
      </c>
      <c r="Q146" s="260">
        <v>1</v>
      </c>
      <c r="R146" s="260">
        <v>0</v>
      </c>
    </row>
    <row r="147" spans="1:18" ht="15" customHeight="1">
      <c r="A147" s="735" t="s">
        <v>454</v>
      </c>
      <c r="B147" s="735"/>
      <c r="C147" s="260">
        <v>180</v>
      </c>
      <c r="D147" s="260">
        <v>10</v>
      </c>
      <c r="E147" s="260">
        <v>21</v>
      </c>
      <c r="F147" s="260">
        <v>90</v>
      </c>
      <c r="G147" s="260">
        <v>85</v>
      </c>
      <c r="H147" s="260">
        <v>6</v>
      </c>
      <c r="I147" s="260">
        <v>1</v>
      </c>
      <c r="J147" s="260">
        <v>0</v>
      </c>
      <c r="K147" s="260">
        <v>391</v>
      </c>
      <c r="L147" s="260">
        <v>24</v>
      </c>
      <c r="M147" s="260">
        <v>58</v>
      </c>
      <c r="N147" s="260">
        <v>183</v>
      </c>
      <c r="O147" s="260">
        <v>145</v>
      </c>
      <c r="P147" s="260">
        <v>7</v>
      </c>
      <c r="Q147" s="260">
        <v>1</v>
      </c>
      <c r="R147" s="260">
        <v>0</v>
      </c>
    </row>
    <row r="148" spans="1:18" ht="15" customHeight="1">
      <c r="A148" s="733" t="s">
        <v>487</v>
      </c>
      <c r="B148" s="733"/>
      <c r="C148" s="733"/>
      <c r="D148" s="733"/>
      <c r="E148" s="733"/>
      <c r="F148" s="733"/>
      <c r="G148" s="733"/>
      <c r="H148" s="733"/>
      <c r="I148" s="733"/>
      <c r="J148" s="733"/>
      <c r="K148" s="733"/>
      <c r="L148" s="733"/>
      <c r="M148" s="733"/>
      <c r="N148" s="733"/>
      <c r="O148" s="733"/>
      <c r="P148" s="733"/>
      <c r="Q148" s="733"/>
      <c r="R148" s="733"/>
    </row>
    <row r="149" spans="1:18" ht="15" customHeight="1">
      <c r="A149" s="734" t="s">
        <v>488</v>
      </c>
      <c r="B149" s="734"/>
      <c r="C149" s="734"/>
      <c r="D149" s="734"/>
      <c r="E149" s="734"/>
      <c r="F149" s="734"/>
      <c r="G149" s="734"/>
      <c r="H149" s="734"/>
      <c r="I149" s="734"/>
      <c r="J149" s="734"/>
      <c r="K149" s="734"/>
      <c r="L149" s="734"/>
      <c r="M149" s="734"/>
      <c r="N149" s="734"/>
      <c r="O149" s="734"/>
      <c r="P149" s="734"/>
      <c r="Q149" s="734"/>
      <c r="R149" s="734"/>
    </row>
    <row r="150" spans="1:18" ht="15">
      <c r="A150" s="487" t="s">
        <v>348</v>
      </c>
      <c r="B150" s="195" t="s">
        <v>167</v>
      </c>
      <c r="C150" s="260">
        <v>274</v>
      </c>
      <c r="D150" s="260">
        <v>9</v>
      </c>
      <c r="E150" s="260">
        <v>20</v>
      </c>
      <c r="F150" s="260">
        <v>46</v>
      </c>
      <c r="G150" s="260">
        <v>45</v>
      </c>
      <c r="H150" s="260">
        <v>4</v>
      </c>
      <c r="I150" s="260"/>
      <c r="J150" s="260">
        <v>0</v>
      </c>
      <c r="K150" s="260">
        <v>564</v>
      </c>
      <c r="L150" s="260">
        <v>30</v>
      </c>
      <c r="M150" s="260">
        <v>50</v>
      </c>
      <c r="N150" s="260">
        <v>76</v>
      </c>
      <c r="O150" s="260">
        <v>73</v>
      </c>
      <c r="P150" s="260">
        <v>8</v>
      </c>
      <c r="Q150" s="260">
        <v>1</v>
      </c>
      <c r="R150" s="260">
        <v>0</v>
      </c>
    </row>
    <row r="151" spans="1:18" ht="15">
      <c r="A151" s="487" t="s">
        <v>323</v>
      </c>
      <c r="B151" s="195" t="s">
        <v>142</v>
      </c>
      <c r="C151" s="260">
        <v>33</v>
      </c>
      <c r="D151" s="260">
        <v>2</v>
      </c>
      <c r="E151" s="260">
        <v>0</v>
      </c>
      <c r="F151" s="260">
        <v>7</v>
      </c>
      <c r="G151" s="260">
        <v>113</v>
      </c>
      <c r="H151" s="260"/>
      <c r="I151" s="260"/>
      <c r="J151" s="260">
        <v>0</v>
      </c>
      <c r="K151" s="260">
        <v>75</v>
      </c>
      <c r="L151" s="260">
        <v>6</v>
      </c>
      <c r="M151" s="260">
        <v>12</v>
      </c>
      <c r="N151" s="260">
        <v>18</v>
      </c>
      <c r="O151" s="260">
        <v>117</v>
      </c>
      <c r="P151" s="260"/>
      <c r="Q151" s="260"/>
      <c r="R151" s="260">
        <v>0</v>
      </c>
    </row>
    <row r="152" spans="1:18" ht="15">
      <c r="A152" s="487" t="s">
        <v>400</v>
      </c>
      <c r="B152" s="195" t="s">
        <v>218</v>
      </c>
      <c r="C152" s="260">
        <v>8</v>
      </c>
      <c r="D152" s="260">
        <v>0</v>
      </c>
      <c r="E152" s="260">
        <v>2</v>
      </c>
      <c r="F152" s="260">
        <v>3</v>
      </c>
      <c r="G152" s="260">
        <v>3</v>
      </c>
      <c r="H152" s="260"/>
      <c r="I152" s="260"/>
      <c r="J152" s="260">
        <v>0</v>
      </c>
      <c r="K152" s="260">
        <v>15</v>
      </c>
      <c r="L152" s="260">
        <v>0</v>
      </c>
      <c r="M152" s="260">
        <v>2</v>
      </c>
      <c r="N152" s="260">
        <v>12</v>
      </c>
      <c r="O152" s="260">
        <v>4</v>
      </c>
      <c r="P152" s="260"/>
      <c r="Q152" s="260"/>
      <c r="R152" s="260">
        <v>0</v>
      </c>
    </row>
    <row r="153" spans="1:18" ht="15" customHeight="1">
      <c r="A153" s="735" t="s">
        <v>453</v>
      </c>
      <c r="B153" s="735"/>
      <c r="C153" s="260">
        <v>315</v>
      </c>
      <c r="D153" s="260">
        <v>11</v>
      </c>
      <c r="E153" s="260">
        <v>22</v>
      </c>
      <c r="F153" s="260">
        <v>56</v>
      </c>
      <c r="G153" s="260">
        <v>161</v>
      </c>
      <c r="H153" s="260">
        <v>4</v>
      </c>
      <c r="I153" s="260">
        <v>0</v>
      </c>
      <c r="J153" s="260">
        <v>0</v>
      </c>
      <c r="K153" s="260">
        <v>654</v>
      </c>
      <c r="L153" s="260">
        <v>36</v>
      </c>
      <c r="M153" s="260">
        <v>64</v>
      </c>
      <c r="N153" s="260">
        <v>106</v>
      </c>
      <c r="O153" s="260">
        <v>194</v>
      </c>
      <c r="P153" s="260">
        <v>8</v>
      </c>
      <c r="Q153" s="260">
        <v>1</v>
      </c>
      <c r="R153" s="260">
        <v>0</v>
      </c>
    </row>
    <row r="154" spans="1:18" ht="15" customHeight="1">
      <c r="A154" s="734" t="s">
        <v>489</v>
      </c>
      <c r="B154" s="734"/>
      <c r="C154" s="734"/>
      <c r="D154" s="734"/>
      <c r="E154" s="734"/>
      <c r="F154" s="734"/>
      <c r="G154" s="734"/>
      <c r="H154" s="734"/>
      <c r="I154" s="734"/>
      <c r="J154" s="734"/>
      <c r="K154" s="734"/>
      <c r="L154" s="734"/>
      <c r="M154" s="734"/>
      <c r="N154" s="734"/>
      <c r="O154" s="734"/>
      <c r="P154" s="734"/>
      <c r="Q154" s="734"/>
      <c r="R154" s="734"/>
    </row>
    <row r="155" spans="1:18" ht="15">
      <c r="A155" s="487" t="s">
        <v>384</v>
      </c>
      <c r="B155" s="195" t="s">
        <v>447</v>
      </c>
      <c r="C155" s="260">
        <v>183</v>
      </c>
      <c r="D155" s="260">
        <v>2</v>
      </c>
      <c r="E155" s="260">
        <v>10</v>
      </c>
      <c r="F155" s="260">
        <v>40</v>
      </c>
      <c r="G155" s="260">
        <v>15</v>
      </c>
      <c r="H155" s="260">
        <v>6</v>
      </c>
      <c r="I155" s="260"/>
      <c r="J155" s="260">
        <v>0</v>
      </c>
      <c r="K155" s="260">
        <v>395</v>
      </c>
      <c r="L155" s="260">
        <v>13</v>
      </c>
      <c r="M155" s="260">
        <v>28</v>
      </c>
      <c r="N155" s="260">
        <v>85</v>
      </c>
      <c r="O155" s="260">
        <v>34</v>
      </c>
      <c r="P155" s="260">
        <v>7</v>
      </c>
      <c r="Q155" s="260"/>
      <c r="R155" s="260">
        <v>0</v>
      </c>
    </row>
    <row r="156" spans="1:18" ht="15">
      <c r="A156" s="487" t="s">
        <v>342</v>
      </c>
      <c r="B156" s="195" t="s">
        <v>161</v>
      </c>
      <c r="C156" s="260">
        <v>152</v>
      </c>
      <c r="D156" s="260">
        <v>5</v>
      </c>
      <c r="E156" s="260">
        <v>7</v>
      </c>
      <c r="F156" s="260">
        <v>29</v>
      </c>
      <c r="G156" s="260">
        <v>10</v>
      </c>
      <c r="H156" s="260"/>
      <c r="I156" s="260"/>
      <c r="J156" s="260">
        <v>0</v>
      </c>
      <c r="K156" s="260">
        <v>358</v>
      </c>
      <c r="L156" s="260">
        <v>16</v>
      </c>
      <c r="M156" s="260">
        <v>28</v>
      </c>
      <c r="N156" s="260">
        <v>55</v>
      </c>
      <c r="O156" s="260">
        <v>12</v>
      </c>
      <c r="P156" s="260">
        <v>3</v>
      </c>
      <c r="Q156" s="260"/>
      <c r="R156" s="260">
        <v>0</v>
      </c>
    </row>
    <row r="157" spans="1:18" ht="15" customHeight="1">
      <c r="A157" s="735" t="s">
        <v>453</v>
      </c>
      <c r="B157" s="735"/>
      <c r="C157" s="260">
        <v>335</v>
      </c>
      <c r="D157" s="260">
        <v>7</v>
      </c>
      <c r="E157" s="260">
        <v>17</v>
      </c>
      <c r="F157" s="260">
        <v>69</v>
      </c>
      <c r="G157" s="260">
        <v>25</v>
      </c>
      <c r="H157" s="260">
        <v>6</v>
      </c>
      <c r="I157" s="260">
        <v>0</v>
      </c>
      <c r="J157" s="260">
        <v>0</v>
      </c>
      <c r="K157" s="260">
        <v>753</v>
      </c>
      <c r="L157" s="260">
        <v>29</v>
      </c>
      <c r="M157" s="260">
        <v>56</v>
      </c>
      <c r="N157" s="260">
        <v>140</v>
      </c>
      <c r="O157" s="260">
        <v>46</v>
      </c>
      <c r="P157" s="260">
        <v>10</v>
      </c>
      <c r="Q157" s="260">
        <v>0</v>
      </c>
      <c r="R157" s="260">
        <v>0</v>
      </c>
    </row>
    <row r="158" spans="1:18" ht="15" customHeight="1">
      <c r="A158" s="734" t="s">
        <v>490</v>
      </c>
      <c r="B158" s="734"/>
      <c r="C158" s="734"/>
      <c r="D158" s="734"/>
      <c r="E158" s="734"/>
      <c r="F158" s="734"/>
      <c r="G158" s="734"/>
      <c r="H158" s="734"/>
      <c r="I158" s="734"/>
      <c r="J158" s="734"/>
      <c r="K158" s="734"/>
      <c r="L158" s="734"/>
      <c r="M158" s="734"/>
      <c r="N158" s="734"/>
      <c r="O158" s="734"/>
      <c r="P158" s="734"/>
      <c r="Q158" s="734"/>
      <c r="R158" s="734"/>
    </row>
    <row r="159" spans="1:18" ht="15">
      <c r="A159" s="487" t="s">
        <v>368</v>
      </c>
      <c r="B159" s="195" t="s">
        <v>186</v>
      </c>
      <c r="C159" s="260">
        <v>81</v>
      </c>
      <c r="D159" s="260">
        <v>2</v>
      </c>
      <c r="E159" s="260">
        <v>2</v>
      </c>
      <c r="F159" s="260">
        <v>5</v>
      </c>
      <c r="G159" s="260">
        <v>4</v>
      </c>
      <c r="H159" s="260">
        <v>3</v>
      </c>
      <c r="I159" s="260"/>
      <c r="J159" s="260">
        <v>0</v>
      </c>
      <c r="K159" s="260">
        <v>177</v>
      </c>
      <c r="L159" s="260">
        <v>5</v>
      </c>
      <c r="M159" s="260">
        <v>5</v>
      </c>
      <c r="N159" s="260">
        <v>18</v>
      </c>
      <c r="O159" s="260">
        <v>15</v>
      </c>
      <c r="P159" s="260">
        <v>4</v>
      </c>
      <c r="Q159" s="260"/>
      <c r="R159" s="260">
        <v>0</v>
      </c>
    </row>
    <row r="160" spans="1:18" ht="15">
      <c r="A160" s="487" t="s">
        <v>393</v>
      </c>
      <c r="B160" s="195" t="s">
        <v>211</v>
      </c>
      <c r="C160" s="260">
        <v>40</v>
      </c>
      <c r="D160" s="260">
        <v>1</v>
      </c>
      <c r="E160" s="260">
        <v>7</v>
      </c>
      <c r="F160" s="260">
        <v>17</v>
      </c>
      <c r="G160" s="260">
        <v>6</v>
      </c>
      <c r="H160" s="260">
        <v>1</v>
      </c>
      <c r="I160" s="260"/>
      <c r="J160" s="260">
        <v>0</v>
      </c>
      <c r="K160" s="260">
        <v>96</v>
      </c>
      <c r="L160" s="260">
        <v>5</v>
      </c>
      <c r="M160" s="260">
        <v>11</v>
      </c>
      <c r="N160" s="260">
        <v>32</v>
      </c>
      <c r="O160" s="260">
        <v>11</v>
      </c>
      <c r="P160" s="260">
        <v>1</v>
      </c>
      <c r="Q160" s="260"/>
      <c r="R160" s="260">
        <v>1</v>
      </c>
    </row>
    <row r="161" spans="1:18" ht="15">
      <c r="A161" s="487" t="s">
        <v>394</v>
      </c>
      <c r="B161" s="195" t="s">
        <v>212</v>
      </c>
      <c r="C161" s="260">
        <v>27</v>
      </c>
      <c r="D161" s="260">
        <v>1</v>
      </c>
      <c r="E161" s="260">
        <v>4</v>
      </c>
      <c r="F161" s="260">
        <v>6</v>
      </c>
      <c r="G161" s="260">
        <v>2</v>
      </c>
      <c r="H161" s="260"/>
      <c r="I161" s="260"/>
      <c r="J161" s="260">
        <v>0</v>
      </c>
      <c r="K161" s="260">
        <v>57</v>
      </c>
      <c r="L161" s="260">
        <v>2</v>
      </c>
      <c r="M161" s="260">
        <v>9</v>
      </c>
      <c r="N161" s="260">
        <v>14</v>
      </c>
      <c r="O161" s="260">
        <v>4</v>
      </c>
      <c r="P161" s="260">
        <v>1</v>
      </c>
      <c r="Q161" s="260"/>
      <c r="R161" s="260">
        <v>0</v>
      </c>
    </row>
    <row r="162" spans="1:18" ht="15">
      <c r="A162" s="487" t="s">
        <v>377</v>
      </c>
      <c r="B162" s="195" t="s">
        <v>195</v>
      </c>
      <c r="C162" s="260">
        <v>17</v>
      </c>
      <c r="D162" s="260">
        <v>0</v>
      </c>
      <c r="E162" s="260">
        <v>1</v>
      </c>
      <c r="F162" s="260">
        <v>1</v>
      </c>
      <c r="G162" s="260">
        <v>2</v>
      </c>
      <c r="H162" s="260"/>
      <c r="I162" s="260"/>
      <c r="J162" s="260">
        <v>0</v>
      </c>
      <c r="K162" s="260">
        <v>39</v>
      </c>
      <c r="L162" s="260">
        <v>0</v>
      </c>
      <c r="M162" s="260">
        <v>3</v>
      </c>
      <c r="N162" s="260">
        <v>6</v>
      </c>
      <c r="O162" s="260">
        <v>5</v>
      </c>
      <c r="P162" s="260"/>
      <c r="Q162" s="260"/>
      <c r="R162" s="260">
        <v>0</v>
      </c>
    </row>
    <row r="163" spans="1:18" ht="15" customHeight="1">
      <c r="A163" s="735" t="s">
        <v>453</v>
      </c>
      <c r="B163" s="735"/>
      <c r="C163" s="260">
        <v>165</v>
      </c>
      <c r="D163" s="260">
        <v>4</v>
      </c>
      <c r="E163" s="260">
        <v>14</v>
      </c>
      <c r="F163" s="260">
        <v>29</v>
      </c>
      <c r="G163" s="260">
        <v>14</v>
      </c>
      <c r="H163" s="260">
        <v>4</v>
      </c>
      <c r="I163" s="260">
        <v>0</v>
      </c>
      <c r="J163" s="260">
        <v>0</v>
      </c>
      <c r="K163" s="260">
        <v>369</v>
      </c>
      <c r="L163" s="260">
        <v>12</v>
      </c>
      <c r="M163" s="260">
        <v>28</v>
      </c>
      <c r="N163" s="260">
        <v>70</v>
      </c>
      <c r="O163" s="260">
        <v>35</v>
      </c>
      <c r="P163" s="260">
        <v>6</v>
      </c>
      <c r="Q163" s="260">
        <v>0</v>
      </c>
      <c r="R163" s="260">
        <v>1</v>
      </c>
    </row>
    <row r="164" spans="1:18" ht="15" customHeight="1">
      <c r="A164" s="735" t="s">
        <v>454</v>
      </c>
      <c r="B164" s="735"/>
      <c r="C164" s="260">
        <v>815</v>
      </c>
      <c r="D164" s="260">
        <v>22</v>
      </c>
      <c r="E164" s="260">
        <v>53</v>
      </c>
      <c r="F164" s="260">
        <v>154</v>
      </c>
      <c r="G164" s="260">
        <v>200</v>
      </c>
      <c r="H164" s="260">
        <v>14</v>
      </c>
      <c r="I164" s="260">
        <v>0</v>
      </c>
      <c r="J164" s="260">
        <v>0</v>
      </c>
      <c r="K164" s="260">
        <v>1776</v>
      </c>
      <c r="L164" s="260">
        <v>77</v>
      </c>
      <c r="M164" s="260">
        <v>148</v>
      </c>
      <c r="N164" s="260">
        <v>316</v>
      </c>
      <c r="O164" s="260">
        <v>275</v>
      </c>
      <c r="P164" s="260">
        <v>24</v>
      </c>
      <c r="Q164" s="260">
        <v>1</v>
      </c>
      <c r="R164" s="260">
        <v>1</v>
      </c>
    </row>
    <row r="165" spans="1:18" ht="15" customHeight="1">
      <c r="A165" s="736" t="s">
        <v>491</v>
      </c>
      <c r="B165" s="736"/>
      <c r="C165" s="425">
        <v>9856</v>
      </c>
      <c r="D165" s="425">
        <v>769</v>
      </c>
      <c r="E165" s="425">
        <v>1341</v>
      </c>
      <c r="F165" s="425">
        <v>2636</v>
      </c>
      <c r="G165" s="425">
        <v>2705</v>
      </c>
      <c r="H165" s="425">
        <v>145</v>
      </c>
      <c r="I165" s="425">
        <v>6</v>
      </c>
      <c r="J165" s="425">
        <v>8</v>
      </c>
      <c r="K165" s="425">
        <v>21185</v>
      </c>
      <c r="L165" s="425">
        <v>1721</v>
      </c>
      <c r="M165" s="425">
        <v>3112</v>
      </c>
      <c r="N165" s="425">
        <v>5229</v>
      </c>
      <c r="O165" s="425">
        <v>5595</v>
      </c>
      <c r="P165" s="425">
        <v>244</v>
      </c>
      <c r="Q165" s="425">
        <v>12</v>
      </c>
      <c r="R165" s="425">
        <v>31</v>
      </c>
    </row>
    <row r="166" spans="1:10" s="1" customFormat="1" ht="15">
      <c r="A166" s="359" t="s">
        <v>492</v>
      </c>
      <c r="B166" s="359"/>
      <c r="C166" s="403"/>
      <c r="D166" s="403"/>
      <c r="E166" s="403"/>
      <c r="F166" s="403"/>
      <c r="G166" s="403"/>
      <c r="H166" s="403"/>
      <c r="I166" s="403"/>
      <c r="J166" s="403"/>
    </row>
    <row r="167" spans="3:10" ht="15">
      <c r="C167" s="403"/>
      <c r="D167" s="403"/>
      <c r="E167" s="403"/>
      <c r="F167" s="403"/>
      <c r="G167" s="403"/>
      <c r="H167" s="403"/>
      <c r="I167" s="403"/>
      <c r="J167" s="403"/>
    </row>
    <row r="168" spans="3:10" ht="15">
      <c r="C168" s="403"/>
      <c r="D168" s="403"/>
      <c r="E168" s="403"/>
      <c r="F168" s="403"/>
      <c r="G168" s="403"/>
      <c r="H168" s="403"/>
      <c r="I168" s="403"/>
      <c r="J168" s="403"/>
    </row>
  </sheetData>
  <sheetProtection/>
  <mergeCells count="87">
    <mergeCell ref="A148:R148"/>
    <mergeCell ref="A149:R149"/>
    <mergeCell ref="A154:R154"/>
    <mergeCell ref="A158:R158"/>
    <mergeCell ref="A147:B147"/>
    <mergeCell ref="A111:R111"/>
    <mergeCell ref="A112:R112"/>
    <mergeCell ref="A121:R121"/>
    <mergeCell ref="A103:B103"/>
    <mergeCell ref="A135:R135"/>
    <mergeCell ref="A141:R141"/>
    <mergeCell ref="A93:R93"/>
    <mergeCell ref="A92:B92"/>
    <mergeCell ref="A94:R94"/>
    <mergeCell ref="A91:B91"/>
    <mergeCell ref="A99:R99"/>
    <mergeCell ref="A104:R104"/>
    <mergeCell ref="A64:R64"/>
    <mergeCell ref="A69:R69"/>
    <mergeCell ref="A73:R73"/>
    <mergeCell ref="A79:R79"/>
    <mergeCell ref="A80:R80"/>
    <mergeCell ref="A87:R87"/>
    <mergeCell ref="A22:B22"/>
    <mergeCell ref="A27:B27"/>
    <mergeCell ref="A45:B45"/>
    <mergeCell ref="A55:R55"/>
    <mergeCell ref="A58:R58"/>
    <mergeCell ref="A63:R63"/>
    <mergeCell ref="A24:R24"/>
    <mergeCell ref="A25:R25"/>
    <mergeCell ref="A28:R28"/>
    <mergeCell ref="A33:R33"/>
    <mergeCell ref="A46:R46"/>
    <mergeCell ref="A39:B39"/>
    <mergeCell ref="A14:R14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164:B164"/>
    <mergeCell ref="A146:B146"/>
    <mergeCell ref="A18:B18"/>
    <mergeCell ref="A126:B126"/>
    <mergeCell ref="A109:B109"/>
    <mergeCell ref="A133:B133"/>
    <mergeCell ref="A72:B72"/>
    <mergeCell ref="A77:B77"/>
    <mergeCell ref="A53:B53"/>
    <mergeCell ref="A86:B86"/>
    <mergeCell ref="A165:B165"/>
    <mergeCell ref="A153:B153"/>
    <mergeCell ref="A157:B157"/>
    <mergeCell ref="A163:B163"/>
    <mergeCell ref="A110:B110"/>
    <mergeCell ref="A120:B120"/>
    <mergeCell ref="A119:B119"/>
    <mergeCell ref="A54:R54"/>
    <mergeCell ref="A127:R127"/>
    <mergeCell ref="A134:R134"/>
    <mergeCell ref="A40:R40"/>
    <mergeCell ref="A41:R41"/>
    <mergeCell ref="A78:B78"/>
    <mergeCell ref="A57:B57"/>
    <mergeCell ref="A68:B68"/>
    <mergeCell ref="A62:B62"/>
    <mergeCell ref="A61:B61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&amp;L19.03.2021&amp;CTÜRKİYE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1" t="s">
        <v>692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699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1329</v>
      </c>
      <c r="D10" s="121">
        <v>2</v>
      </c>
      <c r="E10" s="121"/>
      <c r="F10" s="121">
        <v>8525</v>
      </c>
      <c r="G10" s="141">
        <v>145</v>
      </c>
      <c r="H10" s="140">
        <v>10001</v>
      </c>
    </row>
    <row r="11" spans="1:8" ht="15.75" customHeight="1" thickBot="1">
      <c r="A11" s="530"/>
      <c r="B11" s="134" t="s">
        <v>10</v>
      </c>
      <c r="C11" s="129">
        <v>866849302</v>
      </c>
      <c r="D11" s="126">
        <v>105000</v>
      </c>
      <c r="E11" s="126"/>
      <c r="F11" s="120">
        <v>3953350525</v>
      </c>
      <c r="G11" s="155"/>
      <c r="H11" s="368">
        <v>4820304827</v>
      </c>
    </row>
    <row r="12" spans="1:8" ht="15.75" customHeight="1">
      <c r="A12" s="532" t="s">
        <v>12</v>
      </c>
      <c r="B12" s="157" t="s">
        <v>9</v>
      </c>
      <c r="C12" s="188">
        <v>593</v>
      </c>
      <c r="D12" s="189">
        <v>5</v>
      </c>
      <c r="E12" s="189">
        <v>1</v>
      </c>
      <c r="F12" s="189">
        <v>1228</v>
      </c>
      <c r="G12" s="190"/>
      <c r="H12" s="191">
        <v>1827</v>
      </c>
    </row>
    <row r="13" spans="1:8" ht="15.75" customHeight="1">
      <c r="A13" s="533"/>
      <c r="B13" s="135" t="s">
        <v>274</v>
      </c>
      <c r="C13" s="128">
        <v>29292122159</v>
      </c>
      <c r="D13" s="121">
        <v>1070000</v>
      </c>
      <c r="E13" s="121">
        <v>0</v>
      </c>
      <c r="F13" s="158">
        <v>3051816192</v>
      </c>
      <c r="G13" s="141"/>
      <c r="H13" s="140">
        <v>32345008351</v>
      </c>
    </row>
    <row r="14" spans="1:8" ht="15.75" thickBot="1">
      <c r="A14" s="530"/>
      <c r="B14" s="134" t="s">
        <v>11</v>
      </c>
      <c r="C14" s="131">
        <v>74488297790</v>
      </c>
      <c r="D14" s="122">
        <v>2370100</v>
      </c>
      <c r="E14" s="122">
        <v>1500</v>
      </c>
      <c r="F14" s="123">
        <v>6680143500</v>
      </c>
      <c r="G14" s="143"/>
      <c r="H14" s="153">
        <v>81170812890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28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2557339946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1231772275</v>
      </c>
    </row>
    <row r="18" spans="1:8" ht="16.5" thickBot="1">
      <c r="A18" s="127" t="s">
        <v>14</v>
      </c>
      <c r="B18" s="139" t="s">
        <v>9</v>
      </c>
      <c r="C18" s="132">
        <v>107</v>
      </c>
      <c r="D18" s="124">
        <v>2</v>
      </c>
      <c r="E18" s="124"/>
      <c r="F18" s="125">
        <v>660</v>
      </c>
      <c r="G18" s="145">
        <v>6</v>
      </c>
      <c r="H18" s="156">
        <v>775</v>
      </c>
    </row>
    <row r="19" spans="1:2" ht="15">
      <c r="A19" s="118" t="s">
        <v>15</v>
      </c>
      <c r="B19" s="118"/>
    </row>
    <row r="20" spans="1:2" ht="15">
      <c r="A20" s="348" t="s">
        <v>507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19.03.2021&amp;CTÜRKİYE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1" t="s">
        <v>693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649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2701</v>
      </c>
      <c r="D10" s="121">
        <v>5</v>
      </c>
      <c r="E10" s="121"/>
      <c r="F10" s="121">
        <v>18479</v>
      </c>
      <c r="G10" s="141">
        <v>244</v>
      </c>
      <c r="H10" s="140">
        <v>21429</v>
      </c>
    </row>
    <row r="11" spans="1:8" ht="15.75" customHeight="1" thickBot="1">
      <c r="A11" s="530"/>
      <c r="B11" s="134" t="s">
        <v>10</v>
      </c>
      <c r="C11" s="129">
        <v>2620840451</v>
      </c>
      <c r="D11" s="126">
        <v>3000000</v>
      </c>
      <c r="E11" s="126"/>
      <c r="F11" s="120">
        <v>8069526575</v>
      </c>
      <c r="G11" s="155"/>
      <c r="H11" s="140">
        <v>10693367026</v>
      </c>
    </row>
    <row r="12" spans="1:8" ht="15.75" customHeight="1">
      <c r="A12" s="532" t="s">
        <v>12</v>
      </c>
      <c r="B12" s="157" t="s">
        <v>9</v>
      </c>
      <c r="C12" s="188">
        <v>1238</v>
      </c>
      <c r="D12" s="189">
        <v>11</v>
      </c>
      <c r="E12" s="189"/>
      <c r="F12" s="189">
        <v>2645</v>
      </c>
      <c r="G12" s="190"/>
      <c r="H12" s="191">
        <v>3894</v>
      </c>
    </row>
    <row r="13" spans="1:8" ht="15.75" customHeight="1">
      <c r="A13" s="533"/>
      <c r="B13" s="135" t="s">
        <v>274</v>
      </c>
      <c r="C13" s="128">
        <v>71413698336</v>
      </c>
      <c r="D13" s="121">
        <v>2300000</v>
      </c>
      <c r="E13" s="121"/>
      <c r="F13" s="158">
        <v>5271526042</v>
      </c>
      <c r="G13" s="141"/>
      <c r="H13" s="140">
        <v>76687524378</v>
      </c>
    </row>
    <row r="14" spans="1:8" ht="15.75" thickBot="1">
      <c r="A14" s="530"/>
      <c r="B14" s="134" t="s">
        <v>11</v>
      </c>
      <c r="C14" s="131">
        <v>168649890122</v>
      </c>
      <c r="D14" s="122">
        <v>3640100</v>
      </c>
      <c r="E14" s="122"/>
      <c r="F14" s="123">
        <v>13238406475</v>
      </c>
      <c r="G14" s="143"/>
      <c r="H14" s="153">
        <v>181891936697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63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9778978172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4395406521</v>
      </c>
    </row>
    <row r="18" spans="1:8" ht="16.5" thickBot="1">
      <c r="A18" s="127" t="s">
        <v>14</v>
      </c>
      <c r="B18" s="139" t="s">
        <v>9</v>
      </c>
      <c r="C18" s="421">
        <v>290</v>
      </c>
      <c r="D18" s="422">
        <v>3</v>
      </c>
      <c r="E18" s="422">
        <v>5</v>
      </c>
      <c r="F18" s="423">
        <v>1423</v>
      </c>
      <c r="G18" s="424">
        <v>12</v>
      </c>
      <c r="H18" s="156">
        <v>1733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&amp;L19.03.2021&amp;CTÜRKİYE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692</v>
      </c>
      <c r="B1" s="281"/>
      <c r="C1" s="281"/>
      <c r="D1" s="281"/>
      <c r="E1" s="281"/>
      <c r="F1" s="281"/>
      <c r="G1" s="281"/>
    </row>
    <row r="2" spans="1:8" ht="15.75" customHeight="1" thickBot="1">
      <c r="A2" s="555" t="s">
        <v>16</v>
      </c>
      <c r="B2" s="555"/>
      <c r="C2" s="555"/>
      <c r="D2" s="555"/>
      <c r="E2" s="555"/>
      <c r="F2" s="555"/>
      <c r="G2" s="555"/>
      <c r="H2" s="371"/>
    </row>
    <row r="3" spans="1:7" ht="9.75" customHeight="1">
      <c r="A3" s="556" t="s">
        <v>406</v>
      </c>
      <c r="B3" s="559" t="s">
        <v>8</v>
      </c>
      <c r="C3" s="559"/>
      <c r="D3" s="560" t="s">
        <v>17</v>
      </c>
      <c r="E3" s="561"/>
      <c r="F3" s="562"/>
      <c r="G3" s="6" t="s">
        <v>14</v>
      </c>
    </row>
    <row r="4" spans="1:7" ht="12.75" customHeight="1">
      <c r="A4" s="557"/>
      <c r="B4" s="7"/>
      <c r="C4" s="8"/>
      <c r="D4" s="7"/>
      <c r="E4" s="7"/>
      <c r="F4" s="292"/>
      <c r="G4" s="9"/>
    </row>
    <row r="5" spans="1:7" ht="9">
      <c r="A5" s="557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8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10001</v>
      </c>
      <c r="C7" s="15">
        <f>C14+C21+C28+C35+C42+C49+C56+C63+C70+C77+C84+C91+C98+C105+C112+C119+C126+C133+C140+C147+C154</f>
        <v>4820304827</v>
      </c>
      <c r="D7" s="15">
        <f aca="true" t="shared" si="0" ref="B7:G12">D14+D21+D28+D35+D42+D49+D56+D63+D70+D77+D84+D91+D98+D105+D112+D119+D126+D133+D140+D147+D154</f>
        <v>1827</v>
      </c>
      <c r="E7" s="15">
        <f t="shared" si="0"/>
        <v>32345008350</v>
      </c>
      <c r="F7" s="15">
        <f>F14+F21+F28+F35+F42+F49+F56+F63+F70+F77+F84+F91+F98+F105+F112+F119+F126+F133+F140+F147+F154</f>
        <v>81170812890</v>
      </c>
      <c r="G7" s="149">
        <f>G14+G21+G28+G35+G42+G49+G56+G63+G70+G77+G84+G91+G98+G105+G112+G119+G126+G133+G140+G147+G154</f>
        <v>775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1329</v>
      </c>
      <c r="C8" s="15">
        <f t="shared" si="0"/>
        <v>866849302</v>
      </c>
      <c r="D8" s="15">
        <f t="shared" si="0"/>
        <v>593</v>
      </c>
      <c r="E8" s="15">
        <f t="shared" si="0"/>
        <v>29292122158</v>
      </c>
      <c r="F8" s="15">
        <f>F15+F22+F29+F36+F43+F50+F57+F64+F71+F78+F85+F92+F99+F106+F113+F120+F127+F134+F141+F148+F155</f>
        <v>74488297790</v>
      </c>
      <c r="G8" s="150">
        <f t="shared" si="0"/>
        <v>107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105000</v>
      </c>
      <c r="D9" s="15">
        <f t="shared" si="0"/>
        <v>5</v>
      </c>
      <c r="E9" s="15">
        <f t="shared" si="0"/>
        <v>1070000</v>
      </c>
      <c r="F9" s="15">
        <f>F16+F23+F30+F37+F44+F51+F58+F65+F72+F79+F86+F93+F100+F107+F114+F121+F128+F135+F142+F149+F156</f>
        <v>2370100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1500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8525</v>
      </c>
      <c r="C11" s="15">
        <f t="shared" si="0"/>
        <v>3953350525</v>
      </c>
      <c r="D11" s="15">
        <f t="shared" si="0"/>
        <v>1228</v>
      </c>
      <c r="E11" s="15">
        <f t="shared" si="0"/>
        <v>3051816192</v>
      </c>
      <c r="F11" s="15">
        <f>F18+F25+F32+F39+F46+F53+F60+F67+F74+F81+F88+F95+F102+F109+F116+F123+F130+F137+F144+F151+F158</f>
        <v>6680143500</v>
      </c>
      <c r="G11" s="150">
        <f t="shared" si="0"/>
        <v>660</v>
      </c>
    </row>
    <row r="12" spans="1:7" s="16" customFormat="1" ht="12" thickBot="1">
      <c r="A12" s="17" t="s">
        <v>23</v>
      </c>
      <c r="B12" s="15">
        <f t="shared" si="0"/>
        <v>145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</v>
      </c>
    </row>
    <row r="13" spans="1:7" s="16" customFormat="1" ht="12.75" customHeight="1" thickBot="1">
      <c r="A13" s="545" t="s">
        <v>24</v>
      </c>
      <c r="B13" s="552"/>
      <c r="C13" s="552"/>
      <c r="D13" s="552"/>
      <c r="E13" s="552"/>
      <c r="F13" s="552"/>
      <c r="G13" s="554"/>
    </row>
    <row r="14" spans="1:7" s="16" customFormat="1" ht="11.25" customHeight="1">
      <c r="A14" s="18" t="s">
        <v>25</v>
      </c>
      <c r="B14" s="363">
        <v>270</v>
      </c>
      <c r="C14" s="363">
        <v>163989823</v>
      </c>
      <c r="D14" s="363">
        <v>36</v>
      </c>
      <c r="E14" s="363">
        <v>110720000</v>
      </c>
      <c r="F14" s="364">
        <v>334680000</v>
      </c>
      <c r="G14" s="365">
        <v>16</v>
      </c>
    </row>
    <row r="15" spans="1:7" s="16" customFormat="1" ht="11.25">
      <c r="A15" s="18" t="s">
        <v>26</v>
      </c>
      <c r="B15" s="19">
        <v>35</v>
      </c>
      <c r="C15" s="20">
        <v>29559823</v>
      </c>
      <c r="D15" s="22">
        <v>12</v>
      </c>
      <c r="E15" s="21">
        <v>80750000</v>
      </c>
      <c r="F15" s="294">
        <v>246320000</v>
      </c>
      <c r="G15" s="24">
        <v>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218</v>
      </c>
      <c r="C18" s="20">
        <v>134430000</v>
      </c>
      <c r="D18" s="22">
        <v>24</v>
      </c>
      <c r="E18" s="21">
        <v>29970000</v>
      </c>
      <c r="F18" s="294">
        <v>88360000</v>
      </c>
      <c r="G18" s="24">
        <v>12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5">
        <v>0</v>
      </c>
      <c r="G19" s="32">
        <v>0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3">
        <v>67</v>
      </c>
      <c r="C21" s="363">
        <v>79180000</v>
      </c>
      <c r="D21" s="363">
        <v>44</v>
      </c>
      <c r="E21" s="363">
        <v>5890327840</v>
      </c>
      <c r="F21" s="364">
        <v>12880650617</v>
      </c>
      <c r="G21" s="365">
        <v>3</v>
      </c>
    </row>
    <row r="22" spans="1:7" ht="11.25">
      <c r="A22" s="18" t="s">
        <v>26</v>
      </c>
      <c r="B22" s="19">
        <v>18</v>
      </c>
      <c r="C22" s="20">
        <v>33360000</v>
      </c>
      <c r="D22" s="22">
        <v>24</v>
      </c>
      <c r="E22" s="21">
        <v>5877377840</v>
      </c>
      <c r="F22" s="294">
        <v>12847140617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49</v>
      </c>
      <c r="C25" s="20">
        <v>45820000</v>
      </c>
      <c r="D25" s="22">
        <v>20</v>
      </c>
      <c r="E25" s="21">
        <v>12950000</v>
      </c>
      <c r="F25" s="294">
        <v>33510000</v>
      </c>
      <c r="G25" s="25">
        <v>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1.25">
      <c r="A28" s="18" t="s">
        <v>25</v>
      </c>
      <c r="B28" s="363">
        <v>1647</v>
      </c>
      <c r="C28" s="363">
        <v>909889361</v>
      </c>
      <c r="D28" s="363">
        <v>366</v>
      </c>
      <c r="E28" s="363">
        <v>2601169665</v>
      </c>
      <c r="F28" s="364">
        <v>5497440200</v>
      </c>
      <c r="G28" s="365">
        <v>94</v>
      </c>
    </row>
    <row r="29" spans="1:7" ht="11.25">
      <c r="A29" s="18" t="s">
        <v>26</v>
      </c>
      <c r="B29" s="19">
        <v>209</v>
      </c>
      <c r="C29" s="20">
        <v>192342861</v>
      </c>
      <c r="D29" s="22">
        <v>113</v>
      </c>
      <c r="E29" s="21">
        <v>2186023665</v>
      </c>
      <c r="F29" s="294">
        <v>4240527850</v>
      </c>
      <c r="G29" s="24">
        <v>10</v>
      </c>
    </row>
    <row r="30" spans="1:7" ht="11.25">
      <c r="A30" s="18" t="s">
        <v>27</v>
      </c>
      <c r="B30" s="19">
        <v>1</v>
      </c>
      <c r="C30" s="20">
        <v>100000</v>
      </c>
      <c r="D30" s="21">
        <v>1</v>
      </c>
      <c r="E30" s="21">
        <v>20000</v>
      </c>
      <c r="F30" s="294">
        <v>20000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1399</v>
      </c>
      <c r="C32" s="20">
        <v>717446500</v>
      </c>
      <c r="D32" s="22">
        <v>252</v>
      </c>
      <c r="E32" s="21">
        <v>415126000</v>
      </c>
      <c r="F32" s="294">
        <v>1256892350</v>
      </c>
      <c r="G32" s="24">
        <v>84</v>
      </c>
    </row>
    <row r="33" spans="1:7" ht="12" thickBot="1">
      <c r="A33" s="27" t="s">
        <v>23</v>
      </c>
      <c r="B33" s="28">
        <v>38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3">
        <v>55</v>
      </c>
      <c r="C35" s="363">
        <v>48430000</v>
      </c>
      <c r="D35" s="363">
        <v>54</v>
      </c>
      <c r="E35" s="363">
        <v>1914948000</v>
      </c>
      <c r="F35" s="364">
        <v>4352966688</v>
      </c>
      <c r="G35" s="365">
        <v>6</v>
      </c>
      <c r="H35" s="16"/>
    </row>
    <row r="36" spans="1:7" ht="11.25">
      <c r="A36" s="18" t="s">
        <v>26</v>
      </c>
      <c r="B36" s="19">
        <v>35</v>
      </c>
      <c r="C36" s="20">
        <v>30540000</v>
      </c>
      <c r="D36" s="22">
        <v>39</v>
      </c>
      <c r="E36" s="21">
        <v>1893764000</v>
      </c>
      <c r="F36" s="294">
        <v>4242366688</v>
      </c>
      <c r="G36" s="24">
        <v>1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20</v>
      </c>
      <c r="C39" s="20">
        <v>17890000</v>
      </c>
      <c r="D39" s="22">
        <v>15</v>
      </c>
      <c r="E39" s="21">
        <v>21184000</v>
      </c>
      <c r="F39" s="294">
        <v>110600000</v>
      </c>
      <c r="G39" s="24">
        <v>5</v>
      </c>
    </row>
    <row r="40" spans="1:7" ht="12" thickBot="1">
      <c r="A40" s="410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3">
        <v>34</v>
      </c>
      <c r="C42" s="363">
        <v>16740000</v>
      </c>
      <c r="D42" s="363">
        <v>7</v>
      </c>
      <c r="E42" s="363">
        <v>2085000</v>
      </c>
      <c r="F42" s="364">
        <v>84230000</v>
      </c>
      <c r="G42" s="365">
        <v>3</v>
      </c>
    </row>
    <row r="43" spans="1:7" ht="11.25">
      <c r="A43" s="18" t="s">
        <v>26</v>
      </c>
      <c r="B43" s="19">
        <v>7</v>
      </c>
      <c r="C43" s="20">
        <v>1700000</v>
      </c>
      <c r="D43" s="22">
        <v>1</v>
      </c>
      <c r="E43" s="21">
        <v>0</v>
      </c>
      <c r="F43" s="294">
        <v>75000000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27</v>
      </c>
      <c r="C46" s="20">
        <v>15040000</v>
      </c>
      <c r="D46" s="22">
        <v>6</v>
      </c>
      <c r="E46" s="21">
        <v>2085000</v>
      </c>
      <c r="F46" s="294">
        <v>9230000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1.25">
      <c r="A49" s="18" t="s">
        <v>25</v>
      </c>
      <c r="B49" s="363">
        <v>1130</v>
      </c>
      <c r="C49" s="363">
        <v>598856018</v>
      </c>
      <c r="D49" s="363">
        <v>231</v>
      </c>
      <c r="E49" s="363">
        <v>6657627193</v>
      </c>
      <c r="F49" s="364">
        <v>17318207719</v>
      </c>
      <c r="G49" s="365">
        <v>91</v>
      </c>
    </row>
    <row r="50" spans="1:8" ht="11.25">
      <c r="A50" s="18" t="s">
        <v>26</v>
      </c>
      <c r="B50" s="34">
        <v>130</v>
      </c>
      <c r="C50" s="23">
        <v>123204018</v>
      </c>
      <c r="D50" s="22">
        <v>65</v>
      </c>
      <c r="E50" s="21">
        <v>6424862193</v>
      </c>
      <c r="F50" s="294">
        <v>16532030019</v>
      </c>
      <c r="G50" s="24">
        <v>13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962</v>
      </c>
      <c r="C53" s="23">
        <v>475652000</v>
      </c>
      <c r="D53" s="22">
        <v>166</v>
      </c>
      <c r="E53" s="21">
        <v>232765000</v>
      </c>
      <c r="F53" s="294">
        <v>786177700</v>
      </c>
      <c r="G53" s="24">
        <v>75</v>
      </c>
      <c r="H53" s="16"/>
    </row>
    <row r="54" spans="1:8" ht="12" thickBot="1">
      <c r="A54" s="27" t="s">
        <v>23</v>
      </c>
      <c r="B54" s="28">
        <v>38</v>
      </c>
      <c r="C54" s="29">
        <v>0</v>
      </c>
      <c r="D54" s="31">
        <v>0</v>
      </c>
      <c r="E54" s="30">
        <v>0</v>
      </c>
      <c r="F54" s="295">
        <v>0</v>
      </c>
      <c r="G54" s="32">
        <v>3</v>
      </c>
      <c r="H54" s="16"/>
    </row>
    <row r="55" spans="1:7" ht="15.75" customHeight="1" thickBot="1">
      <c r="A55" s="549" t="s">
        <v>35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63">
        <v>3478</v>
      </c>
      <c r="C56" s="363">
        <v>1895259525</v>
      </c>
      <c r="D56" s="363">
        <v>592</v>
      </c>
      <c r="E56" s="363">
        <v>3882831346</v>
      </c>
      <c r="F56" s="364">
        <v>7404059910</v>
      </c>
      <c r="G56" s="365">
        <v>268</v>
      </c>
    </row>
    <row r="57" spans="1:7" ht="11.25">
      <c r="A57" s="18" t="s">
        <v>26</v>
      </c>
      <c r="B57" s="34">
        <v>328</v>
      </c>
      <c r="C57" s="23">
        <v>159942000</v>
      </c>
      <c r="D57" s="22">
        <v>111</v>
      </c>
      <c r="E57" s="21">
        <v>1771058156</v>
      </c>
      <c r="F57" s="294">
        <v>3839593060</v>
      </c>
      <c r="G57" s="24">
        <v>35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1050000</v>
      </c>
      <c r="F58" s="294">
        <v>2350000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3125</v>
      </c>
      <c r="C60" s="23">
        <v>1735317525</v>
      </c>
      <c r="D60" s="22">
        <v>478</v>
      </c>
      <c r="E60" s="21">
        <v>2110723190</v>
      </c>
      <c r="F60" s="294">
        <v>3562116850</v>
      </c>
      <c r="G60" s="24">
        <v>229</v>
      </c>
    </row>
    <row r="61" spans="1:7" ht="12" thickBot="1">
      <c r="A61" s="27" t="s">
        <v>23</v>
      </c>
      <c r="B61" s="28">
        <v>25</v>
      </c>
      <c r="C61" s="29">
        <v>0</v>
      </c>
      <c r="D61" s="30">
        <v>0</v>
      </c>
      <c r="E61" s="30">
        <v>0</v>
      </c>
      <c r="F61" s="295">
        <v>0</v>
      </c>
      <c r="G61" s="33">
        <v>2</v>
      </c>
    </row>
    <row r="62" spans="1:7" s="16" customFormat="1" ht="11.25" customHeight="1" thickBot="1">
      <c r="A62" s="545" t="s">
        <v>36</v>
      </c>
      <c r="B62" s="552"/>
      <c r="C62" s="552"/>
      <c r="D62" s="552"/>
      <c r="E62" s="552"/>
      <c r="F62" s="552"/>
      <c r="G62" s="553"/>
    </row>
    <row r="63" spans="1:7" ht="11.25" customHeight="1">
      <c r="A63" s="18" t="s">
        <v>25</v>
      </c>
      <c r="B63" s="363">
        <v>409</v>
      </c>
      <c r="C63" s="363">
        <v>265966000</v>
      </c>
      <c r="D63" s="363">
        <v>79</v>
      </c>
      <c r="E63" s="363">
        <v>548754475</v>
      </c>
      <c r="F63" s="364">
        <v>1429112685</v>
      </c>
      <c r="G63" s="365">
        <v>25</v>
      </c>
    </row>
    <row r="64" spans="1:7" ht="11.25">
      <c r="A64" s="18" t="s">
        <v>26</v>
      </c>
      <c r="B64" s="34">
        <v>43</v>
      </c>
      <c r="C64" s="23">
        <v>58441000</v>
      </c>
      <c r="D64" s="22">
        <v>23</v>
      </c>
      <c r="E64" s="21">
        <v>498890875</v>
      </c>
      <c r="F64" s="294">
        <v>1252288285</v>
      </c>
      <c r="G64" s="24">
        <v>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1</v>
      </c>
      <c r="E66" s="21">
        <v>0</v>
      </c>
      <c r="F66" s="294">
        <v>1500</v>
      </c>
      <c r="G66" s="24">
        <v>0</v>
      </c>
    </row>
    <row r="67" spans="1:7" ht="11.25">
      <c r="A67" s="18" t="s">
        <v>29</v>
      </c>
      <c r="B67" s="34">
        <v>357</v>
      </c>
      <c r="C67" s="23">
        <v>207525000</v>
      </c>
      <c r="D67" s="22">
        <v>55</v>
      </c>
      <c r="E67" s="21">
        <v>49863600</v>
      </c>
      <c r="F67" s="294">
        <v>176822900</v>
      </c>
      <c r="G67" s="24">
        <v>22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295">
        <v>0</v>
      </c>
      <c r="G68" s="32">
        <v>1</v>
      </c>
    </row>
    <row r="69" spans="1:7" ht="14.25" customHeight="1" thickBot="1">
      <c r="A69" s="545" t="s">
        <v>37</v>
      </c>
      <c r="B69" s="552"/>
      <c r="C69" s="552"/>
      <c r="D69" s="552"/>
      <c r="E69" s="552"/>
      <c r="F69" s="552"/>
      <c r="G69" s="554"/>
    </row>
    <row r="70" spans="1:7" ht="11.25">
      <c r="A70" s="18" t="s">
        <v>25</v>
      </c>
      <c r="B70" s="363">
        <v>391</v>
      </c>
      <c r="C70" s="363">
        <v>143519300</v>
      </c>
      <c r="D70" s="363">
        <v>45</v>
      </c>
      <c r="E70" s="363">
        <v>126207884</v>
      </c>
      <c r="F70" s="364">
        <v>5759605239</v>
      </c>
      <c r="G70" s="365">
        <v>53</v>
      </c>
    </row>
    <row r="71" spans="1:7" ht="11.25">
      <c r="A71" s="18" t="s">
        <v>26</v>
      </c>
      <c r="B71" s="34">
        <v>63</v>
      </c>
      <c r="C71" s="23">
        <v>43138800</v>
      </c>
      <c r="D71" s="22">
        <v>17</v>
      </c>
      <c r="E71" s="21">
        <v>110367884</v>
      </c>
      <c r="F71" s="294">
        <v>5700064239</v>
      </c>
      <c r="G71" s="24">
        <v>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323</v>
      </c>
      <c r="C74" s="23">
        <v>100380500</v>
      </c>
      <c r="D74" s="22">
        <v>28</v>
      </c>
      <c r="E74" s="21">
        <v>15840000</v>
      </c>
      <c r="F74" s="294">
        <v>59541000</v>
      </c>
      <c r="G74" s="24">
        <v>47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1.25">
      <c r="A77" s="18" t="s">
        <v>25</v>
      </c>
      <c r="B77" s="363">
        <v>471</v>
      </c>
      <c r="C77" s="363">
        <v>87610400</v>
      </c>
      <c r="D77" s="363">
        <v>71</v>
      </c>
      <c r="E77" s="363">
        <v>451700997</v>
      </c>
      <c r="F77" s="364">
        <v>1071956605</v>
      </c>
      <c r="G77" s="365">
        <v>42</v>
      </c>
    </row>
    <row r="78" spans="1:7" ht="11.25">
      <c r="A78" s="18" t="s">
        <v>26</v>
      </c>
      <c r="B78" s="34">
        <v>136</v>
      </c>
      <c r="C78" s="23">
        <v>28110400</v>
      </c>
      <c r="D78" s="22">
        <v>51</v>
      </c>
      <c r="E78" s="21">
        <v>449510997</v>
      </c>
      <c r="F78" s="294">
        <v>1049886605</v>
      </c>
      <c r="G78" s="24">
        <v>10</v>
      </c>
    </row>
    <row r="79" spans="1:7" s="16" customFormat="1" ht="11.25">
      <c r="A79" s="18" t="s">
        <v>27</v>
      </c>
      <c r="B79" s="19">
        <v>1</v>
      </c>
      <c r="C79" s="20">
        <v>5000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334</v>
      </c>
      <c r="C81" s="23">
        <v>59495000</v>
      </c>
      <c r="D81" s="22">
        <v>20</v>
      </c>
      <c r="E81" s="21">
        <v>2190000</v>
      </c>
      <c r="F81" s="294">
        <v>22070000</v>
      </c>
      <c r="G81" s="24">
        <v>32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1.25">
      <c r="A84" s="18" t="s">
        <v>25</v>
      </c>
      <c r="B84" s="363">
        <v>92</v>
      </c>
      <c r="C84" s="363">
        <v>70160000</v>
      </c>
      <c r="D84" s="363">
        <v>38</v>
      </c>
      <c r="E84" s="363">
        <v>8739108347</v>
      </c>
      <c r="F84" s="364">
        <v>13607593645</v>
      </c>
      <c r="G84" s="365">
        <v>5</v>
      </c>
    </row>
    <row r="85" spans="1:7" ht="11.25">
      <c r="A85" s="18" t="s">
        <v>26</v>
      </c>
      <c r="B85" s="34">
        <v>29</v>
      </c>
      <c r="C85" s="23">
        <v>61070000</v>
      </c>
      <c r="D85" s="22">
        <v>27</v>
      </c>
      <c r="E85" s="21">
        <v>8738258347</v>
      </c>
      <c r="F85" s="294">
        <v>13602717645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63</v>
      </c>
      <c r="C88" s="23">
        <v>9090000</v>
      </c>
      <c r="D88" s="22">
        <v>11</v>
      </c>
      <c r="E88" s="21">
        <v>850000</v>
      </c>
      <c r="F88" s="294">
        <v>4876000</v>
      </c>
      <c r="G88" s="24">
        <v>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1.25">
      <c r="A91" s="18" t="s">
        <v>25</v>
      </c>
      <c r="B91" s="363">
        <v>249</v>
      </c>
      <c r="C91" s="363">
        <v>110315400</v>
      </c>
      <c r="D91" s="363">
        <v>38</v>
      </c>
      <c r="E91" s="363">
        <v>128434222</v>
      </c>
      <c r="F91" s="364">
        <v>571029080</v>
      </c>
      <c r="G91" s="365">
        <v>20</v>
      </c>
    </row>
    <row r="92" spans="1:7" ht="11.25">
      <c r="A92" s="18" t="s">
        <v>26</v>
      </c>
      <c r="B92" s="34">
        <v>39</v>
      </c>
      <c r="C92" s="23">
        <v>41300400</v>
      </c>
      <c r="D92" s="22">
        <v>17</v>
      </c>
      <c r="E92" s="21">
        <v>121484222</v>
      </c>
      <c r="F92" s="294">
        <v>528119980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1</v>
      </c>
      <c r="E93" s="21">
        <v>0</v>
      </c>
      <c r="F93" s="294">
        <v>100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209</v>
      </c>
      <c r="C95" s="23">
        <v>69015000</v>
      </c>
      <c r="D95" s="22">
        <v>20</v>
      </c>
      <c r="E95" s="21">
        <v>6950000</v>
      </c>
      <c r="F95" s="294">
        <v>42909000</v>
      </c>
      <c r="G95" s="24">
        <v>15</v>
      </c>
    </row>
    <row r="96" spans="1:7" ht="12" customHeight="1" thickBot="1">
      <c r="A96" s="27" t="s">
        <v>23</v>
      </c>
      <c r="B96" s="35">
        <v>1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1.25">
      <c r="A98" s="18" t="s">
        <v>25</v>
      </c>
      <c r="B98" s="363">
        <v>879</v>
      </c>
      <c r="C98" s="363">
        <v>190081000</v>
      </c>
      <c r="D98" s="363">
        <v>92</v>
      </c>
      <c r="E98" s="363">
        <v>368627132</v>
      </c>
      <c r="F98" s="364">
        <v>1281885673</v>
      </c>
      <c r="G98" s="365">
        <v>50</v>
      </c>
      <c r="H98" s="16"/>
    </row>
    <row r="99" spans="1:8" ht="11.25">
      <c r="A99" s="18" t="s">
        <v>26</v>
      </c>
      <c r="B99" s="34">
        <v>151</v>
      </c>
      <c r="C99" s="23">
        <v>18240000</v>
      </c>
      <c r="D99" s="22">
        <v>40</v>
      </c>
      <c r="E99" s="21">
        <v>358744880</v>
      </c>
      <c r="F99" s="294">
        <v>1230627673</v>
      </c>
      <c r="G99" s="24">
        <v>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726</v>
      </c>
      <c r="C102" s="23">
        <v>171841000</v>
      </c>
      <c r="D102" s="22">
        <v>52</v>
      </c>
      <c r="E102" s="21">
        <v>9882252</v>
      </c>
      <c r="F102" s="294">
        <v>51258000</v>
      </c>
      <c r="G102" s="24">
        <v>43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1.25">
      <c r="A105" s="18" t="s">
        <v>25</v>
      </c>
      <c r="B105" s="363">
        <v>310</v>
      </c>
      <c r="C105" s="363">
        <v>118540000</v>
      </c>
      <c r="D105" s="363">
        <v>75</v>
      </c>
      <c r="E105" s="363">
        <v>329292390</v>
      </c>
      <c r="F105" s="364">
        <v>666713190</v>
      </c>
      <c r="G105" s="365">
        <v>32</v>
      </c>
    </row>
    <row r="106" spans="1:7" ht="11.25">
      <c r="A106" s="18" t="s">
        <v>26</v>
      </c>
      <c r="B106" s="34">
        <v>49</v>
      </c>
      <c r="C106" s="23">
        <v>22210000</v>
      </c>
      <c r="D106" s="22">
        <v>30</v>
      </c>
      <c r="E106" s="21">
        <v>304392390</v>
      </c>
      <c r="F106" s="294">
        <v>554223190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261</v>
      </c>
      <c r="C109" s="23">
        <v>96330000</v>
      </c>
      <c r="D109" s="22">
        <v>45</v>
      </c>
      <c r="E109" s="21">
        <v>24900000</v>
      </c>
      <c r="F109" s="294">
        <v>112490000</v>
      </c>
      <c r="G109" s="24">
        <v>27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8" t="s">
        <v>42</v>
      </c>
      <c r="B111" s="546"/>
      <c r="C111" s="546"/>
      <c r="D111" s="546"/>
      <c r="E111" s="546"/>
      <c r="F111" s="546"/>
      <c r="G111" s="547"/>
    </row>
    <row r="112" spans="1:7" ht="11.25">
      <c r="A112" s="18" t="s">
        <v>25</v>
      </c>
      <c r="B112" s="363">
        <v>5</v>
      </c>
      <c r="C112" s="363">
        <v>1500000</v>
      </c>
      <c r="D112" s="363">
        <v>3</v>
      </c>
      <c r="E112" s="363">
        <v>127497734</v>
      </c>
      <c r="F112" s="364">
        <v>7643494290</v>
      </c>
      <c r="G112" s="365">
        <v>0</v>
      </c>
    </row>
    <row r="113" spans="1:7" ht="11.25">
      <c r="A113" s="18" t="s">
        <v>26</v>
      </c>
      <c r="B113" s="19">
        <v>0</v>
      </c>
      <c r="C113" s="20">
        <v>0</v>
      </c>
      <c r="D113" s="22">
        <v>3</v>
      </c>
      <c r="E113" s="21">
        <v>127497734</v>
      </c>
      <c r="F113" s="294">
        <v>7643494290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4</v>
      </c>
      <c r="C116" s="23">
        <v>1500000</v>
      </c>
      <c r="D116" s="22">
        <v>0</v>
      </c>
      <c r="E116" s="21">
        <v>0</v>
      </c>
      <c r="F116" s="294">
        <v>0</v>
      </c>
      <c r="G116" s="25">
        <v>0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1.25">
      <c r="A119" s="18" t="s">
        <v>25</v>
      </c>
      <c r="B119" s="363">
        <v>164</v>
      </c>
      <c r="C119" s="363">
        <v>40067000</v>
      </c>
      <c r="D119" s="363">
        <v>17</v>
      </c>
      <c r="E119" s="363">
        <v>384447150</v>
      </c>
      <c r="F119" s="364">
        <v>939991200</v>
      </c>
      <c r="G119" s="365">
        <v>26</v>
      </c>
    </row>
    <row r="120" spans="1:7" ht="11.25">
      <c r="A120" s="18" t="s">
        <v>26</v>
      </c>
      <c r="B120" s="34">
        <v>26</v>
      </c>
      <c r="C120" s="23">
        <v>4640000</v>
      </c>
      <c r="D120" s="22">
        <v>8</v>
      </c>
      <c r="E120" s="21">
        <v>277950000</v>
      </c>
      <c r="F120" s="294">
        <v>679230000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137</v>
      </c>
      <c r="C123" s="23">
        <v>35427000</v>
      </c>
      <c r="D123" s="22">
        <v>9</v>
      </c>
      <c r="E123" s="21">
        <v>106497150</v>
      </c>
      <c r="F123" s="294">
        <v>260761200</v>
      </c>
      <c r="G123" s="24">
        <v>24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8" t="s">
        <v>44</v>
      </c>
      <c r="B125" s="546"/>
      <c r="C125" s="546"/>
      <c r="D125" s="546"/>
      <c r="E125" s="546"/>
      <c r="F125" s="546"/>
      <c r="G125" s="563"/>
    </row>
    <row r="126" spans="1:8" ht="11.25">
      <c r="A126" s="18" t="s">
        <v>25</v>
      </c>
      <c r="B126" s="363">
        <v>228</v>
      </c>
      <c r="C126" s="363">
        <v>41716000</v>
      </c>
      <c r="D126" s="363">
        <v>25</v>
      </c>
      <c r="E126" s="363">
        <v>77243975</v>
      </c>
      <c r="F126" s="364">
        <v>284396149</v>
      </c>
      <c r="G126" s="365">
        <v>30</v>
      </c>
      <c r="H126" s="37"/>
    </row>
    <row r="127" spans="1:7" ht="11.25">
      <c r="A127" s="18" t="s">
        <v>26</v>
      </c>
      <c r="B127" s="34">
        <v>19</v>
      </c>
      <c r="C127" s="23">
        <v>6000000</v>
      </c>
      <c r="D127" s="22">
        <v>10</v>
      </c>
      <c r="E127" s="21">
        <v>70238975</v>
      </c>
      <c r="F127" s="294">
        <v>212767649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207</v>
      </c>
      <c r="C130" s="23">
        <v>35716000</v>
      </c>
      <c r="D130" s="22">
        <v>15</v>
      </c>
      <c r="E130" s="21">
        <v>7005000</v>
      </c>
      <c r="F130" s="294">
        <v>71628500</v>
      </c>
      <c r="G130" s="24">
        <v>29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5" t="s">
        <v>45</v>
      </c>
      <c r="B132" s="552"/>
      <c r="C132" s="552"/>
      <c r="D132" s="552"/>
      <c r="E132" s="552"/>
      <c r="F132" s="552"/>
      <c r="G132" s="554"/>
    </row>
    <row r="133" spans="1:7" ht="11.25">
      <c r="A133" s="18" t="s">
        <v>25</v>
      </c>
      <c r="B133" s="363">
        <v>46</v>
      </c>
      <c r="C133" s="363">
        <v>21715000</v>
      </c>
      <c r="D133" s="363">
        <v>6</v>
      </c>
      <c r="E133" s="363">
        <v>2850000</v>
      </c>
      <c r="F133" s="364">
        <v>25000000</v>
      </c>
      <c r="G133" s="365">
        <v>6</v>
      </c>
    </row>
    <row r="134" spans="1:7" ht="11.25">
      <c r="A134" s="18" t="s">
        <v>26</v>
      </c>
      <c r="B134" s="34">
        <v>8</v>
      </c>
      <c r="C134" s="23">
        <v>11500000</v>
      </c>
      <c r="D134" s="22">
        <v>2</v>
      </c>
      <c r="E134" s="21">
        <v>950000</v>
      </c>
      <c r="F134" s="294">
        <v>11900000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37</v>
      </c>
      <c r="C137" s="23">
        <v>10215000</v>
      </c>
      <c r="D137" s="22">
        <v>4</v>
      </c>
      <c r="E137" s="21">
        <v>1900000</v>
      </c>
      <c r="F137" s="294">
        <v>13100000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3">
        <v>76</v>
      </c>
      <c r="C140" s="363">
        <v>16770000</v>
      </c>
      <c r="D140" s="363">
        <v>8</v>
      </c>
      <c r="E140" s="363">
        <v>1135000</v>
      </c>
      <c r="F140" s="364">
        <v>17800000</v>
      </c>
      <c r="G140" s="365">
        <v>5</v>
      </c>
    </row>
    <row r="141" spans="1:7" ht="11.25">
      <c r="A141" s="18" t="s">
        <v>26</v>
      </c>
      <c r="B141" s="19">
        <v>4</v>
      </c>
      <c r="C141" s="20">
        <v>1550000</v>
      </c>
      <c r="D141" s="21">
        <v>0</v>
      </c>
      <c r="E141" s="21">
        <v>0</v>
      </c>
      <c r="F141" s="294">
        <v>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67</v>
      </c>
      <c r="C144" s="20">
        <v>15220000</v>
      </c>
      <c r="D144" s="22">
        <v>8</v>
      </c>
      <c r="E144" s="21">
        <v>1135000</v>
      </c>
      <c r="F144" s="294">
        <v>17800000</v>
      </c>
      <c r="G144" s="25">
        <v>4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19.03.2021&amp;C&amp;"Arial,Normal"&amp;9TÜRKİYE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5" t="s">
        <v>692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32" ht="18.75" customHeight="1" thickBot="1">
      <c r="A2" s="555" t="s">
        <v>275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F2" s="264"/>
    </row>
    <row r="3" spans="1:31" ht="15" customHeight="1">
      <c r="A3" s="572" t="s">
        <v>501</v>
      </c>
      <c r="B3" s="574" t="s">
        <v>431</v>
      </c>
      <c r="C3" s="575"/>
      <c r="D3" s="575"/>
      <c r="E3" s="575"/>
      <c r="F3" s="575"/>
      <c r="G3" s="576"/>
      <c r="H3" s="580" t="s">
        <v>173</v>
      </c>
      <c r="I3" s="578"/>
      <c r="J3" s="578"/>
      <c r="K3" s="578"/>
      <c r="L3" s="578"/>
      <c r="M3" s="581"/>
      <c r="N3" s="577" t="s">
        <v>146</v>
      </c>
      <c r="O3" s="578"/>
      <c r="P3" s="578"/>
      <c r="Q3" s="578"/>
      <c r="R3" s="578"/>
      <c r="S3" s="579"/>
      <c r="T3" s="577" t="s">
        <v>174</v>
      </c>
      <c r="U3" s="578"/>
      <c r="V3" s="578"/>
      <c r="W3" s="578"/>
      <c r="X3" s="578"/>
      <c r="Y3" s="579"/>
      <c r="Z3" s="577" t="s">
        <v>502</v>
      </c>
      <c r="AA3" s="578"/>
      <c r="AB3" s="578"/>
      <c r="AC3" s="578"/>
      <c r="AD3" s="578"/>
      <c r="AE3" s="579"/>
    </row>
    <row r="4" spans="1:31" ht="18.75" customHeight="1">
      <c r="A4" s="573"/>
      <c r="B4" s="566" t="s">
        <v>225</v>
      </c>
      <c r="C4" s="567"/>
      <c r="D4" s="567" t="s">
        <v>429</v>
      </c>
      <c r="E4" s="567"/>
      <c r="F4" s="567" t="s">
        <v>450</v>
      </c>
      <c r="G4" s="569"/>
      <c r="H4" s="571" t="s">
        <v>225</v>
      </c>
      <c r="I4" s="567"/>
      <c r="J4" s="567" t="s">
        <v>429</v>
      </c>
      <c r="K4" s="567"/>
      <c r="L4" s="567" t="s">
        <v>7</v>
      </c>
      <c r="M4" s="570"/>
      <c r="N4" s="566" t="s">
        <v>225</v>
      </c>
      <c r="O4" s="567"/>
      <c r="P4" s="567" t="s">
        <v>429</v>
      </c>
      <c r="Q4" s="567"/>
      <c r="R4" s="567" t="s">
        <v>450</v>
      </c>
      <c r="S4" s="569"/>
      <c r="T4" s="566" t="s">
        <v>225</v>
      </c>
      <c r="U4" s="567"/>
      <c r="V4" s="567" t="s">
        <v>429</v>
      </c>
      <c r="W4" s="567"/>
      <c r="X4" s="567" t="s">
        <v>7</v>
      </c>
      <c r="Y4" s="569"/>
      <c r="Z4" s="566" t="s">
        <v>225</v>
      </c>
      <c r="AA4" s="567"/>
      <c r="AB4" s="567" t="s">
        <v>429</v>
      </c>
      <c r="AC4" s="567"/>
      <c r="AD4" s="567" t="s">
        <v>450</v>
      </c>
      <c r="AE4" s="569"/>
    </row>
    <row r="5" spans="1:31" ht="48.75" customHeight="1">
      <c r="A5" s="573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253</v>
      </c>
      <c r="C6" s="273">
        <v>16</v>
      </c>
      <c r="D6" s="273">
        <v>15</v>
      </c>
      <c r="E6" s="273">
        <v>19</v>
      </c>
      <c r="F6" s="273">
        <v>17</v>
      </c>
      <c r="G6" s="328">
        <v>0</v>
      </c>
      <c r="H6" s="324">
        <v>21</v>
      </c>
      <c r="I6" s="273">
        <v>3</v>
      </c>
      <c r="J6" s="273">
        <v>0</v>
      </c>
      <c r="K6" s="273">
        <v>0</v>
      </c>
      <c r="L6" s="273">
        <v>0</v>
      </c>
      <c r="M6" s="322">
        <v>0</v>
      </c>
      <c r="N6" s="327">
        <v>18</v>
      </c>
      <c r="O6" s="273">
        <v>0</v>
      </c>
      <c r="P6" s="273">
        <v>1</v>
      </c>
      <c r="Q6" s="273">
        <v>0</v>
      </c>
      <c r="R6" s="273">
        <v>1</v>
      </c>
      <c r="S6" s="328">
        <v>0</v>
      </c>
      <c r="T6" s="327">
        <v>14</v>
      </c>
      <c r="U6" s="273">
        <v>2</v>
      </c>
      <c r="V6" s="273">
        <v>1</v>
      </c>
      <c r="W6" s="273">
        <v>2</v>
      </c>
      <c r="X6" s="273">
        <v>1</v>
      </c>
      <c r="Y6" s="328">
        <v>0</v>
      </c>
      <c r="Z6" s="327">
        <v>200</v>
      </c>
      <c r="AA6" s="273">
        <v>11</v>
      </c>
      <c r="AB6" s="273">
        <v>13</v>
      </c>
      <c r="AC6" s="273">
        <v>17</v>
      </c>
      <c r="AD6" s="273">
        <v>15</v>
      </c>
      <c r="AE6" s="328">
        <v>0</v>
      </c>
    </row>
    <row r="7" spans="1:31" ht="16.5">
      <c r="A7" s="366" t="s">
        <v>51</v>
      </c>
      <c r="B7" s="327">
        <v>67</v>
      </c>
      <c r="C7" s="273">
        <v>3</v>
      </c>
      <c r="D7" s="273">
        <v>2</v>
      </c>
      <c r="E7" s="273">
        <v>3</v>
      </c>
      <c r="F7" s="273">
        <v>0</v>
      </c>
      <c r="G7" s="328">
        <v>0</v>
      </c>
      <c r="H7" s="324">
        <v>21</v>
      </c>
      <c r="I7" s="273">
        <v>3</v>
      </c>
      <c r="J7" s="273">
        <v>0</v>
      </c>
      <c r="K7" s="273">
        <v>0</v>
      </c>
      <c r="L7" s="273">
        <v>0</v>
      </c>
      <c r="M7" s="322">
        <v>0</v>
      </c>
      <c r="N7" s="327">
        <v>3</v>
      </c>
      <c r="O7" s="273">
        <v>0</v>
      </c>
      <c r="P7" s="273">
        <v>0</v>
      </c>
      <c r="Q7" s="273">
        <v>1</v>
      </c>
      <c r="R7" s="273">
        <v>0</v>
      </c>
      <c r="S7" s="328">
        <v>0</v>
      </c>
      <c r="T7" s="327">
        <v>1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42</v>
      </c>
      <c r="AA7" s="273">
        <v>0</v>
      </c>
      <c r="AB7" s="273">
        <v>2</v>
      </c>
      <c r="AC7" s="273">
        <v>2</v>
      </c>
      <c r="AD7" s="273">
        <v>0</v>
      </c>
      <c r="AE7" s="328">
        <v>0</v>
      </c>
    </row>
    <row r="8" spans="1:31" ht="15">
      <c r="A8" s="366" t="s">
        <v>52</v>
      </c>
      <c r="B8" s="327">
        <v>1609</v>
      </c>
      <c r="C8" s="273">
        <v>94</v>
      </c>
      <c r="D8" s="273">
        <v>274</v>
      </c>
      <c r="E8" s="273">
        <v>274</v>
      </c>
      <c r="F8" s="273">
        <v>38</v>
      </c>
      <c r="G8" s="328">
        <v>0</v>
      </c>
      <c r="H8" s="324">
        <v>615</v>
      </c>
      <c r="I8" s="273">
        <v>55</v>
      </c>
      <c r="J8" s="273">
        <v>135</v>
      </c>
      <c r="K8" s="273">
        <v>104</v>
      </c>
      <c r="L8" s="273">
        <v>0</v>
      </c>
      <c r="M8" s="322">
        <v>0</v>
      </c>
      <c r="N8" s="327">
        <v>126</v>
      </c>
      <c r="O8" s="273">
        <v>1</v>
      </c>
      <c r="P8" s="273">
        <v>3</v>
      </c>
      <c r="Q8" s="273">
        <v>9</v>
      </c>
      <c r="R8" s="273">
        <v>0</v>
      </c>
      <c r="S8" s="328">
        <v>0</v>
      </c>
      <c r="T8" s="327">
        <v>91</v>
      </c>
      <c r="U8" s="273">
        <v>9</v>
      </c>
      <c r="V8" s="273">
        <v>10</v>
      </c>
      <c r="W8" s="273">
        <v>18</v>
      </c>
      <c r="X8" s="273">
        <v>0</v>
      </c>
      <c r="Y8" s="328">
        <v>0</v>
      </c>
      <c r="Z8" s="327">
        <v>777</v>
      </c>
      <c r="AA8" s="273">
        <v>29</v>
      </c>
      <c r="AB8" s="273">
        <v>126</v>
      </c>
      <c r="AC8" s="273">
        <v>143</v>
      </c>
      <c r="AD8" s="273">
        <v>38</v>
      </c>
      <c r="AE8" s="328">
        <v>0</v>
      </c>
    </row>
    <row r="9" spans="1:31" ht="24.75">
      <c r="A9" s="366" t="s">
        <v>53</v>
      </c>
      <c r="B9" s="327">
        <v>55</v>
      </c>
      <c r="C9" s="273">
        <v>6</v>
      </c>
      <c r="D9" s="273">
        <v>0</v>
      </c>
      <c r="E9" s="273">
        <v>1</v>
      </c>
      <c r="F9" s="273">
        <v>0</v>
      </c>
      <c r="G9" s="328">
        <v>0</v>
      </c>
      <c r="H9" s="324">
        <v>24</v>
      </c>
      <c r="I9" s="273">
        <v>4</v>
      </c>
      <c r="J9" s="273">
        <v>0</v>
      </c>
      <c r="K9" s="273">
        <v>0</v>
      </c>
      <c r="L9" s="273">
        <v>0</v>
      </c>
      <c r="M9" s="322">
        <v>0</v>
      </c>
      <c r="N9" s="327">
        <v>9</v>
      </c>
      <c r="O9" s="273">
        <v>0</v>
      </c>
      <c r="P9" s="273">
        <v>0</v>
      </c>
      <c r="Q9" s="273">
        <v>0</v>
      </c>
      <c r="R9" s="273">
        <v>0</v>
      </c>
      <c r="S9" s="328">
        <v>0</v>
      </c>
      <c r="T9" s="327">
        <v>2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20</v>
      </c>
      <c r="AA9" s="273">
        <v>2</v>
      </c>
      <c r="AB9" s="273">
        <v>0</v>
      </c>
      <c r="AC9" s="273">
        <v>1</v>
      </c>
      <c r="AD9" s="273">
        <v>0</v>
      </c>
      <c r="AE9" s="328">
        <v>0</v>
      </c>
    </row>
    <row r="10" spans="1:31" ht="24.75">
      <c r="A10" s="366" t="s">
        <v>54</v>
      </c>
      <c r="B10" s="327">
        <v>34</v>
      </c>
      <c r="C10" s="273">
        <v>3</v>
      </c>
      <c r="D10" s="273">
        <v>1</v>
      </c>
      <c r="E10" s="273">
        <v>4</v>
      </c>
      <c r="F10" s="273">
        <v>0</v>
      </c>
      <c r="G10" s="328">
        <v>0</v>
      </c>
      <c r="H10" s="324">
        <v>9</v>
      </c>
      <c r="I10" s="273">
        <v>1</v>
      </c>
      <c r="J10" s="273">
        <v>0</v>
      </c>
      <c r="K10" s="273">
        <v>0</v>
      </c>
      <c r="L10" s="273">
        <v>0</v>
      </c>
      <c r="M10" s="322">
        <v>0</v>
      </c>
      <c r="N10" s="327">
        <v>2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0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23</v>
      </c>
      <c r="AA10" s="273">
        <v>2</v>
      </c>
      <c r="AB10" s="273">
        <v>1</v>
      </c>
      <c r="AC10" s="273">
        <v>4</v>
      </c>
      <c r="AD10" s="273">
        <v>0</v>
      </c>
      <c r="AE10" s="328">
        <v>0</v>
      </c>
    </row>
    <row r="11" spans="1:31" ht="15">
      <c r="A11" s="366" t="s">
        <v>55</v>
      </c>
      <c r="B11" s="332">
        <v>1092</v>
      </c>
      <c r="C11" s="273">
        <v>88</v>
      </c>
      <c r="D11" s="272">
        <v>736</v>
      </c>
      <c r="E11" s="273">
        <v>438</v>
      </c>
      <c r="F11" s="273">
        <v>38</v>
      </c>
      <c r="G11" s="328">
        <v>3</v>
      </c>
      <c r="H11" s="324">
        <v>318</v>
      </c>
      <c r="I11" s="273">
        <v>36</v>
      </c>
      <c r="J11" s="273">
        <v>188</v>
      </c>
      <c r="K11" s="273">
        <v>99</v>
      </c>
      <c r="L11" s="273">
        <v>2</v>
      </c>
      <c r="M11" s="322">
        <v>0</v>
      </c>
      <c r="N11" s="327">
        <v>127</v>
      </c>
      <c r="O11" s="273">
        <v>4</v>
      </c>
      <c r="P11" s="273">
        <v>33</v>
      </c>
      <c r="Q11" s="273">
        <v>18</v>
      </c>
      <c r="R11" s="273">
        <v>7</v>
      </c>
      <c r="S11" s="328">
        <v>0</v>
      </c>
      <c r="T11" s="327">
        <v>79</v>
      </c>
      <c r="U11" s="273">
        <v>8</v>
      </c>
      <c r="V11" s="273">
        <v>39</v>
      </c>
      <c r="W11" s="273">
        <v>34</v>
      </c>
      <c r="X11" s="273">
        <v>3</v>
      </c>
      <c r="Y11" s="328">
        <v>0</v>
      </c>
      <c r="Z11" s="327">
        <v>568</v>
      </c>
      <c r="AA11" s="273">
        <v>40</v>
      </c>
      <c r="AB11" s="273">
        <v>476</v>
      </c>
      <c r="AC11" s="273">
        <v>287</v>
      </c>
      <c r="AD11" s="273">
        <v>26</v>
      </c>
      <c r="AE11" s="328">
        <v>3</v>
      </c>
    </row>
    <row r="12" spans="1:31" ht="33">
      <c r="A12" s="366" t="s">
        <v>56</v>
      </c>
      <c r="B12" s="332">
        <v>3453</v>
      </c>
      <c r="C12" s="273">
        <v>266</v>
      </c>
      <c r="D12" s="272">
        <v>1042</v>
      </c>
      <c r="E12" s="273">
        <v>1262</v>
      </c>
      <c r="F12" s="273">
        <v>25</v>
      </c>
      <c r="G12" s="328">
        <v>2</v>
      </c>
      <c r="H12" s="324">
        <v>1584</v>
      </c>
      <c r="I12" s="273">
        <v>148</v>
      </c>
      <c r="J12" s="273">
        <v>574</v>
      </c>
      <c r="K12" s="273">
        <v>306</v>
      </c>
      <c r="L12" s="273">
        <v>3</v>
      </c>
      <c r="M12" s="322">
        <v>0</v>
      </c>
      <c r="N12" s="327">
        <v>303</v>
      </c>
      <c r="O12" s="273">
        <v>17</v>
      </c>
      <c r="P12" s="273">
        <v>40</v>
      </c>
      <c r="Q12" s="273">
        <v>55</v>
      </c>
      <c r="R12" s="273">
        <v>1</v>
      </c>
      <c r="S12" s="328">
        <v>0</v>
      </c>
      <c r="T12" s="327">
        <v>177</v>
      </c>
      <c r="U12" s="273">
        <v>20</v>
      </c>
      <c r="V12" s="273">
        <v>36</v>
      </c>
      <c r="W12" s="273">
        <v>72</v>
      </c>
      <c r="X12" s="273">
        <v>0</v>
      </c>
      <c r="Y12" s="328">
        <v>0</v>
      </c>
      <c r="Z12" s="327">
        <v>1389</v>
      </c>
      <c r="AA12" s="273">
        <v>81</v>
      </c>
      <c r="AB12" s="273">
        <v>392</v>
      </c>
      <c r="AC12" s="273">
        <v>829</v>
      </c>
      <c r="AD12" s="273">
        <v>21</v>
      </c>
      <c r="AE12" s="328">
        <v>2</v>
      </c>
    </row>
    <row r="13" spans="1:31" ht="15">
      <c r="A13" s="366" t="s">
        <v>57</v>
      </c>
      <c r="B13" s="327">
        <v>400</v>
      </c>
      <c r="C13" s="273">
        <v>24</v>
      </c>
      <c r="D13" s="273">
        <v>67</v>
      </c>
      <c r="E13" s="273">
        <v>166</v>
      </c>
      <c r="F13" s="273">
        <v>9</v>
      </c>
      <c r="G13" s="328">
        <v>1</v>
      </c>
      <c r="H13" s="324">
        <v>160</v>
      </c>
      <c r="I13" s="273">
        <v>11</v>
      </c>
      <c r="J13" s="273">
        <v>36</v>
      </c>
      <c r="K13" s="273">
        <v>101</v>
      </c>
      <c r="L13" s="273">
        <v>0</v>
      </c>
      <c r="M13" s="322">
        <v>1</v>
      </c>
      <c r="N13" s="327">
        <v>18</v>
      </c>
      <c r="O13" s="273">
        <v>3</v>
      </c>
      <c r="P13" s="273">
        <v>2</v>
      </c>
      <c r="Q13" s="273">
        <v>6</v>
      </c>
      <c r="R13" s="273">
        <v>1</v>
      </c>
      <c r="S13" s="328">
        <v>0</v>
      </c>
      <c r="T13" s="327">
        <v>23</v>
      </c>
      <c r="U13" s="273">
        <v>2</v>
      </c>
      <c r="V13" s="273">
        <v>2</v>
      </c>
      <c r="W13" s="273">
        <v>1</v>
      </c>
      <c r="X13" s="273">
        <v>0</v>
      </c>
      <c r="Y13" s="328">
        <v>0</v>
      </c>
      <c r="Z13" s="327">
        <v>199</v>
      </c>
      <c r="AA13" s="273">
        <v>8</v>
      </c>
      <c r="AB13" s="273">
        <v>27</v>
      </c>
      <c r="AC13" s="273">
        <v>58</v>
      </c>
      <c r="AD13" s="273">
        <v>8</v>
      </c>
      <c r="AE13" s="328">
        <v>0</v>
      </c>
    </row>
    <row r="14" spans="1:31" ht="16.5">
      <c r="A14" s="366" t="s">
        <v>58</v>
      </c>
      <c r="B14" s="327">
        <v>386</v>
      </c>
      <c r="C14" s="273">
        <v>53</v>
      </c>
      <c r="D14" s="273">
        <v>33</v>
      </c>
      <c r="E14" s="273">
        <v>142</v>
      </c>
      <c r="F14" s="273">
        <v>5</v>
      </c>
      <c r="G14" s="328">
        <v>0</v>
      </c>
      <c r="H14" s="324">
        <v>158</v>
      </c>
      <c r="I14" s="273">
        <v>24</v>
      </c>
      <c r="J14" s="273">
        <v>17</v>
      </c>
      <c r="K14" s="273">
        <v>42</v>
      </c>
      <c r="L14" s="273">
        <v>0</v>
      </c>
      <c r="M14" s="322">
        <v>0</v>
      </c>
      <c r="N14" s="327">
        <v>35</v>
      </c>
      <c r="O14" s="273">
        <v>7</v>
      </c>
      <c r="P14" s="273">
        <v>3</v>
      </c>
      <c r="Q14" s="273">
        <v>6</v>
      </c>
      <c r="R14" s="273">
        <v>0</v>
      </c>
      <c r="S14" s="328">
        <v>0</v>
      </c>
      <c r="T14" s="327">
        <v>36</v>
      </c>
      <c r="U14" s="273">
        <v>2</v>
      </c>
      <c r="V14" s="273">
        <v>2</v>
      </c>
      <c r="W14" s="273">
        <v>9</v>
      </c>
      <c r="X14" s="273">
        <v>0</v>
      </c>
      <c r="Y14" s="328">
        <v>0</v>
      </c>
      <c r="Z14" s="327">
        <v>157</v>
      </c>
      <c r="AA14" s="273">
        <v>20</v>
      </c>
      <c r="AB14" s="273">
        <v>11</v>
      </c>
      <c r="AC14" s="273">
        <v>85</v>
      </c>
      <c r="AD14" s="273">
        <v>5</v>
      </c>
      <c r="AE14" s="328">
        <v>0</v>
      </c>
    </row>
    <row r="15" spans="1:31" ht="15">
      <c r="A15" s="366" t="s">
        <v>59</v>
      </c>
      <c r="B15" s="327">
        <v>471</v>
      </c>
      <c r="C15" s="273">
        <v>42</v>
      </c>
      <c r="D15" s="273">
        <v>53</v>
      </c>
      <c r="E15" s="273">
        <v>40</v>
      </c>
      <c r="F15" s="273">
        <v>0</v>
      </c>
      <c r="G15" s="328">
        <v>0</v>
      </c>
      <c r="H15" s="324">
        <v>269</v>
      </c>
      <c r="I15" s="273">
        <v>32</v>
      </c>
      <c r="J15" s="273">
        <v>33</v>
      </c>
      <c r="K15" s="273">
        <v>17</v>
      </c>
      <c r="L15" s="273">
        <v>0</v>
      </c>
      <c r="M15" s="322">
        <v>0</v>
      </c>
      <c r="N15" s="327">
        <v>59</v>
      </c>
      <c r="O15" s="273">
        <v>3</v>
      </c>
      <c r="P15" s="273">
        <v>4</v>
      </c>
      <c r="Q15" s="273">
        <v>2</v>
      </c>
      <c r="R15" s="273">
        <v>0</v>
      </c>
      <c r="S15" s="328">
        <v>0</v>
      </c>
      <c r="T15" s="327">
        <v>24</v>
      </c>
      <c r="U15" s="273">
        <v>2</v>
      </c>
      <c r="V15" s="273">
        <v>1</v>
      </c>
      <c r="W15" s="273">
        <v>4</v>
      </c>
      <c r="X15" s="273">
        <v>0</v>
      </c>
      <c r="Y15" s="328">
        <v>0</v>
      </c>
      <c r="Z15" s="327">
        <v>119</v>
      </c>
      <c r="AA15" s="273">
        <v>5</v>
      </c>
      <c r="AB15" s="273">
        <v>15</v>
      </c>
      <c r="AC15" s="273">
        <v>17</v>
      </c>
      <c r="AD15" s="273">
        <v>0</v>
      </c>
      <c r="AE15" s="328">
        <v>0</v>
      </c>
    </row>
    <row r="16" spans="1:31" ht="16.5">
      <c r="A16" s="366" t="s">
        <v>60</v>
      </c>
      <c r="B16" s="327">
        <v>92</v>
      </c>
      <c r="C16" s="273">
        <v>5</v>
      </c>
      <c r="D16" s="273">
        <v>22</v>
      </c>
      <c r="E16" s="273">
        <v>23</v>
      </c>
      <c r="F16" s="273">
        <v>0</v>
      </c>
      <c r="G16" s="328">
        <v>0</v>
      </c>
      <c r="H16" s="324">
        <v>45</v>
      </c>
      <c r="I16" s="273">
        <v>2</v>
      </c>
      <c r="J16" s="273">
        <v>3</v>
      </c>
      <c r="K16" s="273">
        <v>7</v>
      </c>
      <c r="L16" s="273">
        <v>0</v>
      </c>
      <c r="M16" s="322">
        <v>0</v>
      </c>
      <c r="N16" s="327">
        <v>12</v>
      </c>
      <c r="O16" s="273">
        <v>1</v>
      </c>
      <c r="P16" s="273">
        <v>1</v>
      </c>
      <c r="Q16" s="273">
        <v>1</v>
      </c>
      <c r="R16" s="273">
        <v>0</v>
      </c>
      <c r="S16" s="328">
        <v>0</v>
      </c>
      <c r="T16" s="327">
        <v>2</v>
      </c>
      <c r="U16" s="273">
        <v>0</v>
      </c>
      <c r="V16" s="273">
        <v>1</v>
      </c>
      <c r="W16" s="273">
        <v>3</v>
      </c>
      <c r="X16" s="273">
        <v>0</v>
      </c>
      <c r="Y16" s="328">
        <v>0</v>
      </c>
      <c r="Z16" s="327">
        <v>33</v>
      </c>
      <c r="AA16" s="273">
        <v>2</v>
      </c>
      <c r="AB16" s="273">
        <v>17</v>
      </c>
      <c r="AC16" s="273">
        <v>12</v>
      </c>
      <c r="AD16" s="273">
        <v>0</v>
      </c>
      <c r="AE16" s="328">
        <v>0</v>
      </c>
    </row>
    <row r="17" spans="1:31" ht="15">
      <c r="A17" s="366" t="s">
        <v>61</v>
      </c>
      <c r="B17" s="327">
        <v>248</v>
      </c>
      <c r="C17" s="273">
        <v>20</v>
      </c>
      <c r="D17" s="273">
        <v>195</v>
      </c>
      <c r="E17" s="273">
        <v>76</v>
      </c>
      <c r="F17" s="273">
        <v>1</v>
      </c>
      <c r="G17" s="328">
        <v>0</v>
      </c>
      <c r="H17" s="324">
        <v>116</v>
      </c>
      <c r="I17" s="273">
        <v>12</v>
      </c>
      <c r="J17" s="273">
        <v>153</v>
      </c>
      <c r="K17" s="273">
        <v>32</v>
      </c>
      <c r="L17" s="273">
        <v>0</v>
      </c>
      <c r="M17" s="322">
        <v>0</v>
      </c>
      <c r="N17" s="327">
        <v>26</v>
      </c>
      <c r="O17" s="273">
        <v>0</v>
      </c>
      <c r="P17" s="273">
        <v>2</v>
      </c>
      <c r="Q17" s="273">
        <v>10</v>
      </c>
      <c r="R17" s="273">
        <v>1</v>
      </c>
      <c r="S17" s="328">
        <v>0</v>
      </c>
      <c r="T17" s="327">
        <v>12</v>
      </c>
      <c r="U17" s="273">
        <v>2</v>
      </c>
      <c r="V17" s="273">
        <v>10</v>
      </c>
      <c r="W17" s="273">
        <v>4</v>
      </c>
      <c r="X17" s="273">
        <v>0</v>
      </c>
      <c r="Y17" s="328">
        <v>0</v>
      </c>
      <c r="Z17" s="327">
        <v>94</v>
      </c>
      <c r="AA17" s="273">
        <v>6</v>
      </c>
      <c r="AB17" s="273">
        <v>30</v>
      </c>
      <c r="AC17" s="273">
        <v>30</v>
      </c>
      <c r="AD17" s="273">
        <v>0</v>
      </c>
      <c r="AE17" s="328">
        <v>0</v>
      </c>
    </row>
    <row r="18" spans="1:31" ht="16.5">
      <c r="A18" s="366" t="s">
        <v>62</v>
      </c>
      <c r="B18" s="327">
        <v>877</v>
      </c>
      <c r="C18" s="273">
        <v>50</v>
      </c>
      <c r="D18" s="273">
        <v>106</v>
      </c>
      <c r="E18" s="273">
        <v>119</v>
      </c>
      <c r="F18" s="273">
        <v>2</v>
      </c>
      <c r="G18" s="328">
        <v>0</v>
      </c>
      <c r="H18" s="324">
        <v>393</v>
      </c>
      <c r="I18" s="273">
        <v>31</v>
      </c>
      <c r="J18" s="273">
        <v>37</v>
      </c>
      <c r="K18" s="273">
        <v>28</v>
      </c>
      <c r="L18" s="273">
        <v>0</v>
      </c>
      <c r="M18" s="322">
        <v>0</v>
      </c>
      <c r="N18" s="327">
        <v>100</v>
      </c>
      <c r="O18" s="273">
        <v>7</v>
      </c>
      <c r="P18" s="273">
        <v>6</v>
      </c>
      <c r="Q18" s="273">
        <v>7</v>
      </c>
      <c r="R18" s="273">
        <v>0</v>
      </c>
      <c r="S18" s="328">
        <v>0</v>
      </c>
      <c r="T18" s="327">
        <v>57</v>
      </c>
      <c r="U18" s="273">
        <v>1</v>
      </c>
      <c r="V18" s="273">
        <v>3</v>
      </c>
      <c r="W18" s="273">
        <v>12</v>
      </c>
      <c r="X18" s="273">
        <v>0</v>
      </c>
      <c r="Y18" s="328">
        <v>0</v>
      </c>
      <c r="Z18" s="327">
        <v>327</v>
      </c>
      <c r="AA18" s="273">
        <v>11</v>
      </c>
      <c r="AB18" s="273">
        <v>60</v>
      </c>
      <c r="AC18" s="273">
        <v>72</v>
      </c>
      <c r="AD18" s="273">
        <v>2</v>
      </c>
      <c r="AE18" s="328">
        <v>0</v>
      </c>
    </row>
    <row r="19" spans="1:31" ht="16.5">
      <c r="A19" s="366" t="s">
        <v>63</v>
      </c>
      <c r="B19" s="327">
        <v>310</v>
      </c>
      <c r="C19" s="273">
        <v>32</v>
      </c>
      <c r="D19" s="273">
        <v>32</v>
      </c>
      <c r="E19" s="273">
        <v>31</v>
      </c>
      <c r="F19" s="273">
        <v>0</v>
      </c>
      <c r="G19" s="328">
        <v>0</v>
      </c>
      <c r="H19" s="324">
        <v>117</v>
      </c>
      <c r="I19" s="273">
        <v>17</v>
      </c>
      <c r="J19" s="273">
        <v>12</v>
      </c>
      <c r="K19" s="273">
        <v>10</v>
      </c>
      <c r="L19" s="273">
        <v>0</v>
      </c>
      <c r="M19" s="322">
        <v>0</v>
      </c>
      <c r="N19" s="327">
        <v>28</v>
      </c>
      <c r="O19" s="273">
        <v>2</v>
      </c>
      <c r="P19" s="273">
        <v>2</v>
      </c>
      <c r="Q19" s="273">
        <v>0</v>
      </c>
      <c r="R19" s="273">
        <v>0</v>
      </c>
      <c r="S19" s="328">
        <v>0</v>
      </c>
      <c r="T19" s="327">
        <v>15</v>
      </c>
      <c r="U19" s="273">
        <v>2</v>
      </c>
      <c r="V19" s="273">
        <v>4</v>
      </c>
      <c r="W19" s="273">
        <v>3</v>
      </c>
      <c r="X19" s="273">
        <v>0</v>
      </c>
      <c r="Y19" s="328">
        <v>0</v>
      </c>
      <c r="Z19" s="327">
        <v>150</v>
      </c>
      <c r="AA19" s="273">
        <v>11</v>
      </c>
      <c r="AB19" s="273">
        <v>14</v>
      </c>
      <c r="AC19" s="273">
        <v>18</v>
      </c>
      <c r="AD19" s="273">
        <v>0</v>
      </c>
      <c r="AE19" s="328">
        <v>0</v>
      </c>
    </row>
    <row r="20" spans="1:31" ht="16.5">
      <c r="A20" s="366" t="s">
        <v>64</v>
      </c>
      <c r="B20" s="327">
        <v>4</v>
      </c>
      <c r="C20" s="273">
        <v>0</v>
      </c>
      <c r="D20" s="273">
        <v>1</v>
      </c>
      <c r="E20" s="273">
        <v>3</v>
      </c>
      <c r="F20" s="273">
        <v>1</v>
      </c>
      <c r="G20" s="328">
        <v>0</v>
      </c>
      <c r="H20" s="324">
        <v>0</v>
      </c>
      <c r="I20" s="273">
        <v>0</v>
      </c>
      <c r="J20" s="273">
        <v>0</v>
      </c>
      <c r="K20" s="273">
        <v>0</v>
      </c>
      <c r="L20" s="273">
        <v>0</v>
      </c>
      <c r="M20" s="322">
        <v>0</v>
      </c>
      <c r="N20" s="327">
        <v>2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2</v>
      </c>
      <c r="AA20" s="273">
        <v>0</v>
      </c>
      <c r="AB20" s="273">
        <v>1</v>
      </c>
      <c r="AC20" s="273">
        <v>3</v>
      </c>
      <c r="AD20" s="273">
        <v>1</v>
      </c>
      <c r="AE20" s="328">
        <v>0</v>
      </c>
    </row>
    <row r="21" spans="1:31" ht="15">
      <c r="A21" s="366" t="s">
        <v>65</v>
      </c>
      <c r="B21" s="327">
        <v>163</v>
      </c>
      <c r="C21" s="273">
        <v>26</v>
      </c>
      <c r="D21" s="273">
        <v>16</v>
      </c>
      <c r="E21" s="273">
        <v>27</v>
      </c>
      <c r="F21" s="273">
        <v>1</v>
      </c>
      <c r="G21" s="328">
        <v>0</v>
      </c>
      <c r="H21" s="324">
        <v>52</v>
      </c>
      <c r="I21" s="273">
        <v>16</v>
      </c>
      <c r="J21" s="273">
        <v>6</v>
      </c>
      <c r="K21" s="273">
        <v>6</v>
      </c>
      <c r="L21" s="273">
        <v>0</v>
      </c>
      <c r="M21" s="322">
        <v>0</v>
      </c>
      <c r="N21" s="327">
        <v>32</v>
      </c>
      <c r="O21" s="273">
        <v>4</v>
      </c>
      <c r="P21" s="273">
        <v>1</v>
      </c>
      <c r="Q21" s="273">
        <v>2</v>
      </c>
      <c r="R21" s="273">
        <v>0</v>
      </c>
      <c r="S21" s="328">
        <v>0</v>
      </c>
      <c r="T21" s="327">
        <v>8</v>
      </c>
      <c r="U21" s="273">
        <v>0</v>
      </c>
      <c r="V21" s="273">
        <v>1</v>
      </c>
      <c r="W21" s="273">
        <v>2</v>
      </c>
      <c r="X21" s="273">
        <v>0</v>
      </c>
      <c r="Y21" s="328">
        <v>0</v>
      </c>
      <c r="Z21" s="327">
        <v>71</v>
      </c>
      <c r="AA21" s="273">
        <v>6</v>
      </c>
      <c r="AB21" s="273">
        <v>8</v>
      </c>
      <c r="AC21" s="273">
        <v>17</v>
      </c>
      <c r="AD21" s="273">
        <v>1</v>
      </c>
      <c r="AE21" s="328">
        <v>0</v>
      </c>
    </row>
    <row r="22" spans="1:31" ht="16.5">
      <c r="A22" s="366" t="s">
        <v>66</v>
      </c>
      <c r="B22" s="327">
        <v>226</v>
      </c>
      <c r="C22" s="273">
        <v>30</v>
      </c>
      <c r="D22" s="273">
        <v>23</v>
      </c>
      <c r="E22" s="273">
        <v>14</v>
      </c>
      <c r="F22" s="273">
        <v>2</v>
      </c>
      <c r="G22" s="328">
        <v>0</v>
      </c>
      <c r="H22" s="324">
        <v>105</v>
      </c>
      <c r="I22" s="273">
        <v>19</v>
      </c>
      <c r="J22" s="273">
        <v>8</v>
      </c>
      <c r="K22" s="273">
        <v>4</v>
      </c>
      <c r="L22" s="273">
        <v>0</v>
      </c>
      <c r="M22" s="322">
        <v>0</v>
      </c>
      <c r="N22" s="327">
        <v>20</v>
      </c>
      <c r="O22" s="273">
        <v>1</v>
      </c>
      <c r="P22" s="273">
        <v>1</v>
      </c>
      <c r="Q22" s="273">
        <v>1</v>
      </c>
      <c r="R22" s="273">
        <v>0</v>
      </c>
      <c r="S22" s="328">
        <v>0</v>
      </c>
      <c r="T22" s="327">
        <v>10</v>
      </c>
      <c r="U22" s="273">
        <v>1</v>
      </c>
      <c r="V22" s="273">
        <v>0</v>
      </c>
      <c r="W22" s="273">
        <v>0</v>
      </c>
      <c r="X22" s="273">
        <v>0</v>
      </c>
      <c r="Y22" s="328">
        <v>0</v>
      </c>
      <c r="Z22" s="327">
        <v>91</v>
      </c>
      <c r="AA22" s="273">
        <v>9</v>
      </c>
      <c r="AB22" s="273">
        <v>14</v>
      </c>
      <c r="AC22" s="273">
        <v>9</v>
      </c>
      <c r="AD22" s="273">
        <v>2</v>
      </c>
      <c r="AE22" s="328">
        <v>0</v>
      </c>
    </row>
    <row r="23" spans="1:31" ht="16.5">
      <c r="A23" s="366" t="s">
        <v>67</v>
      </c>
      <c r="B23" s="327">
        <v>45</v>
      </c>
      <c r="C23" s="273">
        <v>6</v>
      </c>
      <c r="D23" s="273">
        <v>9</v>
      </c>
      <c r="E23" s="273">
        <v>32</v>
      </c>
      <c r="F23" s="273">
        <v>1</v>
      </c>
      <c r="G23" s="328">
        <v>0</v>
      </c>
      <c r="H23" s="324">
        <v>15</v>
      </c>
      <c r="I23" s="273">
        <v>5</v>
      </c>
      <c r="J23" s="273">
        <v>5</v>
      </c>
      <c r="K23" s="273">
        <v>12</v>
      </c>
      <c r="L23" s="273">
        <v>0</v>
      </c>
      <c r="M23" s="322">
        <v>0</v>
      </c>
      <c r="N23" s="327">
        <v>2</v>
      </c>
      <c r="O23" s="273">
        <v>0</v>
      </c>
      <c r="P23" s="273">
        <v>0</v>
      </c>
      <c r="Q23" s="273">
        <v>1</v>
      </c>
      <c r="R23" s="273">
        <v>1</v>
      </c>
      <c r="S23" s="328">
        <v>0</v>
      </c>
      <c r="T23" s="327">
        <v>3</v>
      </c>
      <c r="U23" s="273">
        <v>0</v>
      </c>
      <c r="V23" s="273">
        <v>1</v>
      </c>
      <c r="W23" s="273">
        <v>3</v>
      </c>
      <c r="X23" s="273">
        <v>0</v>
      </c>
      <c r="Y23" s="328">
        <v>0</v>
      </c>
      <c r="Z23" s="327">
        <v>25</v>
      </c>
      <c r="AA23" s="273">
        <v>1</v>
      </c>
      <c r="AB23" s="273">
        <v>3</v>
      </c>
      <c r="AC23" s="273">
        <v>16</v>
      </c>
      <c r="AD23" s="273">
        <v>0</v>
      </c>
      <c r="AE23" s="328">
        <v>0</v>
      </c>
    </row>
    <row r="24" spans="1:31" ht="15">
      <c r="A24" s="366" t="s">
        <v>68</v>
      </c>
      <c r="B24" s="327">
        <v>71</v>
      </c>
      <c r="C24" s="273">
        <v>5</v>
      </c>
      <c r="D24" s="273">
        <v>9</v>
      </c>
      <c r="E24" s="273">
        <v>31</v>
      </c>
      <c r="F24" s="273">
        <v>5</v>
      </c>
      <c r="G24" s="328">
        <v>0</v>
      </c>
      <c r="H24" s="324">
        <v>38</v>
      </c>
      <c r="I24" s="273">
        <v>1</v>
      </c>
      <c r="J24" s="273">
        <v>6</v>
      </c>
      <c r="K24" s="273">
        <v>13</v>
      </c>
      <c r="L24" s="273">
        <v>0</v>
      </c>
      <c r="M24" s="322">
        <v>0</v>
      </c>
      <c r="N24" s="327">
        <v>3</v>
      </c>
      <c r="O24" s="273">
        <v>2</v>
      </c>
      <c r="P24" s="273">
        <v>0</v>
      </c>
      <c r="Q24" s="273">
        <v>6</v>
      </c>
      <c r="R24" s="273">
        <v>1</v>
      </c>
      <c r="S24" s="328">
        <v>0</v>
      </c>
      <c r="T24" s="327">
        <v>0</v>
      </c>
      <c r="U24" s="273">
        <v>1</v>
      </c>
      <c r="V24" s="273">
        <v>1</v>
      </c>
      <c r="W24" s="273">
        <v>1</v>
      </c>
      <c r="X24" s="273">
        <v>0</v>
      </c>
      <c r="Y24" s="328">
        <v>0</v>
      </c>
      <c r="Z24" s="327">
        <v>30</v>
      </c>
      <c r="AA24" s="273">
        <v>1</v>
      </c>
      <c r="AB24" s="273">
        <v>2</v>
      </c>
      <c r="AC24" s="273">
        <v>11</v>
      </c>
      <c r="AD24" s="273">
        <v>4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9856</v>
      </c>
      <c r="C27" s="333">
        <f aca="true" t="shared" si="0" ref="C27:AE27">SUM(C6:C26)</f>
        <v>769</v>
      </c>
      <c r="D27" s="333">
        <f t="shared" si="0"/>
        <v>2636</v>
      </c>
      <c r="E27" s="333">
        <f t="shared" si="0"/>
        <v>2705</v>
      </c>
      <c r="F27" s="333">
        <f t="shared" si="0"/>
        <v>145</v>
      </c>
      <c r="G27" s="333">
        <f t="shared" si="0"/>
        <v>6</v>
      </c>
      <c r="H27" s="333">
        <f t="shared" si="0"/>
        <v>4060</v>
      </c>
      <c r="I27" s="333">
        <f t="shared" si="0"/>
        <v>420</v>
      </c>
      <c r="J27" s="333">
        <f t="shared" si="0"/>
        <v>1213</v>
      </c>
      <c r="K27" s="333">
        <f t="shared" si="0"/>
        <v>781</v>
      </c>
      <c r="L27" s="333">
        <f t="shared" si="0"/>
        <v>5</v>
      </c>
      <c r="M27" s="333">
        <f t="shared" si="0"/>
        <v>1</v>
      </c>
      <c r="N27" s="333">
        <f t="shared" si="0"/>
        <v>925</v>
      </c>
      <c r="O27" s="333">
        <f t="shared" si="0"/>
        <v>52</v>
      </c>
      <c r="P27" s="333">
        <f t="shared" si="0"/>
        <v>99</v>
      </c>
      <c r="Q27" s="333">
        <f t="shared" si="0"/>
        <v>125</v>
      </c>
      <c r="R27" s="333">
        <f t="shared" si="0"/>
        <v>13</v>
      </c>
      <c r="S27" s="333">
        <f t="shared" si="0"/>
        <v>0</v>
      </c>
      <c r="T27" s="333">
        <f t="shared" si="0"/>
        <v>554</v>
      </c>
      <c r="U27" s="333">
        <f t="shared" si="0"/>
        <v>52</v>
      </c>
      <c r="V27" s="333">
        <f t="shared" si="0"/>
        <v>112</v>
      </c>
      <c r="W27" s="333">
        <f t="shared" si="0"/>
        <v>168</v>
      </c>
      <c r="X27" s="333">
        <f t="shared" si="0"/>
        <v>4</v>
      </c>
      <c r="Y27" s="333">
        <f t="shared" si="0"/>
        <v>0</v>
      </c>
      <c r="Z27" s="333">
        <f t="shared" si="0"/>
        <v>4317</v>
      </c>
      <c r="AA27" s="333">
        <f t="shared" si="0"/>
        <v>245</v>
      </c>
      <c r="AB27" s="333">
        <f t="shared" si="0"/>
        <v>1212</v>
      </c>
      <c r="AC27" s="333">
        <f t="shared" si="0"/>
        <v>1631</v>
      </c>
      <c r="AD27" s="333">
        <f t="shared" si="0"/>
        <v>123</v>
      </c>
      <c r="AE27" s="475">
        <f t="shared" si="0"/>
        <v>5</v>
      </c>
    </row>
    <row r="28" spans="1:31" ht="15" customHeight="1">
      <c r="A28" s="568" t="s">
        <v>492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ht="1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 ht="15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&amp;L19.03.2021&amp;CTÜRKİYE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694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2" t="s">
        <v>407</v>
      </c>
      <c r="B5" s="584" t="s">
        <v>690</v>
      </c>
      <c r="C5" s="585"/>
      <c r="D5" s="585"/>
      <c r="E5" s="586"/>
      <c r="F5" s="590" t="s">
        <v>700</v>
      </c>
      <c r="G5" s="591"/>
      <c r="H5" s="591"/>
      <c r="I5" s="592"/>
    </row>
    <row r="6" spans="1:9" ht="15.75" customHeight="1" thickBot="1">
      <c r="A6" s="583"/>
      <c r="B6" s="587" t="s">
        <v>225</v>
      </c>
      <c r="C6" s="588"/>
      <c r="D6" s="589" t="s">
        <v>427</v>
      </c>
      <c r="E6" s="588"/>
      <c r="F6" s="589" t="s">
        <v>225</v>
      </c>
      <c r="G6" s="588"/>
      <c r="H6" s="589" t="s">
        <v>427</v>
      </c>
      <c r="I6" s="588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8">
        <v>270</v>
      </c>
      <c r="C8" s="49">
        <v>16</v>
      </c>
      <c r="D8" s="48">
        <v>15</v>
      </c>
      <c r="E8" s="49">
        <v>19</v>
      </c>
      <c r="F8" s="48">
        <v>562</v>
      </c>
      <c r="G8" s="49">
        <v>36</v>
      </c>
      <c r="H8" s="497">
        <v>29</v>
      </c>
      <c r="I8" s="498">
        <v>38</v>
      </c>
    </row>
    <row r="9" spans="1:9" ht="23.25">
      <c r="A9" s="44" t="s">
        <v>51</v>
      </c>
      <c r="B9" s="46">
        <v>67</v>
      </c>
      <c r="C9" s="46">
        <v>3</v>
      </c>
      <c r="D9" s="45">
        <v>2</v>
      </c>
      <c r="E9" s="46">
        <v>3</v>
      </c>
      <c r="F9" s="45">
        <v>114</v>
      </c>
      <c r="G9" s="46">
        <v>8</v>
      </c>
      <c r="H9" s="45">
        <v>4</v>
      </c>
      <c r="I9" s="499">
        <v>7</v>
      </c>
    </row>
    <row r="10" spans="1:9" ht="15">
      <c r="A10" s="44" t="s">
        <v>52</v>
      </c>
      <c r="B10" s="46">
        <v>1647</v>
      </c>
      <c r="C10" s="46">
        <v>94</v>
      </c>
      <c r="D10" s="45">
        <v>274</v>
      </c>
      <c r="E10" s="46">
        <v>274</v>
      </c>
      <c r="F10" s="45">
        <v>3634</v>
      </c>
      <c r="G10" s="46">
        <v>237</v>
      </c>
      <c r="H10" s="45">
        <v>552</v>
      </c>
      <c r="I10" s="499">
        <v>602</v>
      </c>
    </row>
    <row r="11" spans="1:9" ht="34.5">
      <c r="A11" s="44" t="s">
        <v>53</v>
      </c>
      <c r="B11" s="46">
        <v>55</v>
      </c>
      <c r="C11" s="46">
        <v>6</v>
      </c>
      <c r="D11" s="45">
        <v>0</v>
      </c>
      <c r="E11" s="46">
        <v>1</v>
      </c>
      <c r="F11" s="45">
        <v>128</v>
      </c>
      <c r="G11" s="46">
        <v>28</v>
      </c>
      <c r="H11" s="45">
        <v>5</v>
      </c>
      <c r="I11" s="499">
        <v>6</v>
      </c>
    </row>
    <row r="12" spans="1:9" ht="34.5">
      <c r="A12" s="44" t="s">
        <v>54</v>
      </c>
      <c r="B12" s="46">
        <v>34</v>
      </c>
      <c r="C12" s="46">
        <v>3</v>
      </c>
      <c r="D12" s="45">
        <v>1</v>
      </c>
      <c r="E12" s="46">
        <v>4</v>
      </c>
      <c r="F12" s="45">
        <v>78</v>
      </c>
      <c r="G12" s="46">
        <v>7</v>
      </c>
      <c r="H12" s="45">
        <v>6</v>
      </c>
      <c r="I12" s="499">
        <v>6</v>
      </c>
    </row>
    <row r="13" spans="1:9" ht="15">
      <c r="A13" s="44" t="s">
        <v>55</v>
      </c>
      <c r="B13" s="46">
        <v>1130</v>
      </c>
      <c r="C13" s="46">
        <v>91</v>
      </c>
      <c r="D13" s="45">
        <v>736</v>
      </c>
      <c r="E13" s="46">
        <v>438</v>
      </c>
      <c r="F13" s="45">
        <v>2415</v>
      </c>
      <c r="G13" s="46">
        <v>210</v>
      </c>
      <c r="H13" s="45">
        <v>1382</v>
      </c>
      <c r="I13" s="499">
        <v>922</v>
      </c>
    </row>
    <row r="14" spans="1:9" ht="45.75">
      <c r="A14" s="44" t="s">
        <v>56</v>
      </c>
      <c r="B14" s="46">
        <v>3478</v>
      </c>
      <c r="C14" s="46">
        <v>268</v>
      </c>
      <c r="D14" s="45">
        <v>1042</v>
      </c>
      <c r="E14" s="46">
        <v>1262</v>
      </c>
      <c r="F14" s="45">
        <v>7563</v>
      </c>
      <c r="G14" s="46">
        <v>576</v>
      </c>
      <c r="H14" s="45">
        <v>2198</v>
      </c>
      <c r="I14" s="499">
        <v>2545</v>
      </c>
    </row>
    <row r="15" spans="1:9" ht="15">
      <c r="A15" s="44" t="s">
        <v>57</v>
      </c>
      <c r="B15" s="46">
        <v>409</v>
      </c>
      <c r="C15" s="46">
        <v>25</v>
      </c>
      <c r="D15" s="45">
        <v>67</v>
      </c>
      <c r="E15" s="46">
        <v>166</v>
      </c>
      <c r="F15" s="45">
        <v>866</v>
      </c>
      <c r="G15" s="46">
        <v>66</v>
      </c>
      <c r="H15" s="45">
        <v>143</v>
      </c>
      <c r="I15" s="499">
        <v>361</v>
      </c>
    </row>
    <row r="16" spans="1:9" ht="23.25">
      <c r="A16" s="44" t="s">
        <v>58</v>
      </c>
      <c r="B16" s="46">
        <v>391</v>
      </c>
      <c r="C16" s="46">
        <v>53</v>
      </c>
      <c r="D16" s="45">
        <v>33</v>
      </c>
      <c r="E16" s="46">
        <v>142</v>
      </c>
      <c r="F16" s="45">
        <v>831</v>
      </c>
      <c r="G16" s="46">
        <v>117</v>
      </c>
      <c r="H16" s="45">
        <v>82</v>
      </c>
      <c r="I16" s="499">
        <v>269</v>
      </c>
    </row>
    <row r="17" spans="1:9" ht="15">
      <c r="A17" s="44" t="s">
        <v>59</v>
      </c>
      <c r="B17" s="46">
        <v>471</v>
      </c>
      <c r="C17" s="46">
        <v>42</v>
      </c>
      <c r="D17" s="45">
        <v>53</v>
      </c>
      <c r="E17" s="46">
        <v>40</v>
      </c>
      <c r="F17" s="45">
        <v>952</v>
      </c>
      <c r="G17" s="46">
        <v>81</v>
      </c>
      <c r="H17" s="45">
        <v>109</v>
      </c>
      <c r="I17" s="499">
        <v>78</v>
      </c>
    </row>
    <row r="18" spans="1:9" ht="23.25">
      <c r="A18" s="44" t="s">
        <v>60</v>
      </c>
      <c r="B18" s="46">
        <v>92</v>
      </c>
      <c r="C18" s="46">
        <v>5</v>
      </c>
      <c r="D18" s="45">
        <v>22</v>
      </c>
      <c r="E18" s="46">
        <v>23</v>
      </c>
      <c r="F18" s="45">
        <v>174</v>
      </c>
      <c r="G18" s="46">
        <v>10</v>
      </c>
      <c r="H18" s="45">
        <v>33</v>
      </c>
      <c r="I18" s="499">
        <v>42</v>
      </c>
    </row>
    <row r="19" spans="1:9" ht="18" customHeight="1">
      <c r="A19" s="44" t="s">
        <v>61</v>
      </c>
      <c r="B19" s="46">
        <v>249</v>
      </c>
      <c r="C19" s="46">
        <v>20</v>
      </c>
      <c r="D19" s="45">
        <v>195</v>
      </c>
      <c r="E19" s="46">
        <v>76</v>
      </c>
      <c r="F19" s="45">
        <v>513</v>
      </c>
      <c r="G19" s="46">
        <v>40</v>
      </c>
      <c r="H19" s="45">
        <v>274</v>
      </c>
      <c r="I19" s="499">
        <v>157</v>
      </c>
    </row>
    <row r="20" spans="1:9" ht="23.25">
      <c r="A20" s="44" t="s">
        <v>62</v>
      </c>
      <c r="B20" s="46">
        <v>879</v>
      </c>
      <c r="C20" s="46">
        <v>50</v>
      </c>
      <c r="D20" s="45">
        <v>106</v>
      </c>
      <c r="E20" s="46">
        <v>119</v>
      </c>
      <c r="F20" s="45">
        <v>1904</v>
      </c>
      <c r="G20" s="46">
        <v>136</v>
      </c>
      <c r="H20" s="45">
        <v>238</v>
      </c>
      <c r="I20" s="499">
        <v>249</v>
      </c>
    </row>
    <row r="21" spans="1:9" ht="23.25">
      <c r="A21" s="44" t="s">
        <v>63</v>
      </c>
      <c r="B21" s="46">
        <v>310</v>
      </c>
      <c r="C21" s="46">
        <v>32</v>
      </c>
      <c r="D21" s="45">
        <v>32</v>
      </c>
      <c r="E21" s="46">
        <v>31</v>
      </c>
      <c r="F21" s="45">
        <v>646</v>
      </c>
      <c r="G21" s="46">
        <v>61</v>
      </c>
      <c r="H21" s="45">
        <v>60</v>
      </c>
      <c r="I21" s="499">
        <v>86</v>
      </c>
    </row>
    <row r="22" spans="1:9" ht="34.5">
      <c r="A22" s="44" t="s">
        <v>64</v>
      </c>
      <c r="B22" s="46">
        <v>5</v>
      </c>
      <c r="C22" s="46">
        <v>0</v>
      </c>
      <c r="D22" s="45">
        <v>1</v>
      </c>
      <c r="E22" s="45">
        <v>3</v>
      </c>
      <c r="F22" s="45">
        <v>13</v>
      </c>
      <c r="G22" s="45">
        <v>2</v>
      </c>
      <c r="H22" s="45">
        <v>2</v>
      </c>
      <c r="I22" s="499">
        <v>3</v>
      </c>
    </row>
    <row r="23" spans="1:9" ht="15">
      <c r="A23" s="44" t="s">
        <v>65</v>
      </c>
      <c r="B23" s="46">
        <v>164</v>
      </c>
      <c r="C23" s="46">
        <v>26</v>
      </c>
      <c r="D23" s="45">
        <v>16</v>
      </c>
      <c r="E23" s="46">
        <v>27</v>
      </c>
      <c r="F23" s="45">
        <v>275</v>
      </c>
      <c r="G23" s="46">
        <v>40</v>
      </c>
      <c r="H23" s="45">
        <v>27</v>
      </c>
      <c r="I23" s="499">
        <v>59</v>
      </c>
    </row>
    <row r="24" spans="1:9" ht="23.25">
      <c r="A24" s="44" t="s">
        <v>66</v>
      </c>
      <c r="B24" s="46">
        <v>228</v>
      </c>
      <c r="C24" s="46">
        <v>30</v>
      </c>
      <c r="D24" s="45">
        <v>23</v>
      </c>
      <c r="E24" s="46">
        <v>14</v>
      </c>
      <c r="F24" s="45">
        <v>511</v>
      </c>
      <c r="G24" s="46">
        <v>58</v>
      </c>
      <c r="H24" s="45">
        <v>39</v>
      </c>
      <c r="I24" s="499">
        <v>32</v>
      </c>
    </row>
    <row r="25" spans="1:9" ht="23.25">
      <c r="A25" s="44" t="s">
        <v>67</v>
      </c>
      <c r="B25" s="46">
        <v>46</v>
      </c>
      <c r="C25" s="46">
        <v>6</v>
      </c>
      <c r="D25" s="45">
        <v>9</v>
      </c>
      <c r="E25" s="46">
        <v>32</v>
      </c>
      <c r="F25" s="45">
        <v>94</v>
      </c>
      <c r="G25" s="46">
        <v>10</v>
      </c>
      <c r="H25" s="45">
        <v>20</v>
      </c>
      <c r="I25" s="499">
        <v>66</v>
      </c>
    </row>
    <row r="26" spans="1:9" ht="15">
      <c r="A26" s="44" t="s">
        <v>68</v>
      </c>
      <c r="B26" s="46">
        <v>76</v>
      </c>
      <c r="C26" s="46">
        <v>5</v>
      </c>
      <c r="D26" s="45">
        <v>9</v>
      </c>
      <c r="E26" s="46">
        <v>31</v>
      </c>
      <c r="F26" s="45">
        <v>155</v>
      </c>
      <c r="G26" s="46">
        <v>10</v>
      </c>
      <c r="H26" s="45">
        <v>26</v>
      </c>
      <c r="I26" s="499">
        <v>67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9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97">
        <v>0</v>
      </c>
      <c r="I28" s="498">
        <v>0</v>
      </c>
    </row>
    <row r="29" spans="1:9" ht="15.75" thickBot="1">
      <c r="A29" s="86" t="s">
        <v>25</v>
      </c>
      <c r="B29" s="87">
        <f aca="true" t="shared" si="0" ref="B29:I29">SUM(B8:B28)</f>
        <v>10001</v>
      </c>
      <c r="C29" s="87">
        <f t="shared" si="0"/>
        <v>775</v>
      </c>
      <c r="D29" s="87">
        <f t="shared" si="0"/>
        <v>2636</v>
      </c>
      <c r="E29" s="87">
        <f t="shared" si="0"/>
        <v>2705</v>
      </c>
      <c r="F29" s="87">
        <f t="shared" si="0"/>
        <v>21429</v>
      </c>
      <c r="G29" s="87">
        <f t="shared" si="0"/>
        <v>1733</v>
      </c>
      <c r="H29" s="87">
        <f t="shared" si="0"/>
        <v>5229</v>
      </c>
      <c r="I29" s="87">
        <f t="shared" si="0"/>
        <v>5595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40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&amp;L19.03.2021&amp;CTÜRKİYE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0" t="s">
        <v>692</v>
      </c>
      <c r="B1" s="600"/>
      <c r="C1" s="600"/>
      <c r="D1" s="600"/>
      <c r="E1" s="600"/>
      <c r="F1" s="600"/>
      <c r="G1" s="600"/>
      <c r="H1" s="600"/>
      <c r="I1" s="600"/>
      <c r="J1" s="264"/>
    </row>
    <row r="3" spans="1:9" ht="15.75">
      <c r="A3" s="555" t="s">
        <v>701</v>
      </c>
      <c r="B3" s="555"/>
      <c r="C3" s="555"/>
      <c r="D3" s="555"/>
      <c r="E3" s="555"/>
      <c r="F3" s="555"/>
      <c r="G3" s="555"/>
      <c r="H3" s="555"/>
      <c r="I3" s="555"/>
    </row>
    <row r="4" spans="1:9" ht="15.75" customHeight="1">
      <c r="A4" s="599" t="s">
        <v>71</v>
      </c>
      <c r="B4" s="599"/>
      <c r="C4" s="599"/>
      <c r="D4" s="599"/>
      <c r="E4" s="599"/>
      <c r="F4" s="599"/>
      <c r="G4" s="599"/>
      <c r="H4" s="599"/>
      <c r="I4" s="599"/>
    </row>
    <row r="5" spans="4:8" ht="18.75">
      <c r="D5" s="51"/>
      <c r="E5" s="51"/>
      <c r="F5" s="51"/>
      <c r="G5" s="51"/>
      <c r="H5" s="51"/>
    </row>
    <row r="6" spans="4:7" ht="22.5" customHeight="1">
      <c r="D6" s="596" t="s">
        <v>72</v>
      </c>
      <c r="E6" s="596"/>
      <c r="F6" s="193" t="s">
        <v>9</v>
      </c>
      <c r="G6" s="52" t="s">
        <v>73</v>
      </c>
    </row>
    <row r="7" spans="4:7" ht="15">
      <c r="D7" s="595" t="s">
        <v>74</v>
      </c>
      <c r="E7" s="595"/>
      <c r="F7" s="116">
        <v>1656</v>
      </c>
      <c r="G7" s="53">
        <v>61.31</v>
      </c>
    </row>
    <row r="8" spans="4:7" ht="13.5" customHeight="1">
      <c r="D8" s="595" t="s">
        <v>75</v>
      </c>
      <c r="E8" s="595"/>
      <c r="F8" s="116">
        <v>40</v>
      </c>
      <c r="G8" s="53">
        <v>1.48</v>
      </c>
    </row>
    <row r="9" spans="4:7" ht="13.5" customHeight="1">
      <c r="D9" s="595" t="s">
        <v>76</v>
      </c>
      <c r="E9" s="595"/>
      <c r="F9" s="116">
        <v>208</v>
      </c>
      <c r="G9" s="53">
        <v>7.7</v>
      </c>
    </row>
    <row r="10" spans="4:7" ht="15.75" customHeight="1">
      <c r="D10" s="595" t="s">
        <v>77</v>
      </c>
      <c r="E10" s="595"/>
      <c r="F10" s="116">
        <v>111</v>
      </c>
      <c r="G10" s="53">
        <v>4.11</v>
      </c>
    </row>
    <row r="11" spans="4:7" ht="14.25" customHeight="1">
      <c r="D11" s="595" t="s">
        <v>78</v>
      </c>
      <c r="E11" s="595"/>
      <c r="F11" s="116">
        <v>42</v>
      </c>
      <c r="G11" s="53">
        <v>1.55</v>
      </c>
    </row>
    <row r="12" spans="4:7" ht="15" customHeight="1">
      <c r="D12" s="595" t="s">
        <v>79</v>
      </c>
      <c r="E12" s="595"/>
      <c r="F12" s="116">
        <v>43</v>
      </c>
      <c r="G12" s="53">
        <v>1.59</v>
      </c>
    </row>
    <row r="13" spans="4:7" ht="14.25" customHeight="1">
      <c r="D13" s="595" t="s">
        <v>80</v>
      </c>
      <c r="E13" s="595"/>
      <c r="F13" s="116">
        <v>134</v>
      </c>
      <c r="G13" s="53">
        <v>4.96</v>
      </c>
    </row>
    <row r="14" spans="4:7" ht="16.5" customHeight="1">
      <c r="D14" s="595" t="s">
        <v>81</v>
      </c>
      <c r="E14" s="595"/>
      <c r="F14" s="116">
        <v>24</v>
      </c>
      <c r="G14" s="53">
        <v>0.89</v>
      </c>
    </row>
    <row r="15" spans="4:7" ht="16.5" customHeight="1">
      <c r="D15" s="595" t="s">
        <v>82</v>
      </c>
      <c r="E15" s="595"/>
      <c r="F15" s="116">
        <v>211</v>
      </c>
      <c r="G15" s="53">
        <v>7.81</v>
      </c>
    </row>
    <row r="16" spans="4:7" ht="15.75" customHeight="1">
      <c r="D16" s="595" t="s">
        <v>83</v>
      </c>
      <c r="E16" s="595"/>
      <c r="F16" s="116">
        <v>34</v>
      </c>
      <c r="G16" s="53">
        <v>1.26</v>
      </c>
    </row>
    <row r="17" spans="4:7" ht="15.75" customHeight="1">
      <c r="D17" s="595" t="s">
        <v>84</v>
      </c>
      <c r="E17" s="595"/>
      <c r="F17" s="116">
        <v>63</v>
      </c>
      <c r="G17" s="53">
        <v>2.33</v>
      </c>
    </row>
    <row r="18" spans="4:7" ht="17.25" customHeight="1">
      <c r="D18" s="595" t="s">
        <v>85</v>
      </c>
      <c r="E18" s="595"/>
      <c r="F18" s="116">
        <v>39</v>
      </c>
      <c r="G18" s="53">
        <v>1.44</v>
      </c>
    </row>
    <row r="19" spans="4:7" ht="17.25" customHeight="1">
      <c r="D19" s="595" t="s">
        <v>86</v>
      </c>
      <c r="E19" s="595"/>
      <c r="F19" s="116">
        <v>18</v>
      </c>
      <c r="G19" s="53">
        <v>0.67</v>
      </c>
    </row>
    <row r="20" spans="4:7" ht="15.75" customHeight="1">
      <c r="D20" s="595" t="s">
        <v>87</v>
      </c>
      <c r="E20" s="595"/>
      <c r="F20" s="116">
        <v>78</v>
      </c>
      <c r="G20" s="53">
        <v>2.89</v>
      </c>
    </row>
    <row r="21" spans="4:7" ht="15">
      <c r="D21" s="597" t="s">
        <v>25</v>
      </c>
      <c r="E21" s="598"/>
      <c r="F21" s="117">
        <f>SUM(F7:F20)</f>
        <v>2701</v>
      </c>
      <c r="G21" s="197">
        <f>F21/2701*100</f>
        <v>100</v>
      </c>
    </row>
    <row r="22" ht="15.75" customHeight="1"/>
    <row r="23" spans="1:9" ht="15">
      <c r="A23" s="599" t="s">
        <v>88</v>
      </c>
      <c r="B23" s="599"/>
      <c r="C23" s="599"/>
      <c r="D23" s="599"/>
      <c r="E23" s="599"/>
      <c r="F23" s="599"/>
      <c r="G23" s="599"/>
      <c r="H23" s="599"/>
      <c r="I23" s="599"/>
    </row>
    <row r="24" ht="15.75" customHeight="1"/>
    <row r="25" spans="4:7" ht="30" customHeight="1">
      <c r="D25" s="596" t="s">
        <v>72</v>
      </c>
      <c r="E25" s="596"/>
      <c r="F25" s="115" t="s">
        <v>9</v>
      </c>
      <c r="G25" s="52" t="s">
        <v>73</v>
      </c>
    </row>
    <row r="26" spans="4:7" ht="15" customHeight="1">
      <c r="D26" s="595">
        <v>10000</v>
      </c>
      <c r="E26" s="594"/>
      <c r="F26" s="114">
        <v>1533</v>
      </c>
      <c r="G26" s="53">
        <v>8.3</v>
      </c>
    </row>
    <row r="27" spans="4:7" ht="15">
      <c r="D27" s="594" t="s">
        <v>89</v>
      </c>
      <c r="E27" s="594"/>
      <c r="F27" s="114">
        <v>506</v>
      </c>
      <c r="G27" s="53">
        <v>2.74</v>
      </c>
    </row>
    <row r="28" spans="4:7" ht="15">
      <c r="D28" s="594" t="s">
        <v>90</v>
      </c>
      <c r="E28" s="594"/>
      <c r="F28" s="114">
        <v>241</v>
      </c>
      <c r="G28" s="53">
        <v>1.3</v>
      </c>
    </row>
    <row r="29" spans="4:7" ht="15">
      <c r="D29" s="594" t="s">
        <v>91</v>
      </c>
      <c r="E29" s="594"/>
      <c r="F29" s="114">
        <v>50</v>
      </c>
      <c r="G29" s="53">
        <v>0.27</v>
      </c>
    </row>
    <row r="30" spans="4:7" ht="15">
      <c r="D30" s="594" t="s">
        <v>92</v>
      </c>
      <c r="E30" s="594"/>
      <c r="F30" s="114">
        <v>2175</v>
      </c>
      <c r="G30" s="53">
        <v>11.77</v>
      </c>
    </row>
    <row r="31" spans="4:7" ht="15">
      <c r="D31" s="594" t="s">
        <v>93</v>
      </c>
      <c r="E31" s="594"/>
      <c r="F31" s="114">
        <v>82</v>
      </c>
      <c r="G31" s="53">
        <v>0.44</v>
      </c>
    </row>
    <row r="32" spans="4:7" ht="15">
      <c r="D32" s="594" t="s">
        <v>94</v>
      </c>
      <c r="E32" s="594"/>
      <c r="F32" s="114">
        <v>3927</v>
      </c>
      <c r="G32" s="53">
        <v>21.25</v>
      </c>
    </row>
    <row r="33" spans="4:7" ht="15">
      <c r="D33" s="594" t="s">
        <v>95</v>
      </c>
      <c r="E33" s="594"/>
      <c r="F33" s="114">
        <v>47</v>
      </c>
      <c r="G33" s="53">
        <v>0.25</v>
      </c>
    </row>
    <row r="34" spans="4:7" ht="15">
      <c r="D34" s="594" t="s">
        <v>96</v>
      </c>
      <c r="E34" s="594"/>
      <c r="F34" s="114">
        <v>265</v>
      </c>
      <c r="G34" s="53">
        <v>1.43</v>
      </c>
    </row>
    <row r="35" spans="4:7" ht="15">
      <c r="D35" s="594" t="s">
        <v>76</v>
      </c>
      <c r="E35" s="594"/>
      <c r="F35" s="114">
        <v>1385</v>
      </c>
      <c r="G35" s="53">
        <v>7.49</v>
      </c>
    </row>
    <row r="36" spans="4:7" ht="15">
      <c r="D36" s="594" t="s">
        <v>77</v>
      </c>
      <c r="E36" s="594"/>
      <c r="F36" s="114">
        <v>605</v>
      </c>
      <c r="G36" s="53">
        <v>3.27</v>
      </c>
    </row>
    <row r="37" spans="4:7" ht="15">
      <c r="D37" s="594" t="s">
        <v>78</v>
      </c>
      <c r="E37" s="594"/>
      <c r="F37" s="114">
        <v>744</v>
      </c>
      <c r="G37" s="53">
        <v>4.03</v>
      </c>
    </row>
    <row r="38" spans="4:7" ht="15">
      <c r="D38" s="594" t="s">
        <v>79</v>
      </c>
      <c r="E38" s="594"/>
      <c r="F38" s="114">
        <v>1169</v>
      </c>
      <c r="G38" s="53">
        <v>6.33</v>
      </c>
    </row>
    <row r="39" spans="4:7" ht="15">
      <c r="D39" s="594" t="s">
        <v>80</v>
      </c>
      <c r="E39" s="594"/>
      <c r="F39" s="114">
        <v>2754</v>
      </c>
      <c r="G39" s="53">
        <v>14.9</v>
      </c>
    </row>
    <row r="40" spans="1:7" ht="15">
      <c r="A40" s="406"/>
      <c r="D40" s="594" t="s">
        <v>97</v>
      </c>
      <c r="E40" s="594"/>
      <c r="F40" s="114">
        <v>178</v>
      </c>
      <c r="G40" s="53">
        <v>0.96</v>
      </c>
    </row>
    <row r="41" spans="4:7" ht="15">
      <c r="D41" s="594" t="s">
        <v>98</v>
      </c>
      <c r="E41" s="594"/>
      <c r="F41" s="114">
        <v>44</v>
      </c>
      <c r="G41" s="53">
        <v>0.24</v>
      </c>
    </row>
    <row r="42" spans="4:7" ht="15">
      <c r="D42" s="594" t="s">
        <v>99</v>
      </c>
      <c r="E42" s="594"/>
      <c r="F42" s="114">
        <v>164</v>
      </c>
      <c r="G42" s="53">
        <v>0.89</v>
      </c>
    </row>
    <row r="43" spans="4:7" ht="15">
      <c r="D43" s="594" t="s">
        <v>100</v>
      </c>
      <c r="E43" s="594"/>
      <c r="F43" s="114">
        <v>1724</v>
      </c>
      <c r="G43" s="53">
        <v>9.33</v>
      </c>
    </row>
    <row r="44" spans="4:7" ht="15">
      <c r="D44" s="594" t="s">
        <v>83</v>
      </c>
      <c r="E44" s="594"/>
      <c r="F44" s="114">
        <v>185</v>
      </c>
      <c r="G44" s="53">
        <v>1</v>
      </c>
    </row>
    <row r="45" spans="4:7" ht="15">
      <c r="D45" s="594" t="s">
        <v>84</v>
      </c>
      <c r="E45" s="594"/>
      <c r="F45" s="114">
        <v>331</v>
      </c>
      <c r="G45" s="53">
        <v>1.79</v>
      </c>
    </row>
    <row r="46" spans="4:7" ht="15">
      <c r="D46" s="594" t="s">
        <v>101</v>
      </c>
      <c r="E46" s="594"/>
      <c r="F46" s="114">
        <v>370</v>
      </c>
      <c r="G46" s="53">
        <v>2</v>
      </c>
    </row>
    <row r="47" spans="4:7" ht="15">
      <c r="D47" s="593" t="s">
        <v>25</v>
      </c>
      <c r="E47" s="593"/>
      <c r="F47" s="113">
        <f>SUM(F26:F46)</f>
        <v>18479</v>
      </c>
      <c r="G47" s="197">
        <f>F47/18479*100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&amp;L19.03.2021&amp;CTÜRKİYE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0" t="s">
        <v>695</v>
      </c>
      <c r="B1" s="600"/>
      <c r="C1" s="600"/>
      <c r="D1" s="600"/>
      <c r="E1" s="600"/>
      <c r="F1" s="600"/>
      <c r="G1" s="600"/>
      <c r="H1" s="600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4" t="s">
        <v>103</v>
      </c>
      <c r="C4" s="604"/>
      <c r="D4" s="604"/>
      <c r="E4" s="604"/>
      <c r="F4" s="604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2"/>
      <c r="C7" s="603" t="s">
        <v>292</v>
      </c>
      <c r="D7" s="603"/>
      <c r="E7" s="603" t="s">
        <v>293</v>
      </c>
      <c r="F7" s="603"/>
      <c r="G7" s="4"/>
      <c r="H7" s="4"/>
      <c r="I7" s="4"/>
      <c r="J7" s="4"/>
      <c r="K7" s="4"/>
    </row>
    <row r="8" spans="2:11" ht="24.75" customHeight="1">
      <c r="B8" s="602"/>
      <c r="C8" s="603"/>
      <c r="D8" s="603"/>
      <c r="E8" s="603"/>
      <c r="F8" s="603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742</v>
      </c>
      <c r="D10" s="180">
        <v>55.83</v>
      </c>
      <c r="E10" s="181">
        <v>6059</v>
      </c>
      <c r="F10" s="180">
        <v>71.07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344</v>
      </c>
      <c r="D11" s="180">
        <v>25.88</v>
      </c>
      <c r="E11" s="182">
        <v>1867</v>
      </c>
      <c r="F11" s="180">
        <v>21.9</v>
      </c>
      <c r="G11" s="4"/>
      <c r="H11" s="4"/>
    </row>
    <row r="12" spans="2:8" ht="24.75" customHeight="1">
      <c r="B12" s="178">
        <v>3</v>
      </c>
      <c r="C12" s="183">
        <v>136</v>
      </c>
      <c r="D12" s="180">
        <v>10.23</v>
      </c>
      <c r="E12" s="183">
        <v>418</v>
      </c>
      <c r="F12" s="180">
        <v>4.9</v>
      </c>
      <c r="G12" s="4"/>
      <c r="H12" s="4"/>
    </row>
    <row r="13" spans="2:8" ht="24.75" customHeight="1">
      <c r="B13" s="178">
        <v>4</v>
      </c>
      <c r="C13" s="183">
        <v>51</v>
      </c>
      <c r="D13" s="180">
        <v>3.84</v>
      </c>
      <c r="E13" s="183">
        <v>117</v>
      </c>
      <c r="F13" s="180">
        <v>1.37</v>
      </c>
      <c r="G13" s="4"/>
      <c r="H13" s="4"/>
    </row>
    <row r="14" spans="2:8" ht="24.75" customHeight="1">
      <c r="B14" s="178">
        <v>5</v>
      </c>
      <c r="C14" s="183">
        <v>29</v>
      </c>
      <c r="D14" s="180">
        <v>2.18</v>
      </c>
      <c r="E14" s="183">
        <v>47</v>
      </c>
      <c r="F14" s="180">
        <v>0.55</v>
      </c>
      <c r="G14" s="4"/>
      <c r="H14" s="4"/>
    </row>
    <row r="15" spans="2:8" ht="24.75" customHeight="1">
      <c r="B15" s="178">
        <v>6</v>
      </c>
      <c r="C15" s="183">
        <v>6</v>
      </c>
      <c r="D15" s="180">
        <v>0.45</v>
      </c>
      <c r="E15" s="183">
        <v>9</v>
      </c>
      <c r="F15" s="180">
        <v>0.11</v>
      </c>
      <c r="G15" s="4"/>
      <c r="H15" s="4"/>
    </row>
    <row r="16" spans="2:8" ht="23.25" customHeight="1">
      <c r="B16" s="178">
        <v>7</v>
      </c>
      <c r="C16" s="183">
        <v>10</v>
      </c>
      <c r="D16" s="180">
        <v>0.75</v>
      </c>
      <c r="E16" s="183">
        <v>3</v>
      </c>
      <c r="F16" s="180">
        <v>0.04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0.15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0.08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0.15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6</v>
      </c>
      <c r="D20" s="180">
        <v>0.45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1329</v>
      </c>
      <c r="D21" s="185">
        <f>C21/1329*100</f>
        <v>100</v>
      </c>
      <c r="E21" s="186">
        <f>SUM(E10:E20)</f>
        <v>8525</v>
      </c>
      <c r="F21" s="185">
        <f>E21/8525*100</f>
        <v>100</v>
      </c>
      <c r="G21" s="4"/>
      <c r="H21" s="4"/>
    </row>
    <row r="22" spans="2:8" ht="18.75" customHeight="1">
      <c r="B22" s="601" t="s">
        <v>15</v>
      </c>
      <c r="C22" s="601"/>
      <c r="D22" s="601"/>
      <c r="E22" s="601"/>
      <c r="F22" s="601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&amp;L19.03.2021&amp;CTÜRKİYE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2021-03-15T06:49:19Z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