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'!$A$1:$BO$148</definedName>
    <definedName name="_xlnm.Print_Area" localSheetId="21">'ÜLKE VE İLE GÖRE YABANCI SERM.'!$A$1:$IM$145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ÜLKELER'!$A$1:$F$348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İLLER'!$44:$46</definedName>
  </definedNames>
  <calcPr fullCalcOnLoad="1"/>
</workbook>
</file>

<file path=xl/sharedStrings.xml><?xml version="1.0" encoding="utf-8"?>
<sst xmlns="http://schemas.openxmlformats.org/spreadsheetml/2006/main" count="3290" uniqueCount="885">
  <si>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</si>
  <si>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</si>
  <si>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</si>
  <si>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</si>
  <si>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</si>
  <si>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</si>
  <si>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</si>
  <si>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</si>
  <si>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</si>
  <si>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</si>
  <si>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</si>
  <si>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</si>
  <si>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</si>
  <si>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</si>
  <si>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</si>
  <si>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</si>
  <si>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</si>
  <si>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</si>
  <si>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</si>
  <si>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</si>
  <si>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</si>
  <si>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</si>
  <si>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</si>
  <si>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</si>
  <si>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</si>
  <si>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</si>
  <si>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</si>
  <si>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</si>
  <si>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</si>
  <si>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</si>
  <si>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</si>
  <si>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</si>
  <si>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</si>
  <si>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</si>
  <si>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</si>
  <si>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</si>
  <si>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</si>
  <si>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</si>
  <si>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</si>
  <si>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</si>
  <si>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</si>
  <si>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</si>
  <si>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</si>
  <si>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</si>
  <si>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</si>
  <si>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</si>
  <si>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</si>
  <si>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</si>
  <si>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</si>
  <si>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</si>
  <si>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</si>
  <si>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</si>
  <si>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</si>
  <si>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</si>
  <si>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</si>
  <si>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</si>
  <si>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</si>
  <si>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</si>
  <si>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</si>
  <si>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</si>
  <si>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</si>
  <si>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</si>
  <si>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</si>
  <si>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</si>
  <si>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</si>
  <si>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</si>
  <si>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</si>
  <si>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</si>
  <si>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</si>
  <si>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</si>
  <si>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</si>
  <si>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</si>
  <si>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</si>
  <si>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</si>
  <si>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</si>
  <si>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</si>
  <si>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</si>
  <si>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</si>
  <si>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</si>
  <si>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</si>
  <si>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</si>
  <si>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</si>
  <si>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</si>
  <si>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</si>
  <si>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</si>
  <si>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</si>
  <si>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</si>
  <si>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</si>
  <si>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</si>
  <si>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</si>
  <si>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</si>
  <si>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</si>
  <si>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</si>
  <si>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</si>
  <si>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</si>
  <si>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</si>
  <si>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</si>
  <si>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</si>
  <si>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</si>
  <si>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</si>
  <si>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</si>
  <si>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</si>
  <si>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</si>
  <si>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</si>
  <si>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</si>
  <si>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</si>
  <si>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</si>
  <si>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</si>
  <si>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</si>
  <si>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</si>
  <si>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</si>
  <si>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</si>
  <si>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</si>
  <si>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</si>
  <si>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</si>
  <si>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</si>
  <si>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</si>
  <si>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</si>
  <si>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</si>
  <si>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</si>
  <si>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</si>
  <si>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</si>
  <si>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</si>
  <si>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</si>
  <si>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</si>
  <si>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</si>
  <si>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</si>
  <si>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</si>
  <si>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</si>
  <si>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</si>
  <si>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</si>
  <si>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</si>
  <si>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</si>
  <si>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</si>
  <si>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</si>
  <si>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</si>
  <si>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</si>
  <si>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</si>
  <si>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</si>
  <si>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</si>
  <si>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</si>
  <si>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</si>
  <si>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</si>
  <si>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</si>
  <si>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</si>
  <si>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</si>
  <si>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</si>
  <si>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</si>
  <si>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</si>
  <si>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</si>
  <si>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</si>
  <si>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</si>
  <si>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</si>
  <si>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</si>
  <si>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</si>
  <si>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</si>
  <si>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</si>
  <si>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</si>
  <si>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</si>
  <si>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</si>
  <si>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</si>
  <si>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</si>
  <si>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</si>
  <si>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</si>
  <si>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</si>
  <si>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</si>
  <si>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</si>
  <si>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</si>
  <si>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</si>
  <si>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</si>
  <si>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</si>
  <si>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</si>
  <si>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</si>
  <si>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</si>
  <si>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</si>
  <si>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</si>
  <si>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</si>
  <si>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</si>
  <si>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</si>
  <si>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</si>
  <si>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</si>
  <si>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</si>
  <si>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</si>
  <si>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</si>
  <si>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</si>
  <si>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</si>
  <si>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</si>
  <si>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</si>
  <si>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</si>
  <si>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</si>
  <si>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</si>
  <si>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</si>
  <si>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</si>
  <si>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</si>
  <si>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</si>
  <si>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</si>
  <si>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</si>
  <si>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</si>
  <si>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</si>
  <si>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</si>
  <si>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</si>
  <si>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</si>
  <si>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</si>
  <si>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</si>
  <si>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</si>
  <si>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</si>
  <si>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</si>
  <si>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</si>
  <si>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</si>
  <si>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</si>
  <si>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</si>
  <si>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</si>
  <si>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</si>
  <si>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</si>
  <si>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</si>
  <si>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</si>
  <si>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</si>
  <si>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</si>
  <si>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</si>
  <si>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</si>
  <si>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</si>
  <si>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</si>
  <si>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</si>
  <si>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</si>
  <si>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</si>
  <si>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</si>
  <si>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</si>
  <si>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</si>
  <si>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</si>
  <si>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</si>
  <si>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</si>
  <si>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</si>
  <si>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</si>
  <si>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</si>
  <si>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</si>
  <si>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</si>
  <si>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</si>
  <si>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</si>
  <si>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</si>
  <si>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</si>
  <si>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</si>
  <si>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</si>
  <si>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</si>
  <si>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</si>
  <si>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</si>
  <si>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</si>
  <si>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</si>
  <si>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</si>
  <si>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</si>
  <si>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</si>
  <si>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</si>
  <si>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</si>
  <si>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</si>
  <si>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</si>
  <si>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</si>
  <si>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</si>
  <si>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</si>
  <si>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</si>
  <si>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</si>
  <si>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</si>
  <si>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</si>
  <si>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</si>
  <si>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</si>
  <si>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</si>
  <si>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</si>
  <si>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</si>
  <si>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</si>
  <si>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</si>
  <si>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</si>
  <si>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</si>
  <si>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</si>
  <si>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</si>
  <si>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</si>
  <si>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</si>
  <si>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</si>
  <si>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</si>
  <si>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</si>
  <si>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</si>
  <si>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</si>
  <si>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</si>
  <si>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</si>
  <si>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</si>
  <si>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</si>
  <si>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</si>
  <si>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</si>
  <si>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</si>
  <si>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</si>
  <si>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</si>
  <si>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</si>
  <si>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</si>
  <si>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</si>
  <si>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</si>
  <si>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</si>
  <si>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</si>
  <si>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</si>
  <si>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</si>
  <si>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</si>
  <si>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</si>
  <si>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</si>
  <si>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</si>
  <si>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</si>
  <si>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</si>
  <si>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</si>
  <si>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</si>
  <si>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</si>
  <si>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</si>
  <si>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</si>
  <si>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</si>
  <si>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</si>
  <si>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</si>
  <si>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</si>
  <si>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</si>
  <si>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</si>
  <si>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</si>
  <si>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</si>
  <si>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</si>
  <si>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</si>
  <si>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</si>
  <si>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</si>
  <si>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</si>
  <si>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</si>
  <si>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</si>
  <si>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</si>
  <si>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</si>
  <si>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</si>
  <si>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</si>
  <si>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</si>
  <si>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</si>
  <si>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</si>
  <si>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</si>
  <si>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</si>
  <si>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</si>
  <si>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</si>
  <si>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</si>
  <si>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</si>
  <si>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</si>
  <si>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</si>
  <si>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</si>
  <si>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</si>
  <si>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</si>
  <si>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</si>
  <si>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</si>
  <si>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</si>
  <si>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</si>
  <si>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</si>
  <si>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</si>
  <si>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</si>
  <si>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</si>
  <si>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</si>
  <si>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</si>
  <si>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</si>
  <si>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</si>
  <si>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</si>
  <si>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</si>
  <si>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</si>
  <si>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</si>
  <si>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</si>
  <si>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</si>
  <si>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</si>
  <si>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</si>
  <si>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</si>
  <si>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</si>
  <si>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</si>
  <si>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</si>
  <si>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</si>
  <si>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</si>
  <si>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</si>
  <si>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</si>
  <si>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</si>
  <si>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</si>
  <si>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</si>
  <si>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</si>
  <si>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</si>
  <si>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</si>
  <si>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</si>
  <si>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</si>
  <si>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</si>
  <si>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</si>
  <si>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</si>
  <si>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</si>
  <si>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</si>
  <si>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</si>
  <si>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</si>
  <si>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</si>
  <si>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</si>
  <si>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</si>
  <si>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</si>
  <si>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</si>
  <si>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</si>
  <si>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</si>
  <si>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</si>
  <si>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</si>
  <si>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</si>
  <si>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</si>
  <si>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</si>
  <si>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</si>
  <si>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</si>
  <si>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</si>
  <si>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</si>
  <si>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</si>
  <si>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</si>
  <si>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</si>
  <si>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</si>
  <si>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</si>
  <si>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</si>
  <si>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</si>
  <si>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</si>
  <si>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</si>
  <si>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</si>
  <si>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</si>
  <si>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</si>
  <si>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</si>
  <si>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</si>
  <si>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</si>
  <si>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</si>
  <si>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</si>
  <si>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</si>
  <si>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</si>
  <si>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</si>
  <si>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</si>
  <si>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</si>
  <si>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</si>
  <si>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</si>
  <si>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</si>
  <si>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</si>
  <si>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</si>
  <si>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</si>
  <si>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</si>
  <si>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</si>
  <si>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</si>
  <si>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</si>
  <si>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</si>
  <si>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</si>
  <si>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</si>
  <si>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</si>
  <si>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</si>
  <si>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</si>
  <si>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</si>
  <si>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</si>
  <si>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</si>
  <si>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</si>
  <si>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</si>
  <si>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</si>
  <si>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</si>
  <si>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</si>
  <si>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</si>
  <si>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</si>
  <si>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</si>
  <si>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</si>
  <si>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</si>
  <si>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</si>
  <si>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</si>
  <si>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</si>
  <si>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</si>
  <si>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</si>
  <si>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</si>
  <si>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</si>
  <si>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</si>
  <si>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</si>
  <si>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</si>
  <si>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</si>
  <si>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</si>
  <si>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</si>
  <si>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</si>
  <si>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</si>
  <si>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</si>
  <si>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</si>
  <si>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</si>
  <si>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</si>
  <si>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</si>
  <si>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</si>
  <si>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</si>
  <si>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</si>
  <si>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</si>
  <si>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</si>
  <si>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</si>
  <si>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</si>
  <si>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</si>
  <si>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</si>
  <si>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</si>
  <si>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</si>
  <si>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</si>
  <si>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</si>
  <si>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</si>
  <si>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</si>
  <si>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</si>
  <si>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</si>
  <si>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</si>
  <si>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</si>
  <si>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</si>
  <si>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</si>
  <si>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</si>
  <si>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</si>
  <si>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</si>
  <si>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</si>
  <si>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</si>
  <si>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</si>
  <si>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</si>
  <si>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</si>
  <si>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</si>
  <si>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</si>
  <si>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</si>
  <si>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</si>
  <si>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</si>
  <si>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</si>
  <si>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</si>
  <si>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</si>
  <si>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</si>
  <si>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</si>
  <si>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</si>
  <si>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</si>
  <si>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</si>
  <si>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</si>
  <si>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</si>
  <si>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</si>
  <si>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</si>
  <si>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</si>
  <si>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</si>
  <si>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</si>
  <si>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</si>
  <si>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</si>
  <si>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</si>
  <si>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</si>
  <si>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</si>
  <si>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</si>
  <si>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</si>
  <si>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</si>
  <si>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</si>
  <si>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</si>
  <si>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</si>
  <si>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</si>
  <si>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</si>
  <si>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</si>
  <si>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</si>
  <si>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</si>
  <si>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</si>
  <si>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</si>
  <si>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</si>
  <si>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</si>
  <si>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</si>
  <si>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</si>
  <si>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</si>
  <si>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</si>
  <si>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</si>
  <si>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</si>
  <si>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</si>
  <si>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</si>
  <si>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</si>
  <si>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</si>
  <si>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</si>
  <si>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</si>
  <si>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</si>
  <si>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</si>
  <si>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</si>
  <si>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</si>
  <si>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</si>
  <si>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</si>
  <si>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</si>
  <si>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</si>
  <si>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</si>
  <si>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</si>
  <si>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</si>
  <si>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</si>
  <si>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</si>
  <si>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</si>
  <si>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</si>
  <si>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</si>
  <si>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</si>
  <si>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</si>
  <si>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</si>
  <si>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</si>
  <si>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</si>
  <si>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</si>
  <si>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</si>
  <si>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</si>
  <si>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</si>
  <si>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</si>
  <si>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</si>
  <si>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</si>
  <si>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</si>
  <si>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</si>
  <si>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</si>
  <si>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</si>
  <si>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</si>
  <si>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</si>
  <si>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</si>
  <si>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</si>
  <si>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</si>
  <si>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</si>
  <si>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</si>
  <si>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</si>
  <si>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</si>
  <si>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</si>
  <si>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</si>
  <si>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</si>
  <si>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</si>
  <si>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</si>
  <si>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</si>
  <si>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</si>
  <si>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</si>
  <si>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</si>
  <si>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</si>
  <si>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</si>
  <si>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</si>
  <si>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</si>
  <si>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</si>
  <si>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</si>
  <si>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</si>
  <si>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</si>
  <si>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</si>
  <si>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</si>
  <si>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</si>
  <si>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</si>
  <si>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</si>
  <si>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</si>
  <si>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</si>
  <si>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</si>
  <si>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</si>
  <si>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</si>
  <si>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</si>
  <si>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</si>
  <si>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</si>
  <si>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</si>
  <si>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</si>
  <si>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</si>
  <si>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</si>
  <si>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</si>
  <si>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</si>
  <si>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</si>
  <si>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</si>
  <si>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</si>
  <si>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</si>
  <si>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</si>
  <si>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</si>
  <si>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</si>
  <si>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</si>
  <si>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</si>
  <si>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</si>
  <si>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</si>
  <si>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</si>
  <si>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</si>
  <si>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</si>
  <si>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</si>
  <si>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</si>
  <si>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</si>
  <si>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</si>
  <si>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</si>
  <si>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</si>
  <si>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</si>
  <si>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</si>
  <si>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</si>
  <si>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</si>
  <si>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</si>
  <si>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</si>
  <si>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</si>
  <si>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</si>
  <si>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</si>
  <si>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</si>
  <si>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</si>
  <si>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</si>
  <si>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</si>
  <si>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</si>
  <si>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</si>
  <si>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</si>
  <si>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</si>
  <si>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</si>
  <si>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</si>
  <si>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</si>
  <si>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</si>
  <si>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</si>
  <si>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</si>
  <si>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</si>
  <si>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</si>
  <si>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</si>
  <si>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</si>
  <si>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</si>
  <si>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</si>
  <si>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</si>
  <si>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</si>
  <si>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</si>
  <si>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</si>
  <si>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</si>
  <si>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</si>
  <si>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</si>
  <si>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</si>
  <si>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</si>
  <si>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</si>
  <si>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</si>
  <si>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</si>
  <si>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</si>
  <si>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</si>
  <si>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</si>
  <si>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</si>
  <si>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</si>
  <si>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</si>
  <si>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</si>
  <si>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</si>
  <si>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</si>
  <si>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</si>
  <si>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</si>
  <si>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</si>
  <si>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</si>
  <si>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</si>
  <si>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</si>
  <si>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</si>
  <si>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</si>
  <si>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</si>
  <si>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</si>
  <si>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</si>
  <si>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</si>
  <si>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</si>
  <si>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</si>
  <si>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</si>
  <si>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</si>
  <si>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</si>
  <si>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</si>
  <si>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</si>
  <si>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</si>
  <si>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</si>
  <si>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</si>
  <si>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</si>
  <si>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</si>
  <si>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</si>
  <si>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</si>
  <si>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</si>
  <si>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</si>
  <si>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</si>
  <si>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</si>
  <si>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</si>
  <si>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</si>
  <si>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</si>
  <si>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</si>
  <si>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</si>
  <si>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</si>
  <si>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</si>
  <si>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</si>
  <si>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</si>
  <si>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</si>
  <si>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</si>
  <si>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</si>
  <si>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</si>
  <si>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</si>
  <si>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</si>
  <si>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</si>
  <si>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</si>
  <si>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</si>
  <si>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</si>
  <si>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</si>
  <si>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</si>
  <si>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</si>
  <si>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</si>
  <si>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</si>
  <si>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</si>
  <si>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</si>
  <si>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</si>
  <si>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</si>
  <si>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</si>
  <si>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</si>
  <si>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</si>
  <si>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</si>
  <si>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</si>
  <si>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</si>
  <si>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</si>
  <si>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</si>
  <si>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</si>
  <si>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</si>
  <si>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</si>
  <si>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</si>
  <si>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</si>
  <si>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</si>
  <si>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</si>
  <si>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</si>
  <si>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</si>
  <si>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</si>
  <si>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</si>
  <si>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</si>
  <si>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</si>
  <si>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</si>
  <si>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</si>
  <si>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</si>
  <si>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</si>
  <si>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</si>
  <si>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</si>
  <si>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</si>
  <si>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</si>
  <si>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</si>
  <si>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</si>
  <si>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</si>
  <si>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</si>
  <si>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</si>
  <si>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</si>
  <si>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</si>
  <si>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</si>
  <si>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46.41 -Tekstil ürünlerinin toptan ticareti</t>
  </si>
  <si>
    <t>47.11 -Belirli bir mala tahsis edilmemiş mağazalarda gıda, içecek veya tütün ağırlıklı perakende ticaret</t>
  </si>
  <si>
    <t>98604.25</t>
  </si>
  <si>
    <t>HAİTİ</t>
  </si>
  <si>
    <t>KOSTA RİKA</t>
  </si>
  <si>
    <t>MİKRONEZYA</t>
  </si>
  <si>
    <t>MORİTANYA</t>
  </si>
  <si>
    <t>SURİNAM</t>
  </si>
  <si>
    <t>ZİMBABVE</t>
  </si>
  <si>
    <t>Cibuti</t>
  </si>
  <si>
    <t>İzlanda</t>
  </si>
  <si>
    <t>Küba</t>
  </si>
  <si>
    <t>77.11 -Hafif motorlu taşıtların ve arabaların kiralanması ve leasingi</t>
  </si>
  <si>
    <t>CİBUTİ</t>
  </si>
  <si>
    <t>İZLANDA</t>
  </si>
  <si>
    <t>KÜBA</t>
  </si>
  <si>
    <t>Toplu İşyeri Yapı Kooperatifi</t>
  </si>
  <si>
    <t>Cayman Adaları</t>
  </si>
  <si>
    <t>Şili</t>
  </si>
  <si>
    <t>CAYMAN ADALARI</t>
  </si>
  <si>
    <t>ŞİLİ</t>
  </si>
  <si>
    <t>Bahama</t>
  </si>
  <si>
    <t>Togo</t>
  </si>
  <si>
    <t>Zaire</t>
  </si>
  <si>
    <t>3846604.25</t>
  </si>
  <si>
    <t>BAHAMA</t>
  </si>
  <si>
    <t>TOGO</t>
  </si>
  <si>
    <t>ZAİRE</t>
  </si>
  <si>
    <t>EYLÜL 2023</t>
  </si>
  <si>
    <t xml:space="preserve"> 20 EKİM 2023</t>
  </si>
  <si>
    <t xml:space="preserve">  2023 EYLÜL  AYINA AİT KURULAN ve KAPANAN ŞİRKET İSTATİSTİKLERİ</t>
  </si>
  <si>
    <t>Eylül Ayı Genel Görünüm</t>
  </si>
  <si>
    <t xml:space="preserve"> 2023 EYLÜL AYINA  AİT KURULAN ve KAPANAN ŞİRKET İSTATİSTİKLERİ</t>
  </si>
  <si>
    <t xml:space="preserve">  2023  EYLÜL  AYINA AİT KURULAN ve KAPANAN ŞİRKET İSTATİSTİKLERİ</t>
  </si>
  <si>
    <t xml:space="preserve">           2023  EYLÜL AYINA AİT KURULAN ve KAPANAN ŞİRKET İSTATİSTİKLERİ</t>
  </si>
  <si>
    <t xml:space="preserve"> EYLÜL 2023</t>
  </si>
  <si>
    <t>OCAK- EYLÜL 2023</t>
  </si>
  <si>
    <t>2023 Ocak-Eylül Ayları Arası  Kurulan Şirketlerin Sermaye Dağılımları</t>
  </si>
  <si>
    <t>2023  EYLÜL AYINA AİT KURULAN ve KAPANAN ŞİRKET İSTATİSTİKLERİ</t>
  </si>
  <si>
    <t>Eylül'de En Çok Şirket Kuruluşu Olan İlk 10 Faaliyet</t>
  </si>
  <si>
    <t>2023 Yılı Ocak-Eylül Arası En Çok Şirket Kuruluşu Olan İlk 10 Faaliyet</t>
  </si>
  <si>
    <t>Ocak-Eylül Döneminde En Çok Şirket Kapanışı Olan İlk 10 Faaliyet</t>
  </si>
  <si>
    <t>2023  EYLÜL (BİR AYLIK)</t>
  </si>
  <si>
    <t>2022  EYLÜL (BİR AYLIK)</t>
  </si>
  <si>
    <t>2023 OCAK- EYLÜL (DOKUZ AYLIK)</t>
  </si>
  <si>
    <t>2022 OCAK- EYLÜL (DOKUZ AYLIK)</t>
  </si>
  <si>
    <t xml:space="preserve"> 2023  EYLÜL AYINA AİT KURULAN ve KAPANAN ŞİRKET İSTATİSTİKLERİ</t>
  </si>
  <si>
    <t xml:space="preserve">Eylül Ayında Kurulan Kooperatiflerin Genel Görünümü </t>
  </si>
  <si>
    <t xml:space="preserve"> 2023 Ocak-Eylül Döneminde   Kurulan Kooperatiflerin Genel Görünümü </t>
  </si>
  <si>
    <t>Eylül Ayında Kurulan Yabancı Sermayeli Şirketlerin Genel Görünümü</t>
  </si>
  <si>
    <t>2023 Ocak-Eylül Döneminde  Kurulan Yabancı Sermayeli Şirketlerin                                                                  Genel Görünümü</t>
  </si>
  <si>
    <t>2023 Ocak-Eylül Döneminde Kurulan Yabancı Sermayeli Şirketlerin                                                                  İllere Göre Dağılımı</t>
  </si>
  <si>
    <t xml:space="preserve">     Eylül Ayında Kurulan Yabancı Sermayeli Şirketlerin Ülkelere Göre Dağılımı</t>
  </si>
  <si>
    <t xml:space="preserve">        2023 Ocak-Eylül Döneminde Kurulan Yabancı Sermayeli Şirketlerin Ülkelere Göre Dağılımı</t>
  </si>
  <si>
    <t>2023 Ocak-Eylül Döneminde En Çok Yabancı Sermayeli Şirket Kuruluşu Olan  İlk 20 Faaliyet</t>
  </si>
  <si>
    <t>2023 Ocak-Eylül Döneminde Yabancı Sermayeli Şirket Kuruluşlarının Uyruğa  ve Faaliyetine Göre Dağılımı</t>
  </si>
  <si>
    <t>2023 Ocak-Eylül Döneminde Yabancı Sermayeli Şirket Kuruluşlarının İllere ve Uyruğuna Göre Dağılımı</t>
  </si>
  <si>
    <t>2023  EYLÜL AYINA GÖRE TÜR DEĞİŞİKLİĞİ GENEL GÖRÜNÜMÜ</t>
  </si>
  <si>
    <t>2023 EYLÜL</t>
  </si>
  <si>
    <t>2023 OCAK-EYLÜL</t>
  </si>
  <si>
    <t>52.10</t>
  </si>
  <si>
    <t>Depolama ve ambarlama</t>
  </si>
  <si>
    <t>66.22</t>
  </si>
  <si>
    <t>Sigorta acentelerinin ve brokerların faaliyetleri</t>
  </si>
  <si>
    <t>Danışmanlık Kooperatifi</t>
  </si>
  <si>
    <t>Gambia</t>
  </si>
  <si>
    <t>Diego Garsia</t>
  </si>
  <si>
    <t>66.19 -Sigorta ve emeklilik fonları hariç, finansal hizmetler için yardımcı diğer faaliyetler</t>
  </si>
  <si>
    <t>46.14 -Makine, sanayi araç ve gereçleri ile deniz ve hava taşıtlarının satışı ile ilgili aracılar</t>
  </si>
  <si>
    <t>79519104.25</t>
  </si>
  <si>
    <t>16111104.25</t>
  </si>
  <si>
    <t>1031128708.5</t>
  </si>
  <si>
    <t>DİEGO GARSİA</t>
  </si>
  <si>
    <t>GAMBİA</t>
  </si>
  <si>
    <t>43728325.01</t>
  </si>
  <si>
    <t>506298875.25</t>
  </si>
  <si>
    <t>1864141991.5</t>
  </si>
  <si>
    <t>181632140.07</t>
  </si>
  <si>
    <t>171384248.78</t>
  </si>
  <si>
    <t>224708537.82</t>
  </si>
  <si>
    <t>194978199.61</t>
  </si>
  <si>
    <t>668220583.75</t>
  </si>
  <si>
    <t>3252807645.75</t>
  </si>
  <si>
    <t>333557165.07</t>
  </si>
  <si>
    <t>247493437.78</t>
  </si>
  <si>
    <t>1219677612.83</t>
  </si>
  <si>
    <t>529618224.61</t>
  </si>
  <si>
    <t>64439204.25</t>
  </si>
  <si>
    <t>1026803958.5</t>
  </si>
  <si>
    <t>23688549.01</t>
  </si>
  <si>
    <t>1795639200.03</t>
  </si>
  <si>
    <t>5798707033.79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</si>
</sst>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2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132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right" wrapText="1"/>
    </xf>
    <xf numFmtId="3" fontId="133" fillId="0" borderId="0" xfId="0" applyNumberFormat="1" applyFont="1" applyAlignment="1">
      <alignment/>
    </xf>
    <xf numFmtId="3" fontId="133" fillId="43" borderId="10" xfId="0" applyNumberFormat="1" applyFont="1" applyFill="1" applyBorder="1" applyAlignment="1" quotePrefix="1">
      <alignment wrapText="1"/>
    </xf>
    <xf numFmtId="3" fontId="133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196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4" fillId="35" borderId="54" xfId="0" applyNumberFormat="1" applyFont="1" applyFill="1" applyBorder="1" applyAlignment="1">
      <alignment horizontal="left" vertical="center"/>
    </xf>
    <xf numFmtId="3" fontId="74" fillId="35" borderId="55" xfId="0" applyNumberFormat="1" applyFont="1" applyFill="1" applyBorder="1" applyAlignment="1">
      <alignment vertical="top"/>
    </xf>
    <xf numFmtId="3" fontId="74" fillId="35" borderId="56" xfId="0" applyNumberFormat="1" applyFont="1" applyFill="1" applyBorder="1" applyAlignment="1">
      <alignment vertical="top"/>
    </xf>
    <xf numFmtId="3" fontId="74" fillId="35" borderId="57" xfId="0" applyNumberFormat="1" applyFont="1" applyFill="1" applyBorder="1" applyAlignment="1">
      <alignment vertical="top"/>
    </xf>
    <xf numFmtId="3" fontId="74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0" borderId="0" xfId="0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4" fillId="43" borderId="10" xfId="0" applyFont="1" applyFill="1" applyBorder="1" applyAlignment="1">
      <alignment horizontal="left" vertical="top" wrapText="1"/>
    </xf>
    <xf numFmtId="0" fontId="133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24" fillId="0" borderId="0" xfId="0" applyFont="1" applyAlignment="1">
      <alignment horizontal="center" vertical="center" wrapText="1"/>
    </xf>
    <xf numFmtId="3" fontId="112" fillId="0" borderId="20" xfId="0" applyNumberFormat="1" applyFont="1" applyBorder="1" applyAlignment="1">
      <alignment/>
    </xf>
    <xf numFmtId="3" fontId="112" fillId="0" borderId="0" xfId="0" applyNumberFormat="1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5" fillId="0" borderId="0" xfId="0" applyFont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95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74" fillId="36" borderId="92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67" xfId="0" applyFont="1" applyFill="1" applyBorder="1" applyAlignment="1">
      <alignment horizontal="center" vertical="center" textRotation="90" wrapText="1"/>
    </xf>
    <xf numFmtId="0" fontId="98" fillId="36" borderId="120" xfId="0" applyFont="1" applyFill="1" applyBorder="1" applyAlignment="1">
      <alignment horizontal="center" vertical="center" textRotation="90"/>
    </xf>
    <xf numFmtId="0" fontId="74" fillId="36" borderId="6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/>
    </xf>
    <xf numFmtId="0" fontId="74" fillId="36" borderId="95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 wrapText="1"/>
    </xf>
    <xf numFmtId="0" fontId="98" fillId="36" borderId="123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 wrapText="1"/>
    </xf>
    <xf numFmtId="0" fontId="98" fillId="36" borderId="12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41" fillId="36" borderId="95" xfId="0" applyFont="1" applyFill="1" applyBorder="1" applyAlignment="1">
      <alignment horizontal="center" vertical="center" textRotation="90"/>
    </xf>
    <xf numFmtId="0" fontId="141" fillId="36" borderId="122" xfId="0" applyFont="1" applyFill="1" applyBorder="1" applyAlignment="1">
      <alignment horizontal="center" vertical="center" textRotation="90"/>
    </xf>
    <xf numFmtId="0" fontId="74" fillId="36" borderId="124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 wrapText="1"/>
    </xf>
    <xf numFmtId="0" fontId="109" fillId="36" borderId="123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5" borderId="114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2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2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2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119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0" fontId="95" fillId="35" borderId="32" xfId="0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10" xfId="0" applyFont="1" applyFill="1" applyBorder="1" applyAlignment="1">
      <alignment horizontal="right" wrapText="1"/>
    </xf>
    <xf numFmtId="3" fontId="95" fillId="35" borderId="10" xfId="0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wrapText="1"/>
    </xf>
    <xf numFmtId="0" fontId="142" fillId="0" borderId="0" xfId="0" applyFont="1" applyBorder="1" applyAlignment="1">
      <alignment horizontal="center"/>
    </xf>
    <xf numFmtId="0" fontId="143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right" wrapText="1"/>
    </xf>
    <xf numFmtId="0" fontId="132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95" fillId="0" borderId="0" xfId="0" applyFont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right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44" borderId="10" xfId="0" applyFont="1" applyFill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49"/>
      <c r="B1" s="449"/>
      <c r="C1" s="449"/>
      <c r="D1" s="449"/>
      <c r="E1" s="449"/>
      <c r="F1" s="449"/>
      <c r="G1" s="449"/>
      <c r="H1" s="449"/>
      <c r="I1" s="449"/>
    </row>
    <row r="4" spans="1:9" ht="22.5" customHeight="1">
      <c r="A4" s="515" t="s">
        <v>227</v>
      </c>
      <c r="B4" s="515"/>
      <c r="C4" s="515"/>
      <c r="D4" s="515"/>
      <c r="E4" s="515"/>
      <c r="F4" s="515"/>
      <c r="G4" s="515"/>
      <c r="H4" s="515"/>
      <c r="I4" s="515"/>
    </row>
    <row r="14" ht="15">
      <c r="G14" t="s">
        <v>436</v>
      </c>
    </row>
    <row r="18" spans="1:9" ht="20.25">
      <c r="A18" s="516" t="s">
        <v>228</v>
      </c>
      <c r="B18" s="516"/>
      <c r="C18" s="516"/>
      <c r="D18" s="516"/>
      <c r="E18" s="516"/>
      <c r="F18" s="516"/>
      <c r="G18" s="516"/>
      <c r="H18" s="516"/>
      <c r="I18" s="516"/>
    </row>
    <row r="19" spans="1:9" ht="20.25">
      <c r="A19" s="516"/>
      <c r="B19" s="516"/>
      <c r="C19" s="516"/>
      <c r="D19" s="516"/>
      <c r="E19" s="516"/>
      <c r="F19" s="516"/>
      <c r="G19" s="516"/>
      <c r="H19" s="516"/>
      <c r="I19" s="516"/>
    </row>
    <row r="20" spans="1:9" ht="20.25">
      <c r="A20" s="517" t="s">
        <v>821</v>
      </c>
      <c r="B20" s="517"/>
      <c r="C20" s="517"/>
      <c r="D20" s="517"/>
      <c r="E20" s="517"/>
      <c r="F20" s="517"/>
      <c r="G20" s="517"/>
      <c r="H20" s="517"/>
      <c r="I20" s="517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19" t="s">
        <v>290</v>
      </c>
      <c r="C22" s="519"/>
      <c r="D22" s="519"/>
      <c r="E22" s="519"/>
      <c r="F22" s="519"/>
      <c r="G22" s="519"/>
      <c r="H22" s="519"/>
      <c r="I22" s="519"/>
    </row>
    <row r="23" spans="1:9" ht="15.75">
      <c r="A23" s="94"/>
      <c r="B23" s="519"/>
      <c r="C23" s="519"/>
      <c r="D23" s="519"/>
      <c r="E23" s="519"/>
      <c r="F23" s="519"/>
      <c r="G23" s="519"/>
      <c r="H23" s="519"/>
      <c r="I23" s="519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18"/>
      <c r="D27" s="518"/>
      <c r="E27" s="518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3" t="s">
        <v>229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>
      <c r="A37" s="513" t="s">
        <v>230</v>
      </c>
      <c r="B37" s="513"/>
      <c r="C37" s="513"/>
      <c r="D37" s="513"/>
      <c r="E37" s="513"/>
      <c r="F37" s="513"/>
      <c r="G37" s="513"/>
      <c r="H37" s="513"/>
      <c r="I37" s="513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4" t="s">
        <v>822</v>
      </c>
      <c r="B40" s="514"/>
      <c r="C40" s="514"/>
      <c r="D40" s="514"/>
      <c r="E40" s="514"/>
      <c r="F40" s="514"/>
      <c r="G40" s="514"/>
      <c r="H40" s="514"/>
      <c r="I40" s="514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84" t="s">
        <v>831</v>
      </c>
      <c r="B1" s="584"/>
      <c r="C1" s="584"/>
      <c r="D1" s="584"/>
      <c r="E1" s="584"/>
      <c r="F1" s="584"/>
      <c r="G1" s="584"/>
      <c r="H1" s="584"/>
      <c r="I1" s="584"/>
      <c r="J1" s="584"/>
    </row>
    <row r="4" spans="1:10" ht="18.75" customHeight="1">
      <c r="A4" s="546" t="s">
        <v>100</v>
      </c>
      <c r="B4" s="546"/>
      <c r="C4" s="546"/>
      <c r="D4" s="546"/>
      <c r="E4" s="546"/>
      <c r="F4" s="546"/>
      <c r="G4" s="546"/>
      <c r="H4" s="546"/>
      <c r="I4" s="546"/>
      <c r="J4" s="546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0" t="s">
        <v>101</v>
      </c>
      <c r="D8" s="601"/>
      <c r="E8" s="600" t="s">
        <v>102</v>
      </c>
      <c r="F8" s="601"/>
      <c r="G8" s="600" t="s">
        <v>103</v>
      </c>
      <c r="H8" s="601"/>
      <c r="I8" s="600" t="s">
        <v>104</v>
      </c>
      <c r="J8" s="602"/>
    </row>
    <row r="9" spans="2:10" ht="24.75" customHeight="1">
      <c r="B9" s="158" t="s">
        <v>105</v>
      </c>
      <c r="C9" s="595">
        <v>2776</v>
      </c>
      <c r="D9" s="596"/>
      <c r="E9" s="595">
        <v>1094</v>
      </c>
      <c r="F9" s="596"/>
      <c r="G9" s="598">
        <v>12</v>
      </c>
      <c r="H9" s="599"/>
      <c r="I9" s="598">
        <v>6</v>
      </c>
      <c r="J9" s="603"/>
    </row>
    <row r="10" spans="2:10" ht="24.75" customHeight="1">
      <c r="B10" s="159" t="s">
        <v>106</v>
      </c>
      <c r="C10" s="595">
        <v>2313</v>
      </c>
      <c r="D10" s="596"/>
      <c r="E10" s="595">
        <v>816</v>
      </c>
      <c r="F10" s="596"/>
      <c r="G10" s="598">
        <v>15</v>
      </c>
      <c r="H10" s="599"/>
      <c r="I10" s="598">
        <v>5</v>
      </c>
      <c r="J10" s="603"/>
    </row>
    <row r="11" spans="2:10" ht="24.75" customHeight="1">
      <c r="B11" s="158" t="s">
        <v>107</v>
      </c>
      <c r="C11" s="595">
        <v>3141</v>
      </c>
      <c r="D11" s="596"/>
      <c r="E11" s="595">
        <v>994</v>
      </c>
      <c r="F11" s="596"/>
      <c r="G11" s="595">
        <v>16</v>
      </c>
      <c r="H11" s="596"/>
      <c r="I11" s="595">
        <v>12</v>
      </c>
      <c r="J11" s="597"/>
    </row>
    <row r="12" spans="2:10" ht="24.75" customHeight="1">
      <c r="B12" s="159" t="s">
        <v>108</v>
      </c>
      <c r="C12" s="595">
        <v>2490</v>
      </c>
      <c r="D12" s="596"/>
      <c r="E12" s="595">
        <v>780</v>
      </c>
      <c r="F12" s="596"/>
      <c r="G12" s="595">
        <v>11</v>
      </c>
      <c r="H12" s="596"/>
      <c r="I12" s="595">
        <v>14</v>
      </c>
      <c r="J12" s="597"/>
    </row>
    <row r="13" spans="2:10" ht="24.75" customHeight="1">
      <c r="B13" s="160" t="s">
        <v>109</v>
      </c>
      <c r="C13" s="595">
        <v>2968</v>
      </c>
      <c r="D13" s="596"/>
      <c r="E13" s="595">
        <v>1080</v>
      </c>
      <c r="F13" s="596"/>
      <c r="G13" s="595">
        <v>19</v>
      </c>
      <c r="H13" s="596"/>
      <c r="I13" s="595">
        <v>31</v>
      </c>
      <c r="J13" s="597"/>
    </row>
    <row r="14" spans="2:10" ht="24.75" customHeight="1">
      <c r="B14" s="161" t="s">
        <v>110</v>
      </c>
      <c r="C14" s="595">
        <v>2756</v>
      </c>
      <c r="D14" s="596"/>
      <c r="E14" s="595">
        <v>1057</v>
      </c>
      <c r="F14" s="596"/>
      <c r="G14" s="595">
        <v>23</v>
      </c>
      <c r="H14" s="596"/>
      <c r="I14" s="595">
        <v>16</v>
      </c>
      <c r="J14" s="597"/>
    </row>
    <row r="15" spans="2:10" ht="24.75" customHeight="1">
      <c r="B15" s="160" t="s">
        <v>111</v>
      </c>
      <c r="C15" s="595">
        <v>2705</v>
      </c>
      <c r="D15" s="596"/>
      <c r="E15" s="595">
        <v>1192</v>
      </c>
      <c r="F15" s="596"/>
      <c r="G15" s="595">
        <v>9</v>
      </c>
      <c r="H15" s="596"/>
      <c r="I15" s="595">
        <v>7</v>
      </c>
      <c r="J15" s="597"/>
    </row>
    <row r="16" spans="2:10" ht="24.75" customHeight="1">
      <c r="B16" s="161" t="s">
        <v>505</v>
      </c>
      <c r="C16" s="595">
        <v>2769</v>
      </c>
      <c r="D16" s="596"/>
      <c r="E16" s="595">
        <v>988</v>
      </c>
      <c r="F16" s="596"/>
      <c r="G16" s="595">
        <v>19</v>
      </c>
      <c r="H16" s="596"/>
      <c r="I16" s="595">
        <v>25</v>
      </c>
      <c r="J16" s="597"/>
    </row>
    <row r="17" spans="2:10" ht="24.75" customHeight="1">
      <c r="B17" s="160" t="s">
        <v>246</v>
      </c>
      <c r="C17" s="595">
        <v>2884</v>
      </c>
      <c r="D17" s="596"/>
      <c r="E17" s="595">
        <v>1109</v>
      </c>
      <c r="F17" s="596"/>
      <c r="G17" s="595">
        <v>14</v>
      </c>
      <c r="H17" s="596"/>
      <c r="I17" s="595">
        <v>8</v>
      </c>
      <c r="J17" s="597"/>
    </row>
    <row r="18" spans="2:10" ht="24.75" customHeight="1">
      <c r="B18" s="161" t="s">
        <v>248</v>
      </c>
      <c r="C18" s="595"/>
      <c r="D18" s="596"/>
      <c r="E18" s="595"/>
      <c r="F18" s="596"/>
      <c r="G18" s="595"/>
      <c r="H18" s="596"/>
      <c r="I18" s="595"/>
      <c r="J18" s="597"/>
    </row>
    <row r="19" spans="2:10" ht="24.75" customHeight="1">
      <c r="B19" s="160" t="s">
        <v>249</v>
      </c>
      <c r="C19" s="595"/>
      <c r="D19" s="596"/>
      <c r="E19" s="595"/>
      <c r="F19" s="596"/>
      <c r="G19" s="595"/>
      <c r="H19" s="596"/>
      <c r="I19" s="595"/>
      <c r="J19" s="597"/>
    </row>
    <row r="20" spans="2:10" ht="24.75" customHeight="1">
      <c r="B20" s="161" t="s">
        <v>250</v>
      </c>
      <c r="C20" s="595"/>
      <c r="D20" s="596"/>
      <c r="E20" s="595"/>
      <c r="F20" s="596"/>
      <c r="G20" s="595"/>
      <c r="H20" s="596"/>
      <c r="I20" s="595"/>
      <c r="J20" s="597"/>
    </row>
    <row r="21" spans="2:10" ht="24.75" customHeight="1" thickBot="1">
      <c r="B21" s="162" t="s">
        <v>25</v>
      </c>
      <c r="C21" s="604">
        <f>SUM(C9:D20)</f>
        <v>24802</v>
      </c>
      <c r="D21" s="605"/>
      <c r="E21" s="604">
        <f>SUM(E9:F20)</f>
        <v>9110</v>
      </c>
      <c r="F21" s="605"/>
      <c r="G21" s="604">
        <f>SUM(G9:H20)</f>
        <v>138</v>
      </c>
      <c r="H21" s="605"/>
      <c r="I21" s="604">
        <f>SUM(I9:J20)</f>
        <v>124</v>
      </c>
      <c r="J21" s="606"/>
    </row>
    <row r="23" spans="2:5" ht="15">
      <c r="B23" s="3" t="s">
        <v>15</v>
      </c>
      <c r="C23" s="3"/>
      <c r="D23" s="3"/>
      <c r="E23" s="3"/>
    </row>
    <row r="39" ht="15">
      <c r="A39" s="387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4" t="s">
        <v>826</v>
      </c>
      <c r="B1" s="584"/>
      <c r="C1" s="584"/>
      <c r="D1" s="584"/>
      <c r="E1" s="584"/>
      <c r="F1" s="231"/>
    </row>
    <row r="2" spans="1:5" ht="15.75">
      <c r="A2" s="546" t="s">
        <v>832</v>
      </c>
      <c r="B2" s="546"/>
      <c r="C2" s="546"/>
      <c r="D2" s="546"/>
      <c r="E2" s="546"/>
    </row>
    <row r="4" spans="1:5" ht="15">
      <c r="A4" s="585" t="s">
        <v>112</v>
      </c>
      <c r="B4" s="585"/>
      <c r="C4" s="585"/>
      <c r="D4" s="585"/>
      <c r="E4" s="585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15">
      <c r="A7" s="61">
        <v>1</v>
      </c>
      <c r="B7" s="276" t="s">
        <v>402</v>
      </c>
      <c r="C7" s="287" t="s">
        <v>403</v>
      </c>
      <c r="D7" s="62">
        <v>114</v>
      </c>
      <c r="E7" s="107">
        <f>D7/1413*100</f>
        <v>8.067940552016985</v>
      </c>
    </row>
    <row r="8" spans="1:5" ht="30">
      <c r="A8" s="63">
        <v>2</v>
      </c>
      <c r="B8" s="437" t="s">
        <v>116</v>
      </c>
      <c r="C8" s="287" t="s">
        <v>117</v>
      </c>
      <c r="D8" s="62">
        <v>108</v>
      </c>
      <c r="E8" s="107">
        <f aca="true" t="shared" si="0" ref="E8:E16">D8/1413*100</f>
        <v>7.643312101910828</v>
      </c>
    </row>
    <row r="9" spans="1:5" ht="15">
      <c r="A9" s="63">
        <v>3</v>
      </c>
      <c r="B9" s="276" t="s">
        <v>296</v>
      </c>
      <c r="C9" s="287" t="s">
        <v>118</v>
      </c>
      <c r="D9" s="62">
        <v>71</v>
      </c>
      <c r="E9" s="107">
        <f t="shared" si="0"/>
        <v>5.024769992922859</v>
      </c>
    </row>
    <row r="10" spans="1:5" ht="30">
      <c r="A10" s="61">
        <v>4</v>
      </c>
      <c r="B10" s="276" t="s">
        <v>297</v>
      </c>
      <c r="C10" s="287" t="s">
        <v>268</v>
      </c>
      <c r="D10" s="62">
        <v>55</v>
      </c>
      <c r="E10" s="107">
        <f t="shared" si="0"/>
        <v>3.8924274593064405</v>
      </c>
    </row>
    <row r="11" spans="1:5" ht="15">
      <c r="A11" s="63">
        <v>5</v>
      </c>
      <c r="B11" s="276" t="s">
        <v>404</v>
      </c>
      <c r="C11" s="287" t="s">
        <v>405</v>
      </c>
      <c r="D11" s="62">
        <v>48</v>
      </c>
      <c r="E11" s="107">
        <f t="shared" si="0"/>
        <v>3.397027600849257</v>
      </c>
    </row>
    <row r="12" spans="1:5" ht="30">
      <c r="A12" s="61">
        <v>6</v>
      </c>
      <c r="B12" s="276" t="s">
        <v>299</v>
      </c>
      <c r="C12" s="287" t="s">
        <v>273</v>
      </c>
      <c r="D12" s="62">
        <v>32</v>
      </c>
      <c r="E12" s="107">
        <f t="shared" si="0"/>
        <v>2.264685067232838</v>
      </c>
    </row>
    <row r="13" spans="1:5" ht="15">
      <c r="A13" s="63">
        <v>7</v>
      </c>
      <c r="B13" s="276" t="s">
        <v>853</v>
      </c>
      <c r="C13" s="287" t="s">
        <v>854</v>
      </c>
      <c r="D13" s="62">
        <v>31</v>
      </c>
      <c r="E13" s="107">
        <f t="shared" si="0"/>
        <v>2.1939136588818116</v>
      </c>
    </row>
    <row r="14" spans="1:5" ht="30">
      <c r="A14" s="61">
        <v>8</v>
      </c>
      <c r="B14" s="276" t="s">
        <v>300</v>
      </c>
      <c r="C14" s="287" t="s">
        <v>119</v>
      </c>
      <c r="D14" s="62">
        <v>31</v>
      </c>
      <c r="E14" s="107">
        <f t="shared" si="0"/>
        <v>2.1939136588818116</v>
      </c>
    </row>
    <row r="15" spans="1:5" ht="30">
      <c r="A15" s="63">
        <v>9</v>
      </c>
      <c r="B15" s="276" t="s">
        <v>298</v>
      </c>
      <c r="C15" s="287" t="s">
        <v>269</v>
      </c>
      <c r="D15" s="62">
        <v>30</v>
      </c>
      <c r="E15" s="107">
        <f t="shared" si="0"/>
        <v>2.1231422505307855</v>
      </c>
    </row>
    <row r="16" spans="1:5" ht="30">
      <c r="A16" s="61">
        <v>10</v>
      </c>
      <c r="B16" s="279" t="s">
        <v>501</v>
      </c>
      <c r="C16" s="287" t="s">
        <v>502</v>
      </c>
      <c r="D16" s="62">
        <v>30</v>
      </c>
      <c r="E16" s="107">
        <f t="shared" si="0"/>
        <v>2.1231422505307855</v>
      </c>
    </row>
    <row r="17" spans="1:2" ht="15">
      <c r="A17" s="3" t="s">
        <v>15</v>
      </c>
      <c r="B17" s="3"/>
    </row>
    <row r="18" spans="1:2" s="447" customFormat="1" ht="15">
      <c r="A18" s="3"/>
      <c r="B18" s="3"/>
    </row>
    <row r="19" spans="1:5" s="194" customFormat="1" ht="15">
      <c r="A19" s="585" t="s">
        <v>120</v>
      </c>
      <c r="B19" s="585"/>
      <c r="C19" s="585"/>
      <c r="D19" s="585"/>
      <c r="E19" s="585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908</v>
      </c>
      <c r="E22" s="107">
        <f>D22/9563*100</f>
        <v>9.494928369758444</v>
      </c>
    </row>
    <row r="23" spans="1:5" ht="30">
      <c r="A23" s="63">
        <v>2</v>
      </c>
      <c r="B23" s="276" t="s">
        <v>300</v>
      </c>
      <c r="C23" s="277" t="s">
        <v>119</v>
      </c>
      <c r="D23" s="250">
        <v>394</v>
      </c>
      <c r="E23" s="107">
        <f aca="true" t="shared" si="1" ref="E23:E31">D23/9563*100</f>
        <v>4.120046010666109</v>
      </c>
    </row>
    <row r="24" spans="1:5" ht="30">
      <c r="A24" s="61">
        <v>3</v>
      </c>
      <c r="B24" s="276" t="s">
        <v>299</v>
      </c>
      <c r="C24" s="277" t="s">
        <v>273</v>
      </c>
      <c r="D24" s="250">
        <v>322</v>
      </c>
      <c r="E24" s="107">
        <f t="shared" si="1"/>
        <v>3.3671442016103734</v>
      </c>
    </row>
    <row r="25" spans="1:5" ht="30">
      <c r="A25" s="63">
        <v>4</v>
      </c>
      <c r="B25" s="276" t="s">
        <v>501</v>
      </c>
      <c r="C25" s="277" t="s">
        <v>502</v>
      </c>
      <c r="D25" s="250">
        <v>309</v>
      </c>
      <c r="E25" s="107">
        <f t="shared" si="1"/>
        <v>3.231203597197532</v>
      </c>
    </row>
    <row r="26" spans="1:5" ht="15">
      <c r="A26" s="61">
        <v>5</v>
      </c>
      <c r="B26" s="276" t="s">
        <v>402</v>
      </c>
      <c r="C26" s="277" t="s">
        <v>403</v>
      </c>
      <c r="D26" s="250">
        <v>205</v>
      </c>
      <c r="E26" s="107">
        <f t="shared" si="1"/>
        <v>2.143678761894803</v>
      </c>
    </row>
    <row r="27" spans="1:5" ht="15">
      <c r="A27" s="63">
        <v>6</v>
      </c>
      <c r="B27" s="276" t="s">
        <v>404</v>
      </c>
      <c r="C27" s="277" t="s">
        <v>405</v>
      </c>
      <c r="D27" s="250">
        <v>203</v>
      </c>
      <c r="E27" s="107">
        <f t="shared" si="1"/>
        <v>2.122764822754366</v>
      </c>
    </row>
    <row r="28" spans="1:5" ht="30">
      <c r="A28" s="61">
        <v>7</v>
      </c>
      <c r="B28" s="276" t="s">
        <v>648</v>
      </c>
      <c r="C28" s="277" t="s">
        <v>649</v>
      </c>
      <c r="D28" s="250">
        <v>196</v>
      </c>
      <c r="E28" s="107">
        <f t="shared" si="1"/>
        <v>2.049566035762836</v>
      </c>
    </row>
    <row r="29" spans="1:5" ht="30">
      <c r="A29" s="63">
        <v>8</v>
      </c>
      <c r="B29" s="276" t="s">
        <v>581</v>
      </c>
      <c r="C29" s="277" t="s">
        <v>582</v>
      </c>
      <c r="D29" s="250">
        <v>189</v>
      </c>
      <c r="E29" s="107">
        <f t="shared" si="1"/>
        <v>1.976367248771306</v>
      </c>
    </row>
    <row r="30" spans="1:5" ht="30">
      <c r="A30" s="61">
        <v>9</v>
      </c>
      <c r="B30" s="276" t="s">
        <v>297</v>
      </c>
      <c r="C30" s="277" t="s">
        <v>268</v>
      </c>
      <c r="D30" s="250">
        <v>180</v>
      </c>
      <c r="E30" s="107">
        <f t="shared" si="1"/>
        <v>1.882254522639339</v>
      </c>
    </row>
    <row r="31" spans="1:5" ht="15">
      <c r="A31" s="63">
        <v>10</v>
      </c>
      <c r="B31" s="279" t="s">
        <v>301</v>
      </c>
      <c r="C31" s="275" t="s">
        <v>123</v>
      </c>
      <c r="D31" s="250">
        <v>169</v>
      </c>
      <c r="E31" s="107">
        <f t="shared" si="1"/>
        <v>1.767227857366935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2" customFormat="1" ht="15">
      <c r="A34" s="3"/>
      <c r="B34" s="3"/>
    </row>
    <row r="35" ht="15">
      <c r="C35" s="273"/>
    </row>
    <row r="36" s="362" customFormat="1" ht="15">
      <c r="C36" s="363"/>
    </row>
    <row r="37" s="447" customFormat="1" ht="15">
      <c r="C37" s="448"/>
    </row>
    <row r="38" s="447" customFormat="1" ht="15">
      <c r="C38" s="448"/>
    </row>
    <row r="39" spans="1:5" ht="15">
      <c r="A39" s="585" t="s">
        <v>124</v>
      </c>
      <c r="B39" s="585"/>
      <c r="C39" s="585"/>
      <c r="D39" s="585"/>
      <c r="E39" s="585"/>
    </row>
    <row r="40" s="194" customFormat="1" ht="15">
      <c r="A40" s="387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527</v>
      </c>
      <c r="E42" s="107">
        <f>D42/1435*100</f>
        <v>36.72473867595819</v>
      </c>
      <c r="F42" s="1"/>
    </row>
    <row r="43" spans="1:5" ht="30">
      <c r="A43" s="63">
        <v>2</v>
      </c>
      <c r="B43" s="276" t="s">
        <v>501</v>
      </c>
      <c r="C43" s="275" t="s">
        <v>502</v>
      </c>
      <c r="D43" s="253">
        <v>67</v>
      </c>
      <c r="E43" s="107">
        <f aca="true" t="shared" si="2" ref="E43:E51">D43/1435*100</f>
        <v>4.668989547038327</v>
      </c>
    </row>
    <row r="44" spans="1:5" ht="30">
      <c r="A44" s="61">
        <v>3</v>
      </c>
      <c r="B44" s="276" t="s">
        <v>576</v>
      </c>
      <c r="C44" s="275" t="s">
        <v>577</v>
      </c>
      <c r="D44" s="253">
        <v>63</v>
      </c>
      <c r="E44" s="107">
        <f t="shared" si="2"/>
        <v>4.390243902439024</v>
      </c>
    </row>
    <row r="45" spans="1:5" ht="30">
      <c r="A45" s="63">
        <v>4</v>
      </c>
      <c r="B45" s="276" t="s">
        <v>299</v>
      </c>
      <c r="C45" s="275" t="s">
        <v>273</v>
      </c>
      <c r="D45" s="253">
        <v>40</v>
      </c>
      <c r="E45" s="107">
        <f t="shared" si="2"/>
        <v>2.7874564459930316</v>
      </c>
    </row>
    <row r="46" spans="1:5" ht="30">
      <c r="A46" s="61">
        <v>5</v>
      </c>
      <c r="B46" s="276" t="s">
        <v>581</v>
      </c>
      <c r="C46" s="275" t="s">
        <v>582</v>
      </c>
      <c r="D46" s="253">
        <v>37</v>
      </c>
      <c r="E46" s="107">
        <f t="shared" si="2"/>
        <v>2.578397212543554</v>
      </c>
    </row>
    <row r="47" spans="1:5" ht="30">
      <c r="A47" s="63">
        <v>6</v>
      </c>
      <c r="B47" s="276" t="s">
        <v>298</v>
      </c>
      <c r="C47" s="275" t="s">
        <v>269</v>
      </c>
      <c r="D47" s="253">
        <v>33</v>
      </c>
      <c r="E47" s="107">
        <f t="shared" si="2"/>
        <v>2.2996515679442506</v>
      </c>
    </row>
    <row r="48" spans="1:5" ht="15">
      <c r="A48" s="61">
        <v>7</v>
      </c>
      <c r="B48" s="276" t="s">
        <v>404</v>
      </c>
      <c r="C48" s="275" t="s">
        <v>405</v>
      </c>
      <c r="D48" s="253">
        <v>33</v>
      </c>
      <c r="E48" s="107">
        <f t="shared" si="2"/>
        <v>2.2996515679442506</v>
      </c>
    </row>
    <row r="49" spans="1:5" ht="30">
      <c r="A49" s="63">
        <v>8</v>
      </c>
      <c r="B49" s="276" t="s">
        <v>855</v>
      </c>
      <c r="C49" s="275" t="s">
        <v>856</v>
      </c>
      <c r="D49" s="253">
        <v>24</v>
      </c>
      <c r="E49" s="107">
        <f t="shared" si="2"/>
        <v>1.6724738675958188</v>
      </c>
    </row>
    <row r="50" spans="1:5" ht="30">
      <c r="A50" s="61">
        <v>9</v>
      </c>
      <c r="B50" s="276" t="s">
        <v>300</v>
      </c>
      <c r="C50" s="275" t="s">
        <v>119</v>
      </c>
      <c r="D50" s="253">
        <v>20</v>
      </c>
      <c r="E50" s="107">
        <f t="shared" si="2"/>
        <v>1.3937282229965158</v>
      </c>
    </row>
    <row r="51" spans="1:5" ht="15">
      <c r="A51" s="63">
        <v>10</v>
      </c>
      <c r="B51" s="274" t="s">
        <v>301</v>
      </c>
      <c r="C51" s="275" t="s">
        <v>123</v>
      </c>
      <c r="D51" s="253">
        <v>18</v>
      </c>
      <c r="E51" s="107">
        <f t="shared" si="2"/>
        <v>1.254355400696864</v>
      </c>
    </row>
    <row r="52" ht="15">
      <c r="A52" s="3" t="s">
        <v>15</v>
      </c>
    </row>
    <row r="54" spans="1:5" ht="15.75">
      <c r="A54" s="546" t="s">
        <v>833</v>
      </c>
      <c r="B54" s="546"/>
      <c r="C54" s="546"/>
      <c r="D54" s="546"/>
      <c r="E54" s="546"/>
    </row>
    <row r="55" spans="1:5" ht="15">
      <c r="A55" s="460"/>
      <c r="B55" s="460"/>
      <c r="C55" s="460"/>
      <c r="D55" s="460"/>
      <c r="E55" s="460"/>
    </row>
    <row r="56" spans="1:5" ht="15">
      <c r="A56" s="585" t="s">
        <v>112</v>
      </c>
      <c r="B56" s="585"/>
      <c r="C56" s="585"/>
      <c r="D56" s="585"/>
      <c r="E56" s="585"/>
    </row>
    <row r="57" spans="1:5" ht="15">
      <c r="A57" s="460"/>
      <c r="B57" s="460"/>
      <c r="C57" s="461"/>
      <c r="D57" s="460"/>
      <c r="E57" s="460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983</v>
      </c>
      <c r="E59" s="107">
        <f>D59/11339*100</f>
        <v>8.669194814357526</v>
      </c>
    </row>
    <row r="60" spans="1:5" ht="30">
      <c r="A60" s="63">
        <v>2</v>
      </c>
      <c r="B60" s="437" t="s">
        <v>116</v>
      </c>
      <c r="C60" s="287" t="s">
        <v>117</v>
      </c>
      <c r="D60" s="62">
        <v>956</v>
      </c>
      <c r="E60" s="107">
        <f aca="true" t="shared" si="3" ref="E60:E68">D60/11339*100</f>
        <v>8.43107857835788</v>
      </c>
    </row>
    <row r="61" spans="1:5" ht="30">
      <c r="A61" s="63">
        <v>3</v>
      </c>
      <c r="B61" s="276" t="s">
        <v>297</v>
      </c>
      <c r="C61" s="287" t="s">
        <v>268</v>
      </c>
      <c r="D61" s="62">
        <v>412</v>
      </c>
      <c r="E61" s="107">
        <f t="shared" si="3"/>
        <v>3.63347737895758</v>
      </c>
    </row>
    <row r="62" spans="1:5" ht="15">
      <c r="A62" s="61">
        <v>4</v>
      </c>
      <c r="B62" s="276" t="s">
        <v>296</v>
      </c>
      <c r="C62" s="287" t="s">
        <v>118</v>
      </c>
      <c r="D62" s="62">
        <v>400</v>
      </c>
      <c r="E62" s="107">
        <f t="shared" si="3"/>
        <v>3.527647940735515</v>
      </c>
    </row>
    <row r="63" spans="1:5" ht="15">
      <c r="A63" s="63">
        <v>5</v>
      </c>
      <c r="B63" s="276" t="s">
        <v>404</v>
      </c>
      <c r="C63" s="287" t="s">
        <v>405</v>
      </c>
      <c r="D63" s="62">
        <v>305</v>
      </c>
      <c r="E63" s="107">
        <f t="shared" si="3"/>
        <v>2.6898315548108296</v>
      </c>
    </row>
    <row r="64" spans="1:5" ht="30">
      <c r="A64" s="61">
        <v>6</v>
      </c>
      <c r="B64" s="276" t="s">
        <v>299</v>
      </c>
      <c r="C64" s="287" t="s">
        <v>273</v>
      </c>
      <c r="D64" s="62">
        <v>283</v>
      </c>
      <c r="E64" s="107">
        <f t="shared" si="3"/>
        <v>2.4958109180703767</v>
      </c>
    </row>
    <row r="65" spans="1:5" ht="30">
      <c r="A65" s="63">
        <v>7</v>
      </c>
      <c r="B65" s="276" t="s">
        <v>300</v>
      </c>
      <c r="C65" s="287" t="s">
        <v>119</v>
      </c>
      <c r="D65" s="62">
        <v>272</v>
      </c>
      <c r="E65" s="107">
        <f t="shared" si="3"/>
        <v>2.39880059970015</v>
      </c>
    </row>
    <row r="66" spans="1:5" ht="30">
      <c r="A66" s="61">
        <v>8</v>
      </c>
      <c r="B66" s="276" t="s">
        <v>298</v>
      </c>
      <c r="C66" s="287" t="s">
        <v>269</v>
      </c>
      <c r="D66" s="62">
        <v>239</v>
      </c>
      <c r="E66" s="107">
        <f t="shared" si="3"/>
        <v>2.10776964458947</v>
      </c>
    </row>
    <row r="67" spans="1:5" ht="30">
      <c r="A67" s="63">
        <v>9</v>
      </c>
      <c r="B67" s="276" t="s">
        <v>501</v>
      </c>
      <c r="C67" s="287" t="s">
        <v>502</v>
      </c>
      <c r="D67" s="62">
        <v>230</v>
      </c>
      <c r="E67" s="107">
        <f t="shared" si="3"/>
        <v>2.028397565922921</v>
      </c>
    </row>
    <row r="68" spans="1:5" ht="15">
      <c r="A68" s="61">
        <v>10</v>
      </c>
      <c r="B68" s="279" t="s">
        <v>573</v>
      </c>
      <c r="C68" s="287" t="s">
        <v>574</v>
      </c>
      <c r="D68" s="62">
        <v>202</v>
      </c>
      <c r="E68" s="107">
        <f t="shared" si="3"/>
        <v>1.7814622100714348</v>
      </c>
    </row>
    <row r="69" spans="1:5" ht="15">
      <c r="A69" s="3" t="s">
        <v>15</v>
      </c>
      <c r="B69" s="3"/>
      <c r="C69" s="460"/>
      <c r="D69" s="460"/>
      <c r="E69" s="460"/>
    </row>
    <row r="70" spans="1:5" ht="15">
      <c r="A70" s="3"/>
      <c r="B70" s="3"/>
      <c r="C70" s="460"/>
      <c r="D70" s="460"/>
      <c r="E70" s="460"/>
    </row>
    <row r="71" spans="1:5" ht="15">
      <c r="A71" s="3"/>
      <c r="B71" s="3"/>
      <c r="C71" s="460"/>
      <c r="D71" s="460"/>
      <c r="E71" s="460"/>
    </row>
    <row r="72" spans="1:5" ht="15">
      <c r="A72" s="3"/>
      <c r="B72" s="3"/>
      <c r="C72" s="460"/>
      <c r="D72" s="460"/>
      <c r="E72" s="460"/>
    </row>
    <row r="73" spans="1:5" ht="15">
      <c r="A73" s="3"/>
      <c r="B73" s="3"/>
      <c r="C73" s="460"/>
      <c r="D73" s="460"/>
      <c r="E73" s="460"/>
    </row>
    <row r="74" spans="1:5" ht="15">
      <c r="A74" s="3"/>
      <c r="B74" s="3"/>
      <c r="C74" s="460"/>
      <c r="D74" s="460"/>
      <c r="E74" s="460"/>
    </row>
    <row r="75" spans="1:5" ht="15">
      <c r="A75" s="460"/>
      <c r="B75" s="460"/>
      <c r="C75" s="460"/>
      <c r="D75" s="460"/>
      <c r="E75" s="460"/>
    </row>
    <row r="76" spans="1:5" ht="15">
      <c r="A76" s="585" t="s">
        <v>120</v>
      </c>
      <c r="B76" s="585"/>
      <c r="C76" s="585"/>
      <c r="D76" s="585"/>
      <c r="E76" s="585"/>
    </row>
    <row r="77" spans="1:5" ht="15">
      <c r="A77" s="460"/>
      <c r="B77" s="460"/>
      <c r="C77" s="460"/>
      <c r="D77" s="460"/>
      <c r="E77" s="460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7789</v>
      </c>
      <c r="E79" s="107">
        <f>D79/83131*100</f>
        <v>9.369549265616918</v>
      </c>
    </row>
    <row r="80" spans="1:5" ht="30">
      <c r="A80" s="63">
        <v>2</v>
      </c>
      <c r="B80" s="276" t="s">
        <v>300</v>
      </c>
      <c r="C80" s="277" t="s">
        <v>119</v>
      </c>
      <c r="D80" s="250">
        <v>3175</v>
      </c>
      <c r="E80" s="107">
        <f aca="true" t="shared" si="4" ref="E80:E88">D80/83131*100</f>
        <v>3.8192731953182326</v>
      </c>
    </row>
    <row r="81" spans="1:5" ht="30">
      <c r="A81" s="61">
        <v>3</v>
      </c>
      <c r="B81" s="276" t="s">
        <v>299</v>
      </c>
      <c r="C81" s="277" t="s">
        <v>273</v>
      </c>
      <c r="D81" s="250">
        <v>3149</v>
      </c>
      <c r="E81" s="107">
        <f t="shared" si="4"/>
        <v>3.7879972573408236</v>
      </c>
    </row>
    <row r="82" spans="1:5" ht="30">
      <c r="A82" s="63">
        <v>4</v>
      </c>
      <c r="B82" s="276" t="s">
        <v>501</v>
      </c>
      <c r="C82" s="277" t="s">
        <v>502</v>
      </c>
      <c r="D82" s="250">
        <v>2361</v>
      </c>
      <c r="E82" s="107">
        <f t="shared" si="4"/>
        <v>2.8400957524870383</v>
      </c>
    </row>
    <row r="83" spans="1:5" ht="15">
      <c r="A83" s="61">
        <v>5</v>
      </c>
      <c r="B83" s="276" t="s">
        <v>404</v>
      </c>
      <c r="C83" s="277" t="s">
        <v>405</v>
      </c>
      <c r="D83" s="250">
        <v>1922</v>
      </c>
      <c r="E83" s="107">
        <f t="shared" si="4"/>
        <v>2.3120135689453996</v>
      </c>
    </row>
    <row r="84" spans="1:5" ht="30">
      <c r="A84" s="63">
        <v>6</v>
      </c>
      <c r="B84" s="276" t="s">
        <v>581</v>
      </c>
      <c r="C84" s="277" t="s">
        <v>582</v>
      </c>
      <c r="D84" s="250">
        <v>1901</v>
      </c>
      <c r="E84" s="107">
        <f t="shared" si="4"/>
        <v>2.2867522344251845</v>
      </c>
    </row>
    <row r="85" spans="1:5" ht="15">
      <c r="A85" s="61">
        <v>7</v>
      </c>
      <c r="B85" s="276" t="s">
        <v>402</v>
      </c>
      <c r="C85" s="277" t="s">
        <v>403</v>
      </c>
      <c r="D85" s="250">
        <v>1818</v>
      </c>
      <c r="E85" s="107">
        <f t="shared" si="4"/>
        <v>2.1869098170357626</v>
      </c>
    </row>
    <row r="86" spans="1:5" ht="30">
      <c r="A86" s="63">
        <v>8</v>
      </c>
      <c r="B86" s="276" t="s">
        <v>648</v>
      </c>
      <c r="C86" s="277" t="s">
        <v>649</v>
      </c>
      <c r="D86" s="250">
        <v>1709</v>
      </c>
      <c r="E86" s="107">
        <f t="shared" si="4"/>
        <v>2.055791461668932</v>
      </c>
    </row>
    <row r="87" spans="1:5" ht="30">
      <c r="A87" s="61">
        <v>9</v>
      </c>
      <c r="B87" s="276" t="s">
        <v>297</v>
      </c>
      <c r="C87" s="277" t="s">
        <v>268</v>
      </c>
      <c r="D87" s="250">
        <v>1586</v>
      </c>
      <c r="E87" s="107">
        <f t="shared" si="4"/>
        <v>1.9078322166219581</v>
      </c>
    </row>
    <row r="88" spans="1:5" ht="30">
      <c r="A88" s="63">
        <v>10</v>
      </c>
      <c r="B88" s="279" t="s">
        <v>298</v>
      </c>
      <c r="C88" s="275" t="s">
        <v>269</v>
      </c>
      <c r="D88" s="250">
        <v>1564</v>
      </c>
      <c r="E88" s="107">
        <f t="shared" si="4"/>
        <v>1.8813679614103043</v>
      </c>
    </row>
    <row r="89" spans="1:5" ht="15">
      <c r="A89" s="3" t="s">
        <v>15</v>
      </c>
      <c r="B89" s="3"/>
      <c r="C89" s="460"/>
      <c r="D89" s="460"/>
      <c r="E89" s="460"/>
    </row>
    <row r="90" spans="1:5" ht="15">
      <c r="A90" s="3"/>
      <c r="B90" s="3"/>
      <c r="C90" s="460"/>
      <c r="D90" s="460"/>
      <c r="E90" s="460"/>
    </row>
    <row r="91" spans="1:5" ht="15">
      <c r="A91" s="460"/>
      <c r="B91" s="460"/>
      <c r="C91" s="461"/>
      <c r="D91" s="460"/>
      <c r="E91" s="460"/>
    </row>
    <row r="92" spans="1:5" ht="15">
      <c r="A92" s="585" t="s">
        <v>124</v>
      </c>
      <c r="B92" s="585"/>
      <c r="C92" s="585"/>
      <c r="D92" s="585"/>
      <c r="E92" s="585"/>
    </row>
    <row r="93" spans="1:5" ht="15">
      <c r="A93" s="387"/>
      <c r="B93" s="460"/>
      <c r="C93" s="460"/>
      <c r="D93" s="460"/>
      <c r="E93" s="460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4556</v>
      </c>
      <c r="E95" s="107">
        <f>D95/14695*100</f>
        <v>31.003742769649538</v>
      </c>
    </row>
    <row r="96" spans="1:5" ht="30">
      <c r="A96" s="63">
        <v>2</v>
      </c>
      <c r="B96" s="276" t="s">
        <v>501</v>
      </c>
      <c r="C96" s="275" t="s">
        <v>502</v>
      </c>
      <c r="D96" s="253">
        <v>1047</v>
      </c>
      <c r="E96" s="107">
        <f aca="true" t="shared" si="5" ref="E96:E104">D96/14695*100</f>
        <v>7.124872405580129</v>
      </c>
    </row>
    <row r="97" spans="1:5" ht="30">
      <c r="A97" s="61">
        <v>3</v>
      </c>
      <c r="B97" s="276" t="s">
        <v>576</v>
      </c>
      <c r="C97" s="275" t="s">
        <v>577</v>
      </c>
      <c r="D97" s="253">
        <v>670</v>
      </c>
      <c r="E97" s="107">
        <f t="shared" si="5"/>
        <v>4.559373936713168</v>
      </c>
    </row>
    <row r="98" spans="1:5" ht="15">
      <c r="A98" s="63">
        <v>4</v>
      </c>
      <c r="B98" s="276" t="s">
        <v>404</v>
      </c>
      <c r="C98" s="275" t="s">
        <v>405</v>
      </c>
      <c r="D98" s="253">
        <v>396</v>
      </c>
      <c r="E98" s="107">
        <f t="shared" si="5"/>
        <v>2.6947941476692754</v>
      </c>
    </row>
    <row r="99" spans="1:5" ht="30">
      <c r="A99" s="61">
        <v>5</v>
      </c>
      <c r="B99" s="276" t="s">
        <v>581</v>
      </c>
      <c r="C99" s="275" t="s">
        <v>582</v>
      </c>
      <c r="D99" s="253">
        <v>385</v>
      </c>
      <c r="E99" s="107">
        <f t="shared" si="5"/>
        <v>2.6199387546784623</v>
      </c>
    </row>
    <row r="100" spans="1:5" ht="30">
      <c r="A100" s="63">
        <v>6</v>
      </c>
      <c r="B100" s="276" t="s">
        <v>298</v>
      </c>
      <c r="C100" s="275" t="s">
        <v>269</v>
      </c>
      <c r="D100" s="253">
        <v>281</v>
      </c>
      <c r="E100" s="107">
        <f t="shared" si="5"/>
        <v>1.9122150391289554</v>
      </c>
    </row>
    <row r="101" spans="1:5" ht="30">
      <c r="A101" s="61">
        <v>7</v>
      </c>
      <c r="B101" s="276" t="s">
        <v>300</v>
      </c>
      <c r="C101" s="275" t="s">
        <v>119</v>
      </c>
      <c r="D101" s="253">
        <v>279</v>
      </c>
      <c r="E101" s="107">
        <f t="shared" si="5"/>
        <v>1.8986049676760801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235</v>
      </c>
      <c r="E102" s="107">
        <f t="shared" si="5"/>
        <v>1.5991833957128276</v>
      </c>
    </row>
    <row r="103" spans="1:5" ht="30">
      <c r="A103" s="61">
        <v>9</v>
      </c>
      <c r="B103" s="276" t="s">
        <v>299</v>
      </c>
      <c r="C103" s="275" t="s">
        <v>273</v>
      </c>
      <c r="D103" s="253">
        <v>214</v>
      </c>
      <c r="E103" s="107">
        <f t="shared" si="5"/>
        <v>1.4562776454576387</v>
      </c>
    </row>
    <row r="104" spans="1:5" ht="45">
      <c r="A104" s="63">
        <v>10</v>
      </c>
      <c r="B104" s="274" t="s">
        <v>121</v>
      </c>
      <c r="C104" s="275" t="s">
        <v>122</v>
      </c>
      <c r="D104" s="253">
        <v>163</v>
      </c>
      <c r="E104" s="107">
        <f t="shared" si="5"/>
        <v>1.1092208234093228</v>
      </c>
    </row>
    <row r="105" spans="1:5" ht="15">
      <c r="A105" s="460"/>
      <c r="B105" s="460"/>
      <c r="C105" s="460"/>
      <c r="D105" s="460"/>
      <c r="E105" s="460"/>
    </row>
    <row r="106" spans="1:5" ht="15">
      <c r="A106" s="3" t="s">
        <v>15</v>
      </c>
      <c r="B106" s="460"/>
      <c r="C106" s="460"/>
      <c r="D106" s="460"/>
      <c r="E106" s="460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E52" sqref="E52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4" width="9.140625" style="384" customWidth="1"/>
    <col min="5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826</v>
      </c>
      <c r="B1" s="268"/>
      <c r="C1" s="268"/>
      <c r="D1" s="508"/>
      <c r="E1" s="268"/>
      <c r="F1" s="268"/>
      <c r="G1" s="309"/>
    </row>
    <row r="2" spans="1:6" ht="15.75">
      <c r="A2" s="88" t="s">
        <v>834</v>
      </c>
      <c r="B2" s="231"/>
      <c r="C2" s="231"/>
      <c r="D2" s="383"/>
      <c r="E2" s="231"/>
      <c r="F2" s="231"/>
    </row>
    <row r="3" spans="1:6" ht="15.75">
      <c r="A3" s="235"/>
      <c r="B3" s="232"/>
      <c r="C3" s="232"/>
      <c r="D3" s="509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510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3">
        <v>185</v>
      </c>
      <c r="E6" s="446">
        <f>D6/2305*100</f>
        <v>8.026030368763557</v>
      </c>
    </row>
    <row r="7" spans="1:5" ht="15">
      <c r="A7" s="63">
        <v>2</v>
      </c>
      <c r="B7" s="251" t="s">
        <v>296</v>
      </c>
      <c r="C7" s="257" t="s">
        <v>118</v>
      </c>
      <c r="D7" s="263">
        <v>129</v>
      </c>
      <c r="E7" s="446">
        <f aca="true" t="shared" si="0" ref="E7:E15">D7/2305*100</f>
        <v>5.596529284164859</v>
      </c>
    </row>
    <row r="8" spans="1:5" ht="15">
      <c r="A8" s="61">
        <v>3</v>
      </c>
      <c r="B8" s="251" t="s">
        <v>402</v>
      </c>
      <c r="C8" s="257" t="s">
        <v>403</v>
      </c>
      <c r="D8" s="263">
        <v>123</v>
      </c>
      <c r="E8" s="446">
        <f t="shared" si="0"/>
        <v>5.336225596529284</v>
      </c>
    </row>
    <row r="9" spans="1:5" ht="22.5">
      <c r="A9" s="63">
        <v>4</v>
      </c>
      <c r="B9" s="251" t="s">
        <v>300</v>
      </c>
      <c r="C9" s="257" t="s">
        <v>119</v>
      </c>
      <c r="D9" s="263">
        <v>65</v>
      </c>
      <c r="E9" s="446">
        <f t="shared" si="0"/>
        <v>2.8199566160520604</v>
      </c>
    </row>
    <row r="10" spans="1:5" ht="22.5">
      <c r="A10" s="61">
        <v>5</v>
      </c>
      <c r="B10" s="251" t="s">
        <v>501</v>
      </c>
      <c r="C10" s="257" t="s">
        <v>502</v>
      </c>
      <c r="D10" s="263">
        <v>53</v>
      </c>
      <c r="E10" s="446">
        <f t="shared" si="0"/>
        <v>2.299349240780911</v>
      </c>
    </row>
    <row r="11" spans="1:5" ht="22.5">
      <c r="A11" s="63">
        <v>6</v>
      </c>
      <c r="B11" s="251" t="s">
        <v>297</v>
      </c>
      <c r="C11" s="257" t="s">
        <v>268</v>
      </c>
      <c r="D11" s="263">
        <v>50</v>
      </c>
      <c r="E11" s="446">
        <f t="shared" si="0"/>
        <v>2.1691973969631237</v>
      </c>
    </row>
    <row r="12" spans="1:5" ht="22.5">
      <c r="A12" s="61">
        <v>7</v>
      </c>
      <c r="B12" s="251" t="s">
        <v>298</v>
      </c>
      <c r="C12" s="257" t="s">
        <v>269</v>
      </c>
      <c r="D12" s="263">
        <v>49</v>
      </c>
      <c r="E12" s="446">
        <f t="shared" si="0"/>
        <v>2.125813449023861</v>
      </c>
    </row>
    <row r="13" spans="1:5" ht="15">
      <c r="A13" s="63">
        <v>8</v>
      </c>
      <c r="B13" s="251" t="s">
        <v>573</v>
      </c>
      <c r="C13" s="257" t="s">
        <v>574</v>
      </c>
      <c r="D13" s="263">
        <v>43</v>
      </c>
      <c r="E13" s="446">
        <f t="shared" si="0"/>
        <v>1.8655097613882863</v>
      </c>
    </row>
    <row r="14" spans="1:5" ht="22.5">
      <c r="A14" s="61">
        <v>9</v>
      </c>
      <c r="B14" s="251" t="s">
        <v>299</v>
      </c>
      <c r="C14" s="257" t="s">
        <v>273</v>
      </c>
      <c r="D14" s="263">
        <v>41</v>
      </c>
      <c r="E14" s="446">
        <f t="shared" si="0"/>
        <v>1.7787418655097613</v>
      </c>
    </row>
    <row r="15" spans="1:5" ht="15">
      <c r="A15" s="63">
        <v>10</v>
      </c>
      <c r="B15" s="251" t="s">
        <v>404</v>
      </c>
      <c r="C15" s="257" t="s">
        <v>405</v>
      </c>
      <c r="D15" s="263">
        <v>36</v>
      </c>
      <c r="E15" s="446">
        <f t="shared" si="0"/>
        <v>1.561822125813449</v>
      </c>
    </row>
    <row r="16" spans="1:5" s="362" customFormat="1" ht="15">
      <c r="A16" s="364"/>
      <c r="B16" s="364"/>
      <c r="C16" s="365"/>
      <c r="D16" s="511"/>
      <c r="E16" s="258"/>
    </row>
    <row r="17" spans="1:5" s="362" customFormat="1" ht="15">
      <c r="A17" s="364"/>
      <c r="B17" s="364"/>
      <c r="C17" s="365"/>
      <c r="D17" s="511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510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71">
        <v>1038</v>
      </c>
      <c r="E20" s="446">
        <f>D20/12925*100</f>
        <v>8.030947775628627</v>
      </c>
    </row>
    <row r="21" spans="1:5" ht="22.5">
      <c r="A21" s="63">
        <v>2</v>
      </c>
      <c r="B21" s="259" t="s">
        <v>300</v>
      </c>
      <c r="C21" s="260" t="s">
        <v>119</v>
      </c>
      <c r="D21" s="271">
        <v>599</v>
      </c>
      <c r="E21" s="446">
        <f aca="true" t="shared" si="1" ref="E21:E29">D21/12925*100</f>
        <v>4.634429400386847</v>
      </c>
    </row>
    <row r="22" spans="1:5" ht="22.5">
      <c r="A22" s="61">
        <v>3</v>
      </c>
      <c r="B22" s="259" t="s">
        <v>299</v>
      </c>
      <c r="C22" s="260" t="s">
        <v>273</v>
      </c>
      <c r="D22" s="271">
        <v>478</v>
      </c>
      <c r="E22" s="446">
        <f t="shared" si="1"/>
        <v>3.69825918762089</v>
      </c>
    </row>
    <row r="23" spans="1:5" ht="22.5">
      <c r="A23" s="63">
        <v>4</v>
      </c>
      <c r="B23" s="259" t="s">
        <v>501</v>
      </c>
      <c r="C23" s="260" t="s">
        <v>502</v>
      </c>
      <c r="D23" s="271">
        <v>336</v>
      </c>
      <c r="E23" s="446">
        <f t="shared" si="1"/>
        <v>2.599613152804642</v>
      </c>
    </row>
    <row r="24" spans="1:5" ht="22.5">
      <c r="A24" s="61">
        <v>5</v>
      </c>
      <c r="B24" s="259" t="s">
        <v>609</v>
      </c>
      <c r="C24" s="260" t="s">
        <v>610</v>
      </c>
      <c r="D24" s="271">
        <v>268</v>
      </c>
      <c r="E24" s="446">
        <f t="shared" si="1"/>
        <v>2.0735009671179885</v>
      </c>
    </row>
    <row r="25" spans="1:5" ht="22.5">
      <c r="A25" s="63">
        <v>6</v>
      </c>
      <c r="B25" s="259" t="s">
        <v>297</v>
      </c>
      <c r="C25" s="260" t="s">
        <v>268</v>
      </c>
      <c r="D25" s="271">
        <v>259</v>
      </c>
      <c r="E25" s="446">
        <f t="shared" si="1"/>
        <v>2.003868471953578</v>
      </c>
    </row>
    <row r="26" spans="1:5" ht="15">
      <c r="A26" s="61">
        <v>7</v>
      </c>
      <c r="B26" s="259" t="s">
        <v>404</v>
      </c>
      <c r="C26" s="260" t="s">
        <v>405</v>
      </c>
      <c r="D26" s="271">
        <v>244</v>
      </c>
      <c r="E26" s="446">
        <f t="shared" si="1"/>
        <v>1.8878143133462282</v>
      </c>
    </row>
    <row r="27" spans="1:5" ht="15">
      <c r="A27" s="63">
        <v>8</v>
      </c>
      <c r="B27" s="259" t="s">
        <v>402</v>
      </c>
      <c r="C27" s="260" t="s">
        <v>403</v>
      </c>
      <c r="D27" s="271">
        <v>236</v>
      </c>
      <c r="E27" s="446">
        <f t="shared" si="1"/>
        <v>1.825918762088975</v>
      </c>
    </row>
    <row r="28" spans="1:5" ht="22.5">
      <c r="A28" s="61">
        <v>9</v>
      </c>
      <c r="B28" s="259" t="s">
        <v>298</v>
      </c>
      <c r="C28" s="260" t="s">
        <v>269</v>
      </c>
      <c r="D28" s="271">
        <v>219</v>
      </c>
      <c r="E28" s="446">
        <f t="shared" si="1"/>
        <v>1.6943907156673113</v>
      </c>
    </row>
    <row r="29" spans="1:5" ht="33.75">
      <c r="A29" s="63">
        <v>10</v>
      </c>
      <c r="B29" s="259" t="s">
        <v>121</v>
      </c>
      <c r="C29" s="260" t="s">
        <v>122</v>
      </c>
      <c r="D29" s="271">
        <v>194</v>
      </c>
      <c r="E29" s="446">
        <f t="shared" si="1"/>
        <v>1.5009671179883946</v>
      </c>
    </row>
    <row r="30" spans="1:5" ht="15">
      <c r="A30" s="3"/>
      <c r="B30" s="3"/>
      <c r="E30" s="256"/>
    </row>
    <row r="31" spans="1:5" s="362" customFormat="1" ht="15">
      <c r="A31" s="3"/>
      <c r="B31" s="3"/>
      <c r="D31" s="384"/>
      <c r="E31" s="256"/>
    </row>
    <row r="32" spans="1:5" s="362" customFormat="1" ht="15">
      <c r="A32" s="3"/>
      <c r="B32" s="3"/>
      <c r="D32" s="384"/>
      <c r="E32" s="256"/>
    </row>
    <row r="33" spans="1:5" s="362" customFormat="1" ht="15">
      <c r="A33" s="3"/>
      <c r="B33" s="3"/>
      <c r="D33" s="384"/>
      <c r="E33" s="256"/>
    </row>
    <row r="34" spans="1:5" s="362" customFormat="1" ht="15">
      <c r="A34" s="3"/>
      <c r="B34" s="3"/>
      <c r="D34" s="384"/>
      <c r="E34" s="256"/>
    </row>
    <row r="35" spans="1:5" s="362" customFormat="1" ht="15">
      <c r="A35" s="3"/>
      <c r="B35" s="3"/>
      <c r="D35" s="384"/>
      <c r="E35" s="256"/>
    </row>
    <row r="36" spans="1:5" s="362" customFormat="1" ht="15">
      <c r="A36" s="3"/>
      <c r="B36" s="3"/>
      <c r="D36" s="384"/>
      <c r="E36" s="256"/>
    </row>
    <row r="37" spans="1:5" s="362" customFormat="1" ht="15">
      <c r="A37" s="3"/>
      <c r="B37" s="3"/>
      <c r="D37" s="384"/>
      <c r="E37" s="256"/>
    </row>
    <row r="38" spans="1:5" s="362" customFormat="1" ht="15">
      <c r="A38" s="3"/>
      <c r="B38" s="3"/>
      <c r="D38" s="384"/>
      <c r="E38" s="256"/>
    </row>
    <row r="39" spans="1:5" s="381" customFormat="1" ht="15">
      <c r="A39" s="3"/>
      <c r="B39" s="3"/>
      <c r="D39" s="384"/>
      <c r="E39" s="256"/>
    </row>
    <row r="40" spans="1:5" s="451" customFormat="1" ht="15">
      <c r="A40" s="3"/>
      <c r="B40" s="3"/>
      <c r="D40" s="384"/>
      <c r="E40" s="256"/>
    </row>
    <row r="41" spans="1:5" ht="15">
      <c r="A41" s="387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510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2579</v>
      </c>
      <c r="E43" s="446">
        <f>D43/18480*100</f>
        <v>13.955627705627705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2435</v>
      </c>
      <c r="E44" s="446">
        <f aca="true" t="shared" si="2" ref="E44:E52">D44/18480*100</f>
        <v>13.176406926406928</v>
      </c>
    </row>
    <row r="45" spans="1:5" ht="22.5">
      <c r="A45" s="61">
        <v>3</v>
      </c>
      <c r="B45" s="262" t="s">
        <v>501</v>
      </c>
      <c r="C45" s="257" t="s">
        <v>502</v>
      </c>
      <c r="D45" s="263">
        <v>879</v>
      </c>
      <c r="E45" s="446">
        <f t="shared" si="2"/>
        <v>4.7564935064935066</v>
      </c>
    </row>
    <row r="46" spans="1:5" ht="22.5">
      <c r="A46" s="63">
        <v>4</v>
      </c>
      <c r="B46" s="262" t="s">
        <v>300</v>
      </c>
      <c r="C46" s="257" t="s">
        <v>119</v>
      </c>
      <c r="D46" s="263">
        <v>591</v>
      </c>
      <c r="E46" s="446">
        <f t="shared" si="2"/>
        <v>3.1980519480519476</v>
      </c>
    </row>
    <row r="47" spans="1:5" ht="33.75">
      <c r="A47" s="61">
        <v>5</v>
      </c>
      <c r="B47" s="262" t="s">
        <v>302</v>
      </c>
      <c r="C47" s="257" t="s">
        <v>247</v>
      </c>
      <c r="D47" s="263">
        <v>383</v>
      </c>
      <c r="E47" s="446">
        <f t="shared" si="2"/>
        <v>2.0725108225108224</v>
      </c>
    </row>
    <row r="48" spans="1:5" ht="15">
      <c r="A48" s="63">
        <v>6</v>
      </c>
      <c r="B48" s="262" t="s">
        <v>301</v>
      </c>
      <c r="C48" s="257" t="s">
        <v>123</v>
      </c>
      <c r="D48" s="263">
        <v>381</v>
      </c>
      <c r="E48" s="446">
        <f t="shared" si="2"/>
        <v>2.061688311688312</v>
      </c>
    </row>
    <row r="49" spans="1:5" ht="15">
      <c r="A49" s="61">
        <v>7</v>
      </c>
      <c r="B49" s="262" t="s">
        <v>404</v>
      </c>
      <c r="C49" s="257" t="s">
        <v>405</v>
      </c>
      <c r="D49" s="263">
        <v>379</v>
      </c>
      <c r="E49" s="446">
        <f t="shared" si="2"/>
        <v>2.0508658008658007</v>
      </c>
    </row>
    <row r="50" spans="1:5" ht="33.75">
      <c r="A50" s="63">
        <v>8</v>
      </c>
      <c r="B50" s="262" t="s">
        <v>303</v>
      </c>
      <c r="C50" s="257" t="s">
        <v>295</v>
      </c>
      <c r="D50" s="263">
        <v>359</v>
      </c>
      <c r="E50" s="446">
        <f t="shared" si="2"/>
        <v>1.9426406926406927</v>
      </c>
    </row>
    <row r="51" spans="1:5" ht="15">
      <c r="A51" s="61">
        <v>9</v>
      </c>
      <c r="B51" s="254" t="s">
        <v>712</v>
      </c>
      <c r="C51" s="257" t="s">
        <v>713</v>
      </c>
      <c r="D51" s="263">
        <v>340</v>
      </c>
      <c r="E51" s="446">
        <f t="shared" si="2"/>
        <v>1.83982683982684</v>
      </c>
    </row>
    <row r="52" spans="1:5" ht="22.5">
      <c r="A52" s="63">
        <v>10</v>
      </c>
      <c r="B52" s="265" t="s">
        <v>581</v>
      </c>
      <c r="C52" s="257" t="s">
        <v>582</v>
      </c>
      <c r="D52" s="263">
        <v>285</v>
      </c>
      <c r="E52" s="446">
        <f t="shared" si="2"/>
        <v>1.5422077922077921</v>
      </c>
    </row>
    <row r="53" spans="1:5" ht="15">
      <c r="A53" s="194" t="s">
        <v>401</v>
      </c>
      <c r="B53" s="196"/>
      <c r="C53" s="196"/>
      <c r="D53" s="512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831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10" t="s">
        <v>125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ht="15.75" thickBot="1">
      <c r="K4" s="64"/>
    </row>
    <row r="5" spans="1:18" s="66" customFormat="1" ht="17.25" customHeight="1" thickBot="1" thickTop="1">
      <c r="A5" s="202"/>
      <c r="B5" s="607" t="s">
        <v>126</v>
      </c>
      <c r="C5" s="611" t="s">
        <v>835</v>
      </c>
      <c r="D5" s="612"/>
      <c r="E5" s="612"/>
      <c r="F5" s="612"/>
      <c r="G5" s="612"/>
      <c r="H5" s="612"/>
      <c r="I5" s="612"/>
      <c r="J5" s="613"/>
      <c r="K5" s="611" t="s">
        <v>836</v>
      </c>
      <c r="L5" s="612"/>
      <c r="M5" s="612"/>
      <c r="N5" s="612"/>
      <c r="O5" s="612"/>
      <c r="P5" s="612"/>
      <c r="Q5" s="612"/>
      <c r="R5" s="613"/>
    </row>
    <row r="6" spans="1:18" ht="15.75" customHeight="1" thickTop="1">
      <c r="A6" s="203" t="s">
        <v>394</v>
      </c>
      <c r="B6" s="608"/>
      <c r="C6" s="614" t="s">
        <v>127</v>
      </c>
      <c r="D6" s="615"/>
      <c r="E6" s="616"/>
      <c r="F6" s="617" t="s">
        <v>128</v>
      </c>
      <c r="G6" s="618"/>
      <c r="H6" s="615" t="s">
        <v>129</v>
      </c>
      <c r="I6" s="615"/>
      <c r="J6" s="618"/>
      <c r="K6" s="615" t="s">
        <v>127</v>
      </c>
      <c r="L6" s="615"/>
      <c r="M6" s="615"/>
      <c r="N6" s="617" t="s">
        <v>128</v>
      </c>
      <c r="O6" s="616"/>
      <c r="P6" s="617" t="s">
        <v>129</v>
      </c>
      <c r="Q6" s="619"/>
      <c r="R6" s="618"/>
    </row>
    <row r="7" spans="1:18" ht="15" customHeight="1">
      <c r="A7" s="203" t="s">
        <v>393</v>
      </c>
      <c r="B7" s="608"/>
      <c r="C7" s="620" t="s">
        <v>130</v>
      </c>
      <c r="D7" s="622" t="s">
        <v>131</v>
      </c>
      <c r="E7" s="624" t="s">
        <v>132</v>
      </c>
      <c r="F7" s="626" t="s">
        <v>130</v>
      </c>
      <c r="G7" s="627" t="s">
        <v>131</v>
      </c>
      <c r="H7" s="629" t="s">
        <v>130</v>
      </c>
      <c r="I7" s="622" t="s">
        <v>131</v>
      </c>
      <c r="J7" s="631" t="s">
        <v>132</v>
      </c>
      <c r="K7" s="626" t="s">
        <v>130</v>
      </c>
      <c r="L7" s="635" t="s">
        <v>131</v>
      </c>
      <c r="M7" s="633" t="s">
        <v>132</v>
      </c>
      <c r="N7" s="636" t="s">
        <v>130</v>
      </c>
      <c r="O7" s="638" t="s">
        <v>131</v>
      </c>
      <c r="P7" s="626" t="s">
        <v>130</v>
      </c>
      <c r="Q7" s="635" t="s">
        <v>131</v>
      </c>
      <c r="R7" s="633" t="s">
        <v>132</v>
      </c>
    </row>
    <row r="8" spans="1:18" ht="24.75" customHeight="1" thickBot="1">
      <c r="A8" s="204"/>
      <c r="B8" s="609"/>
      <c r="C8" s="621"/>
      <c r="D8" s="623"/>
      <c r="E8" s="625"/>
      <c r="F8" s="620"/>
      <c r="G8" s="628"/>
      <c r="H8" s="630"/>
      <c r="I8" s="623"/>
      <c r="J8" s="632"/>
      <c r="K8" s="620"/>
      <c r="L8" s="622"/>
      <c r="M8" s="634"/>
      <c r="N8" s="637"/>
      <c r="O8" s="639"/>
      <c r="P8" s="620"/>
      <c r="Q8" s="622"/>
      <c r="R8" s="634"/>
    </row>
    <row r="9" spans="1:18" ht="15.75" thickTop="1">
      <c r="A9" s="205" t="s">
        <v>312</v>
      </c>
      <c r="B9" s="206" t="s">
        <v>133</v>
      </c>
      <c r="C9" s="394">
        <v>261</v>
      </c>
      <c r="D9" s="395">
        <v>1</v>
      </c>
      <c r="E9" s="396">
        <v>19</v>
      </c>
      <c r="F9" s="394">
        <v>45</v>
      </c>
      <c r="G9" s="396">
        <v>0</v>
      </c>
      <c r="H9" s="394">
        <v>29</v>
      </c>
      <c r="I9" s="395">
        <v>3</v>
      </c>
      <c r="J9" s="396">
        <v>14</v>
      </c>
      <c r="K9" s="394">
        <v>275</v>
      </c>
      <c r="L9" s="395">
        <v>0</v>
      </c>
      <c r="M9" s="396">
        <v>32</v>
      </c>
      <c r="N9" s="394">
        <v>47</v>
      </c>
      <c r="O9" s="396">
        <v>2</v>
      </c>
      <c r="P9" s="394">
        <v>24</v>
      </c>
      <c r="Q9" s="395">
        <v>2</v>
      </c>
      <c r="R9" s="396">
        <v>10</v>
      </c>
    </row>
    <row r="10" spans="1:18" ht="15">
      <c r="A10" s="207" t="s">
        <v>313</v>
      </c>
      <c r="B10" s="207" t="s">
        <v>134</v>
      </c>
      <c r="C10" s="397">
        <v>23</v>
      </c>
      <c r="D10" s="398">
        <v>4</v>
      </c>
      <c r="E10" s="399">
        <v>20</v>
      </c>
      <c r="F10" s="397">
        <v>1</v>
      </c>
      <c r="G10" s="399">
        <v>2</v>
      </c>
      <c r="H10" s="397">
        <v>5</v>
      </c>
      <c r="I10" s="398">
        <v>0</v>
      </c>
      <c r="J10" s="399">
        <v>3</v>
      </c>
      <c r="K10" s="397">
        <v>36</v>
      </c>
      <c r="L10" s="398">
        <v>0</v>
      </c>
      <c r="M10" s="399">
        <v>13</v>
      </c>
      <c r="N10" s="397">
        <v>2</v>
      </c>
      <c r="O10" s="399">
        <v>0</v>
      </c>
      <c r="P10" s="397">
        <v>2</v>
      </c>
      <c r="Q10" s="398">
        <v>1</v>
      </c>
      <c r="R10" s="399">
        <v>4</v>
      </c>
    </row>
    <row r="11" spans="1:18" ht="15">
      <c r="A11" s="205" t="s">
        <v>314</v>
      </c>
      <c r="B11" s="205" t="s">
        <v>135</v>
      </c>
      <c r="C11" s="397">
        <v>30</v>
      </c>
      <c r="D11" s="398">
        <v>1</v>
      </c>
      <c r="E11" s="399">
        <v>9</v>
      </c>
      <c r="F11" s="397">
        <v>8</v>
      </c>
      <c r="G11" s="399">
        <v>1</v>
      </c>
      <c r="H11" s="397">
        <v>6</v>
      </c>
      <c r="I11" s="398">
        <v>0</v>
      </c>
      <c r="J11" s="399">
        <v>5</v>
      </c>
      <c r="K11" s="397">
        <v>45</v>
      </c>
      <c r="L11" s="398">
        <v>0</v>
      </c>
      <c r="M11" s="399">
        <v>13</v>
      </c>
      <c r="N11" s="397">
        <v>6</v>
      </c>
      <c r="O11" s="399">
        <v>2</v>
      </c>
      <c r="P11" s="397">
        <v>4</v>
      </c>
      <c r="Q11" s="398">
        <v>0</v>
      </c>
      <c r="R11" s="399">
        <v>19</v>
      </c>
    </row>
    <row r="12" spans="1:18" ht="15">
      <c r="A12" s="207" t="s">
        <v>315</v>
      </c>
      <c r="B12" s="207" t="s">
        <v>136</v>
      </c>
      <c r="C12" s="397">
        <v>10</v>
      </c>
      <c r="D12" s="398">
        <v>1</v>
      </c>
      <c r="E12" s="399">
        <v>5</v>
      </c>
      <c r="F12" s="397">
        <v>1</v>
      </c>
      <c r="G12" s="399">
        <v>0</v>
      </c>
      <c r="H12" s="397">
        <v>0</v>
      </c>
      <c r="I12" s="398">
        <v>0</v>
      </c>
      <c r="J12" s="399">
        <v>2</v>
      </c>
      <c r="K12" s="397">
        <v>15</v>
      </c>
      <c r="L12" s="398">
        <v>0</v>
      </c>
      <c r="M12" s="399">
        <v>3</v>
      </c>
      <c r="N12" s="397">
        <v>4</v>
      </c>
      <c r="O12" s="399">
        <v>0</v>
      </c>
      <c r="P12" s="397">
        <v>4</v>
      </c>
      <c r="Q12" s="398">
        <v>0</v>
      </c>
      <c r="R12" s="399">
        <v>3</v>
      </c>
    </row>
    <row r="13" spans="1:18" ht="15">
      <c r="A13" s="205" t="s">
        <v>316</v>
      </c>
      <c r="B13" s="205" t="s">
        <v>137</v>
      </c>
      <c r="C13" s="397">
        <v>12</v>
      </c>
      <c r="D13" s="398">
        <v>0</v>
      </c>
      <c r="E13" s="399">
        <v>4</v>
      </c>
      <c r="F13" s="397">
        <v>2</v>
      </c>
      <c r="G13" s="399">
        <v>0</v>
      </c>
      <c r="H13" s="397">
        <v>6</v>
      </c>
      <c r="I13" s="398">
        <v>0</v>
      </c>
      <c r="J13" s="399">
        <v>2</v>
      </c>
      <c r="K13" s="397">
        <v>16</v>
      </c>
      <c r="L13" s="398">
        <v>0</v>
      </c>
      <c r="M13" s="399">
        <v>7</v>
      </c>
      <c r="N13" s="397">
        <v>1</v>
      </c>
      <c r="O13" s="399">
        <v>0</v>
      </c>
      <c r="P13" s="397">
        <v>0</v>
      </c>
      <c r="Q13" s="398">
        <v>0</v>
      </c>
      <c r="R13" s="399">
        <v>2</v>
      </c>
    </row>
    <row r="14" spans="1:18" ht="15">
      <c r="A14" s="207" t="s">
        <v>317</v>
      </c>
      <c r="B14" s="207" t="s">
        <v>138</v>
      </c>
      <c r="C14" s="397">
        <v>1123</v>
      </c>
      <c r="D14" s="398">
        <v>103</v>
      </c>
      <c r="E14" s="399">
        <v>89</v>
      </c>
      <c r="F14" s="397">
        <v>275</v>
      </c>
      <c r="G14" s="399">
        <v>6</v>
      </c>
      <c r="H14" s="397">
        <v>163</v>
      </c>
      <c r="I14" s="398">
        <v>16</v>
      </c>
      <c r="J14" s="399">
        <v>100</v>
      </c>
      <c r="K14" s="397">
        <v>1099</v>
      </c>
      <c r="L14" s="398">
        <v>65</v>
      </c>
      <c r="M14" s="399">
        <v>72</v>
      </c>
      <c r="N14" s="397">
        <v>205</v>
      </c>
      <c r="O14" s="399">
        <v>7</v>
      </c>
      <c r="P14" s="397">
        <v>197</v>
      </c>
      <c r="Q14" s="398">
        <v>6</v>
      </c>
      <c r="R14" s="399">
        <v>103</v>
      </c>
    </row>
    <row r="15" spans="1:18" ht="15">
      <c r="A15" s="205" t="s">
        <v>318</v>
      </c>
      <c r="B15" s="205" t="s">
        <v>139</v>
      </c>
      <c r="C15" s="397">
        <v>471</v>
      </c>
      <c r="D15" s="398">
        <v>2</v>
      </c>
      <c r="E15" s="399">
        <v>45</v>
      </c>
      <c r="F15" s="397">
        <v>131</v>
      </c>
      <c r="G15" s="399">
        <v>1</v>
      </c>
      <c r="H15" s="397">
        <v>61</v>
      </c>
      <c r="I15" s="398">
        <v>3</v>
      </c>
      <c r="J15" s="399">
        <v>39</v>
      </c>
      <c r="K15" s="397">
        <v>690</v>
      </c>
      <c r="L15" s="398">
        <v>6</v>
      </c>
      <c r="M15" s="399">
        <v>81</v>
      </c>
      <c r="N15" s="397">
        <v>59</v>
      </c>
      <c r="O15" s="399">
        <v>1</v>
      </c>
      <c r="P15" s="397">
        <v>82</v>
      </c>
      <c r="Q15" s="398">
        <v>2</v>
      </c>
      <c r="R15" s="399">
        <v>30</v>
      </c>
    </row>
    <row r="16" spans="1:18" ht="15">
      <c r="A16" s="207" t="s">
        <v>319</v>
      </c>
      <c r="B16" s="207" t="s">
        <v>140</v>
      </c>
      <c r="C16" s="397">
        <v>8</v>
      </c>
      <c r="D16" s="398">
        <v>0</v>
      </c>
      <c r="E16" s="399">
        <v>2</v>
      </c>
      <c r="F16" s="397">
        <v>3</v>
      </c>
      <c r="G16" s="399">
        <v>0</v>
      </c>
      <c r="H16" s="397">
        <v>1</v>
      </c>
      <c r="I16" s="398">
        <v>0</v>
      </c>
      <c r="J16" s="399">
        <v>2</v>
      </c>
      <c r="K16" s="397">
        <v>6</v>
      </c>
      <c r="L16" s="398">
        <v>0</v>
      </c>
      <c r="M16" s="399">
        <v>8</v>
      </c>
      <c r="N16" s="397">
        <v>0</v>
      </c>
      <c r="O16" s="399">
        <v>0</v>
      </c>
      <c r="P16" s="397">
        <v>1</v>
      </c>
      <c r="Q16" s="398">
        <v>1</v>
      </c>
      <c r="R16" s="399">
        <v>5</v>
      </c>
    </row>
    <row r="17" spans="1:18" ht="15">
      <c r="A17" s="205" t="s">
        <v>320</v>
      </c>
      <c r="B17" s="205" t="s">
        <v>141</v>
      </c>
      <c r="C17" s="397">
        <v>89</v>
      </c>
      <c r="D17" s="398">
        <v>4</v>
      </c>
      <c r="E17" s="399">
        <v>30</v>
      </c>
      <c r="F17" s="397">
        <v>23</v>
      </c>
      <c r="G17" s="399">
        <v>4</v>
      </c>
      <c r="H17" s="397">
        <v>17</v>
      </c>
      <c r="I17" s="398">
        <v>3</v>
      </c>
      <c r="J17" s="399">
        <v>25</v>
      </c>
      <c r="K17" s="397">
        <v>113</v>
      </c>
      <c r="L17" s="398">
        <v>0</v>
      </c>
      <c r="M17" s="399">
        <v>38</v>
      </c>
      <c r="N17" s="397">
        <v>18</v>
      </c>
      <c r="O17" s="399">
        <v>1</v>
      </c>
      <c r="P17" s="397">
        <v>14</v>
      </c>
      <c r="Q17" s="398">
        <v>2</v>
      </c>
      <c r="R17" s="399">
        <v>32</v>
      </c>
    </row>
    <row r="18" spans="1:18" ht="15">
      <c r="A18" s="207" t="s">
        <v>321</v>
      </c>
      <c r="B18" s="207" t="s">
        <v>142</v>
      </c>
      <c r="C18" s="397">
        <v>80</v>
      </c>
      <c r="D18" s="398">
        <v>2</v>
      </c>
      <c r="E18" s="399">
        <v>37</v>
      </c>
      <c r="F18" s="397">
        <v>23</v>
      </c>
      <c r="G18" s="399">
        <v>3</v>
      </c>
      <c r="H18" s="397">
        <v>11</v>
      </c>
      <c r="I18" s="398">
        <v>2</v>
      </c>
      <c r="J18" s="399">
        <v>9</v>
      </c>
      <c r="K18" s="397">
        <v>93</v>
      </c>
      <c r="L18" s="398">
        <v>2</v>
      </c>
      <c r="M18" s="399">
        <v>24</v>
      </c>
      <c r="N18" s="397">
        <v>7</v>
      </c>
      <c r="O18" s="399">
        <v>2</v>
      </c>
      <c r="P18" s="397">
        <v>4</v>
      </c>
      <c r="Q18" s="398">
        <v>7</v>
      </c>
      <c r="R18" s="399">
        <v>17</v>
      </c>
    </row>
    <row r="19" spans="1:18" ht="15">
      <c r="A19" s="205" t="s">
        <v>322</v>
      </c>
      <c r="B19" s="205" t="s">
        <v>143</v>
      </c>
      <c r="C19" s="397">
        <v>16</v>
      </c>
      <c r="D19" s="398">
        <v>1</v>
      </c>
      <c r="E19" s="399">
        <v>5</v>
      </c>
      <c r="F19" s="397">
        <v>0</v>
      </c>
      <c r="G19" s="399">
        <v>0</v>
      </c>
      <c r="H19" s="397">
        <v>4</v>
      </c>
      <c r="I19" s="398">
        <v>0</v>
      </c>
      <c r="J19" s="399">
        <v>1</v>
      </c>
      <c r="K19" s="397">
        <v>14</v>
      </c>
      <c r="L19" s="398">
        <v>1</v>
      </c>
      <c r="M19" s="399">
        <v>7</v>
      </c>
      <c r="N19" s="397">
        <v>1</v>
      </c>
      <c r="O19" s="399">
        <v>0</v>
      </c>
      <c r="P19" s="397">
        <v>2</v>
      </c>
      <c r="Q19" s="398">
        <v>0</v>
      </c>
      <c r="R19" s="399">
        <v>4</v>
      </c>
    </row>
    <row r="20" spans="1:18" ht="15">
      <c r="A20" s="207" t="s">
        <v>323</v>
      </c>
      <c r="B20" s="207" t="s">
        <v>144</v>
      </c>
      <c r="C20" s="397">
        <v>19</v>
      </c>
      <c r="D20" s="398">
        <v>0</v>
      </c>
      <c r="E20" s="399">
        <v>2</v>
      </c>
      <c r="F20" s="397">
        <v>5</v>
      </c>
      <c r="G20" s="399">
        <v>0</v>
      </c>
      <c r="H20" s="397">
        <v>1</v>
      </c>
      <c r="I20" s="398">
        <v>1</v>
      </c>
      <c r="J20" s="399">
        <v>0</v>
      </c>
      <c r="K20" s="397">
        <v>9</v>
      </c>
      <c r="L20" s="398">
        <v>0</v>
      </c>
      <c r="M20" s="399">
        <v>6</v>
      </c>
      <c r="N20" s="397">
        <v>1</v>
      </c>
      <c r="O20" s="399">
        <v>0</v>
      </c>
      <c r="P20" s="397">
        <v>2</v>
      </c>
      <c r="Q20" s="398">
        <v>0</v>
      </c>
      <c r="R20" s="399">
        <v>1</v>
      </c>
    </row>
    <row r="21" spans="1:18" ht="15">
      <c r="A21" s="205" t="s">
        <v>324</v>
      </c>
      <c r="B21" s="205" t="s">
        <v>145</v>
      </c>
      <c r="C21" s="397">
        <v>13</v>
      </c>
      <c r="D21" s="398">
        <v>1</v>
      </c>
      <c r="E21" s="399">
        <v>6</v>
      </c>
      <c r="F21" s="397">
        <v>1</v>
      </c>
      <c r="G21" s="399">
        <v>0</v>
      </c>
      <c r="H21" s="397">
        <v>4</v>
      </c>
      <c r="I21" s="398">
        <v>0</v>
      </c>
      <c r="J21" s="399">
        <v>1</v>
      </c>
      <c r="K21" s="397">
        <v>28</v>
      </c>
      <c r="L21" s="398">
        <v>0</v>
      </c>
      <c r="M21" s="399">
        <v>7</v>
      </c>
      <c r="N21" s="397">
        <v>2</v>
      </c>
      <c r="O21" s="399">
        <v>0</v>
      </c>
      <c r="P21" s="397">
        <v>1</v>
      </c>
      <c r="Q21" s="398">
        <v>0</v>
      </c>
      <c r="R21" s="399">
        <v>2</v>
      </c>
    </row>
    <row r="22" spans="1:18" ht="15">
      <c r="A22" s="207" t="s">
        <v>325</v>
      </c>
      <c r="B22" s="207" t="s">
        <v>146</v>
      </c>
      <c r="C22" s="397">
        <v>10</v>
      </c>
      <c r="D22" s="398">
        <v>0</v>
      </c>
      <c r="E22" s="399">
        <v>5</v>
      </c>
      <c r="F22" s="397">
        <v>7</v>
      </c>
      <c r="G22" s="399">
        <v>0</v>
      </c>
      <c r="H22" s="397">
        <v>2</v>
      </c>
      <c r="I22" s="398">
        <v>0</v>
      </c>
      <c r="J22" s="399">
        <v>0</v>
      </c>
      <c r="K22" s="397">
        <v>18</v>
      </c>
      <c r="L22" s="398">
        <v>1</v>
      </c>
      <c r="M22" s="399">
        <v>11</v>
      </c>
      <c r="N22" s="397">
        <v>3</v>
      </c>
      <c r="O22" s="399">
        <v>0</v>
      </c>
      <c r="P22" s="397">
        <v>6</v>
      </c>
      <c r="Q22" s="398">
        <v>1</v>
      </c>
      <c r="R22" s="399">
        <v>2</v>
      </c>
    </row>
    <row r="23" spans="1:18" ht="15">
      <c r="A23" s="205" t="s">
        <v>326</v>
      </c>
      <c r="B23" s="205" t="s">
        <v>147</v>
      </c>
      <c r="C23" s="397">
        <v>12</v>
      </c>
      <c r="D23" s="398">
        <v>0</v>
      </c>
      <c r="E23" s="399">
        <v>1</v>
      </c>
      <c r="F23" s="397">
        <v>3</v>
      </c>
      <c r="G23" s="399">
        <v>0</v>
      </c>
      <c r="H23" s="397">
        <v>5</v>
      </c>
      <c r="I23" s="398">
        <v>0</v>
      </c>
      <c r="J23" s="399">
        <v>0</v>
      </c>
      <c r="K23" s="397">
        <v>13</v>
      </c>
      <c r="L23" s="398">
        <v>1</v>
      </c>
      <c r="M23" s="399">
        <v>8</v>
      </c>
      <c r="N23" s="397">
        <v>5</v>
      </c>
      <c r="O23" s="399">
        <v>0</v>
      </c>
      <c r="P23" s="397">
        <v>6</v>
      </c>
      <c r="Q23" s="398">
        <v>3</v>
      </c>
      <c r="R23" s="399">
        <v>3</v>
      </c>
    </row>
    <row r="24" spans="1:18" ht="15">
      <c r="A24" s="207" t="s">
        <v>327</v>
      </c>
      <c r="B24" s="207" t="s">
        <v>148</v>
      </c>
      <c r="C24" s="397">
        <v>387</v>
      </c>
      <c r="D24" s="398">
        <v>22</v>
      </c>
      <c r="E24" s="399">
        <v>41</v>
      </c>
      <c r="F24" s="397">
        <v>115</v>
      </c>
      <c r="G24" s="399">
        <v>2</v>
      </c>
      <c r="H24" s="397">
        <v>52</v>
      </c>
      <c r="I24" s="398">
        <v>5</v>
      </c>
      <c r="J24" s="399">
        <v>29</v>
      </c>
      <c r="K24" s="397">
        <v>411</v>
      </c>
      <c r="L24" s="398">
        <v>5</v>
      </c>
      <c r="M24" s="399">
        <v>56</v>
      </c>
      <c r="N24" s="397">
        <v>65</v>
      </c>
      <c r="O24" s="399">
        <v>1</v>
      </c>
      <c r="P24" s="397">
        <v>73</v>
      </c>
      <c r="Q24" s="398">
        <v>5</v>
      </c>
      <c r="R24" s="399">
        <v>36</v>
      </c>
    </row>
    <row r="25" spans="1:18" ht="15">
      <c r="A25" s="205" t="s">
        <v>328</v>
      </c>
      <c r="B25" s="205" t="s">
        <v>149</v>
      </c>
      <c r="C25" s="397">
        <v>47</v>
      </c>
      <c r="D25" s="398">
        <v>18</v>
      </c>
      <c r="E25" s="399">
        <v>11</v>
      </c>
      <c r="F25" s="397">
        <v>8</v>
      </c>
      <c r="G25" s="399">
        <v>0</v>
      </c>
      <c r="H25" s="397">
        <v>6</v>
      </c>
      <c r="I25" s="398">
        <v>4</v>
      </c>
      <c r="J25" s="399">
        <v>4</v>
      </c>
      <c r="K25" s="397">
        <v>38</v>
      </c>
      <c r="L25" s="398">
        <v>2</v>
      </c>
      <c r="M25" s="399">
        <v>10</v>
      </c>
      <c r="N25" s="397">
        <v>5</v>
      </c>
      <c r="O25" s="399">
        <v>0</v>
      </c>
      <c r="P25" s="397">
        <v>11</v>
      </c>
      <c r="Q25" s="398">
        <v>1</v>
      </c>
      <c r="R25" s="399">
        <v>7</v>
      </c>
    </row>
    <row r="26" spans="1:18" ht="15">
      <c r="A26" s="207" t="s">
        <v>329</v>
      </c>
      <c r="B26" s="207" t="s">
        <v>150</v>
      </c>
      <c r="C26" s="397">
        <v>9</v>
      </c>
      <c r="D26" s="398">
        <v>1</v>
      </c>
      <c r="E26" s="399">
        <v>0</v>
      </c>
      <c r="F26" s="397">
        <v>3</v>
      </c>
      <c r="G26" s="399">
        <v>1</v>
      </c>
      <c r="H26" s="397">
        <v>1</v>
      </c>
      <c r="I26" s="398">
        <v>0</v>
      </c>
      <c r="J26" s="399">
        <v>1</v>
      </c>
      <c r="K26" s="397">
        <v>3</v>
      </c>
      <c r="L26" s="398">
        <v>2</v>
      </c>
      <c r="M26" s="399">
        <v>0</v>
      </c>
      <c r="N26" s="397">
        <v>0</v>
      </c>
      <c r="O26" s="399">
        <v>0</v>
      </c>
      <c r="P26" s="397">
        <v>1</v>
      </c>
      <c r="Q26" s="398">
        <v>1</v>
      </c>
      <c r="R26" s="399">
        <v>2</v>
      </c>
    </row>
    <row r="27" spans="1:18" ht="15">
      <c r="A27" s="205" t="s">
        <v>330</v>
      </c>
      <c r="B27" s="205" t="s">
        <v>151</v>
      </c>
      <c r="C27" s="397">
        <v>43</v>
      </c>
      <c r="D27" s="398">
        <v>5</v>
      </c>
      <c r="E27" s="399">
        <v>6</v>
      </c>
      <c r="F27" s="397">
        <v>6</v>
      </c>
      <c r="G27" s="399">
        <v>1</v>
      </c>
      <c r="H27" s="397">
        <v>4</v>
      </c>
      <c r="I27" s="398">
        <v>0</v>
      </c>
      <c r="J27" s="399">
        <v>6</v>
      </c>
      <c r="K27" s="397">
        <v>27</v>
      </c>
      <c r="L27" s="398">
        <v>1</v>
      </c>
      <c r="M27" s="399">
        <v>11</v>
      </c>
      <c r="N27" s="397">
        <v>3</v>
      </c>
      <c r="O27" s="399">
        <v>0</v>
      </c>
      <c r="P27" s="397">
        <v>3</v>
      </c>
      <c r="Q27" s="398">
        <v>0</v>
      </c>
      <c r="R27" s="399">
        <v>12</v>
      </c>
    </row>
    <row r="28" spans="1:18" ht="15">
      <c r="A28" s="207" t="s">
        <v>331</v>
      </c>
      <c r="B28" s="207" t="s">
        <v>152</v>
      </c>
      <c r="C28" s="397">
        <v>104</v>
      </c>
      <c r="D28" s="398">
        <v>5</v>
      </c>
      <c r="E28" s="399">
        <v>23</v>
      </c>
      <c r="F28" s="397">
        <v>15</v>
      </c>
      <c r="G28" s="399">
        <v>1</v>
      </c>
      <c r="H28" s="397">
        <v>20</v>
      </c>
      <c r="I28" s="398">
        <v>1</v>
      </c>
      <c r="J28" s="399">
        <v>24</v>
      </c>
      <c r="K28" s="397">
        <v>105</v>
      </c>
      <c r="L28" s="398">
        <v>0</v>
      </c>
      <c r="M28" s="399">
        <v>36</v>
      </c>
      <c r="N28" s="397">
        <v>21</v>
      </c>
      <c r="O28" s="399">
        <v>2</v>
      </c>
      <c r="P28" s="397">
        <v>15</v>
      </c>
      <c r="Q28" s="398">
        <v>0</v>
      </c>
      <c r="R28" s="399">
        <v>13</v>
      </c>
    </row>
    <row r="29" spans="1:18" ht="15">
      <c r="A29" s="205" t="s">
        <v>332</v>
      </c>
      <c r="B29" s="205" t="s">
        <v>153</v>
      </c>
      <c r="C29" s="397">
        <v>160</v>
      </c>
      <c r="D29" s="398">
        <v>2</v>
      </c>
      <c r="E29" s="399">
        <v>21</v>
      </c>
      <c r="F29" s="397">
        <v>21</v>
      </c>
      <c r="G29" s="399">
        <v>1</v>
      </c>
      <c r="H29" s="397">
        <v>28</v>
      </c>
      <c r="I29" s="398">
        <v>1</v>
      </c>
      <c r="J29" s="399">
        <v>11</v>
      </c>
      <c r="K29" s="397">
        <v>145</v>
      </c>
      <c r="L29" s="398">
        <v>2</v>
      </c>
      <c r="M29" s="399">
        <v>25</v>
      </c>
      <c r="N29" s="397">
        <v>24</v>
      </c>
      <c r="O29" s="399">
        <v>0</v>
      </c>
      <c r="P29" s="397">
        <v>24</v>
      </c>
      <c r="Q29" s="398">
        <v>0</v>
      </c>
      <c r="R29" s="399">
        <v>7</v>
      </c>
    </row>
    <row r="30" spans="1:18" ht="15">
      <c r="A30" s="207" t="s">
        <v>333</v>
      </c>
      <c r="B30" s="207" t="s">
        <v>154</v>
      </c>
      <c r="C30" s="397">
        <v>22</v>
      </c>
      <c r="D30" s="398">
        <v>1</v>
      </c>
      <c r="E30" s="399">
        <v>7</v>
      </c>
      <c r="F30" s="397">
        <v>9</v>
      </c>
      <c r="G30" s="399">
        <v>1</v>
      </c>
      <c r="H30" s="397">
        <v>5</v>
      </c>
      <c r="I30" s="398">
        <v>0</v>
      </c>
      <c r="J30" s="399">
        <v>6</v>
      </c>
      <c r="K30" s="397">
        <v>39</v>
      </c>
      <c r="L30" s="398">
        <v>0</v>
      </c>
      <c r="M30" s="399">
        <v>7</v>
      </c>
      <c r="N30" s="397">
        <v>4</v>
      </c>
      <c r="O30" s="399">
        <v>0</v>
      </c>
      <c r="P30" s="397">
        <v>6</v>
      </c>
      <c r="Q30" s="398">
        <v>1</v>
      </c>
      <c r="R30" s="399">
        <v>4</v>
      </c>
    </row>
    <row r="31" spans="1:18" ht="15">
      <c r="A31" s="205" t="s">
        <v>334</v>
      </c>
      <c r="B31" s="205" t="s">
        <v>155</v>
      </c>
      <c r="C31" s="397">
        <v>35</v>
      </c>
      <c r="D31" s="398">
        <v>1</v>
      </c>
      <c r="E31" s="399">
        <v>7</v>
      </c>
      <c r="F31" s="397">
        <v>5</v>
      </c>
      <c r="G31" s="399">
        <v>0</v>
      </c>
      <c r="H31" s="397">
        <v>4</v>
      </c>
      <c r="I31" s="398">
        <v>1</v>
      </c>
      <c r="J31" s="399">
        <v>8</v>
      </c>
      <c r="K31" s="397">
        <v>40</v>
      </c>
      <c r="L31" s="398">
        <v>0</v>
      </c>
      <c r="M31" s="399">
        <v>13</v>
      </c>
      <c r="N31" s="397">
        <v>13</v>
      </c>
      <c r="O31" s="399">
        <v>0</v>
      </c>
      <c r="P31" s="397">
        <v>8</v>
      </c>
      <c r="Q31" s="398">
        <v>1</v>
      </c>
      <c r="R31" s="399">
        <v>8</v>
      </c>
    </row>
    <row r="32" spans="1:18" ht="15">
      <c r="A32" s="207" t="s">
        <v>335</v>
      </c>
      <c r="B32" s="207" t="s">
        <v>156</v>
      </c>
      <c r="C32" s="397">
        <v>14</v>
      </c>
      <c r="D32" s="398">
        <v>0</v>
      </c>
      <c r="E32" s="399">
        <v>4</v>
      </c>
      <c r="F32" s="397">
        <v>1</v>
      </c>
      <c r="G32" s="399">
        <v>0</v>
      </c>
      <c r="H32" s="397">
        <v>2</v>
      </c>
      <c r="I32" s="398">
        <v>1</v>
      </c>
      <c r="J32" s="399">
        <v>4</v>
      </c>
      <c r="K32" s="397">
        <v>8</v>
      </c>
      <c r="L32" s="398">
        <v>0</v>
      </c>
      <c r="M32" s="399">
        <v>9</v>
      </c>
      <c r="N32" s="397">
        <v>2</v>
      </c>
      <c r="O32" s="399">
        <v>0</v>
      </c>
      <c r="P32" s="397">
        <v>3</v>
      </c>
      <c r="Q32" s="398">
        <v>0</v>
      </c>
      <c r="R32" s="399">
        <v>3</v>
      </c>
    </row>
    <row r="33" spans="1:18" ht="15">
      <c r="A33" s="205" t="s">
        <v>336</v>
      </c>
      <c r="B33" s="205" t="s">
        <v>157</v>
      </c>
      <c r="C33" s="397">
        <v>36</v>
      </c>
      <c r="D33" s="398">
        <v>2</v>
      </c>
      <c r="E33" s="399">
        <v>6</v>
      </c>
      <c r="F33" s="397">
        <v>8</v>
      </c>
      <c r="G33" s="399">
        <v>2</v>
      </c>
      <c r="H33" s="397">
        <v>5</v>
      </c>
      <c r="I33" s="398">
        <v>0</v>
      </c>
      <c r="J33" s="399">
        <v>7</v>
      </c>
      <c r="K33" s="397">
        <v>23</v>
      </c>
      <c r="L33" s="398">
        <v>0</v>
      </c>
      <c r="M33" s="399">
        <v>9</v>
      </c>
      <c r="N33" s="397">
        <v>5</v>
      </c>
      <c r="O33" s="399">
        <v>0</v>
      </c>
      <c r="P33" s="397">
        <v>1</v>
      </c>
      <c r="Q33" s="398">
        <v>2</v>
      </c>
      <c r="R33" s="399">
        <v>2</v>
      </c>
    </row>
    <row r="34" spans="1:18" ht="15">
      <c r="A34" s="207" t="s">
        <v>337</v>
      </c>
      <c r="B34" s="207" t="s">
        <v>158</v>
      </c>
      <c r="C34" s="397">
        <v>62</v>
      </c>
      <c r="D34" s="398">
        <v>3</v>
      </c>
      <c r="E34" s="399">
        <v>31</v>
      </c>
      <c r="F34" s="397">
        <v>22</v>
      </c>
      <c r="G34" s="399">
        <v>2</v>
      </c>
      <c r="H34" s="397">
        <v>16</v>
      </c>
      <c r="I34" s="398">
        <v>0</v>
      </c>
      <c r="J34" s="399">
        <v>21</v>
      </c>
      <c r="K34" s="397">
        <v>87</v>
      </c>
      <c r="L34" s="398">
        <v>0</v>
      </c>
      <c r="M34" s="399">
        <v>25</v>
      </c>
      <c r="N34" s="397">
        <v>15</v>
      </c>
      <c r="O34" s="399">
        <v>1</v>
      </c>
      <c r="P34" s="397">
        <v>18</v>
      </c>
      <c r="Q34" s="398">
        <v>2</v>
      </c>
      <c r="R34" s="399">
        <v>35</v>
      </c>
    </row>
    <row r="35" spans="1:18" ht="15">
      <c r="A35" s="205" t="s">
        <v>338</v>
      </c>
      <c r="B35" s="205" t="s">
        <v>159</v>
      </c>
      <c r="C35" s="397">
        <v>260</v>
      </c>
      <c r="D35" s="398">
        <v>4</v>
      </c>
      <c r="E35" s="399">
        <v>21</v>
      </c>
      <c r="F35" s="397">
        <v>46</v>
      </c>
      <c r="G35" s="399">
        <v>0</v>
      </c>
      <c r="H35" s="397">
        <v>54</v>
      </c>
      <c r="I35" s="398">
        <v>1</v>
      </c>
      <c r="J35" s="399">
        <v>18</v>
      </c>
      <c r="K35" s="397">
        <v>277</v>
      </c>
      <c r="L35" s="398">
        <v>3</v>
      </c>
      <c r="M35" s="399">
        <v>34</v>
      </c>
      <c r="N35" s="397">
        <v>38</v>
      </c>
      <c r="O35" s="399">
        <v>2</v>
      </c>
      <c r="P35" s="397">
        <v>37</v>
      </c>
      <c r="Q35" s="398">
        <v>0</v>
      </c>
      <c r="R35" s="399">
        <v>24</v>
      </c>
    </row>
    <row r="36" spans="1:18" ht="15">
      <c r="A36" s="207" t="s">
        <v>339</v>
      </c>
      <c r="B36" s="207" t="s">
        <v>160</v>
      </c>
      <c r="C36" s="397">
        <v>12</v>
      </c>
      <c r="D36" s="398">
        <v>0</v>
      </c>
      <c r="E36" s="399">
        <v>4</v>
      </c>
      <c r="F36" s="397">
        <v>6</v>
      </c>
      <c r="G36" s="399">
        <v>0</v>
      </c>
      <c r="H36" s="397">
        <v>1</v>
      </c>
      <c r="I36" s="398">
        <v>1</v>
      </c>
      <c r="J36" s="399">
        <v>2</v>
      </c>
      <c r="K36" s="397">
        <v>12</v>
      </c>
      <c r="L36" s="398">
        <v>1</v>
      </c>
      <c r="M36" s="399">
        <v>3</v>
      </c>
      <c r="N36" s="397">
        <v>3</v>
      </c>
      <c r="O36" s="399">
        <v>2</v>
      </c>
      <c r="P36" s="397">
        <v>5</v>
      </c>
      <c r="Q36" s="398">
        <v>1</v>
      </c>
      <c r="R36" s="399">
        <v>2</v>
      </c>
    </row>
    <row r="37" spans="1:18" ht="15">
      <c r="A37" s="205" t="s">
        <v>340</v>
      </c>
      <c r="B37" s="205" t="s">
        <v>161</v>
      </c>
      <c r="C37" s="397">
        <v>1</v>
      </c>
      <c r="D37" s="398">
        <v>1</v>
      </c>
      <c r="E37" s="399">
        <v>6</v>
      </c>
      <c r="F37" s="397">
        <v>1</v>
      </c>
      <c r="G37" s="399">
        <v>3</v>
      </c>
      <c r="H37" s="397">
        <v>1</v>
      </c>
      <c r="I37" s="398">
        <v>0</v>
      </c>
      <c r="J37" s="399">
        <v>2</v>
      </c>
      <c r="K37" s="397">
        <v>1</v>
      </c>
      <c r="L37" s="398">
        <v>0</v>
      </c>
      <c r="M37" s="399">
        <v>8</v>
      </c>
      <c r="N37" s="397">
        <v>0</v>
      </c>
      <c r="O37" s="399">
        <v>0</v>
      </c>
      <c r="P37" s="397">
        <v>0</v>
      </c>
      <c r="Q37" s="398">
        <v>1</v>
      </c>
      <c r="R37" s="399">
        <v>5</v>
      </c>
    </row>
    <row r="38" spans="1:18" ht="15">
      <c r="A38" s="207" t="s">
        <v>341</v>
      </c>
      <c r="B38" s="207" t="s">
        <v>162</v>
      </c>
      <c r="C38" s="397">
        <v>12</v>
      </c>
      <c r="D38" s="398">
        <v>0</v>
      </c>
      <c r="E38" s="399">
        <v>0</v>
      </c>
      <c r="F38" s="397">
        <v>0</v>
      </c>
      <c r="G38" s="399">
        <v>2</v>
      </c>
      <c r="H38" s="397">
        <v>2</v>
      </c>
      <c r="I38" s="398">
        <v>0</v>
      </c>
      <c r="J38" s="399">
        <v>1</v>
      </c>
      <c r="K38" s="397">
        <v>10</v>
      </c>
      <c r="L38" s="398">
        <v>0</v>
      </c>
      <c r="M38" s="399">
        <v>5</v>
      </c>
      <c r="N38" s="397">
        <v>0</v>
      </c>
      <c r="O38" s="399">
        <v>0</v>
      </c>
      <c r="P38" s="397">
        <v>0</v>
      </c>
      <c r="Q38" s="398">
        <v>0</v>
      </c>
      <c r="R38" s="399">
        <v>1</v>
      </c>
    </row>
    <row r="39" spans="1:18" ht="15">
      <c r="A39" s="205" t="s">
        <v>342</v>
      </c>
      <c r="B39" s="205" t="s">
        <v>163</v>
      </c>
      <c r="C39" s="397">
        <v>134</v>
      </c>
      <c r="D39" s="398">
        <v>2</v>
      </c>
      <c r="E39" s="399">
        <v>15</v>
      </c>
      <c r="F39" s="397">
        <v>24</v>
      </c>
      <c r="G39" s="399">
        <v>1</v>
      </c>
      <c r="H39" s="397">
        <v>20</v>
      </c>
      <c r="I39" s="398">
        <v>0</v>
      </c>
      <c r="J39" s="399">
        <v>7</v>
      </c>
      <c r="K39" s="397">
        <v>185</v>
      </c>
      <c r="L39" s="398">
        <v>1</v>
      </c>
      <c r="M39" s="399">
        <v>30</v>
      </c>
      <c r="N39" s="397">
        <v>29</v>
      </c>
      <c r="O39" s="399">
        <v>1</v>
      </c>
      <c r="P39" s="397">
        <v>19</v>
      </c>
      <c r="Q39" s="398">
        <v>1</v>
      </c>
      <c r="R39" s="399">
        <v>41</v>
      </c>
    </row>
    <row r="40" spans="1:18" ht="15">
      <c r="A40" s="389" t="s">
        <v>563</v>
      </c>
      <c r="B40" s="207" t="s">
        <v>164</v>
      </c>
      <c r="C40" s="397">
        <v>27</v>
      </c>
      <c r="D40" s="398">
        <v>2</v>
      </c>
      <c r="E40" s="399">
        <v>7</v>
      </c>
      <c r="F40" s="397">
        <v>7</v>
      </c>
      <c r="G40" s="399">
        <v>2</v>
      </c>
      <c r="H40" s="397">
        <v>20</v>
      </c>
      <c r="I40" s="398">
        <v>2</v>
      </c>
      <c r="J40" s="399">
        <v>3</v>
      </c>
      <c r="K40" s="397">
        <v>27</v>
      </c>
      <c r="L40" s="398">
        <v>2</v>
      </c>
      <c r="M40" s="399">
        <v>8</v>
      </c>
      <c r="N40" s="397">
        <v>7</v>
      </c>
      <c r="O40" s="399">
        <v>1</v>
      </c>
      <c r="P40" s="397">
        <v>7</v>
      </c>
      <c r="Q40" s="398">
        <v>1</v>
      </c>
      <c r="R40" s="399">
        <v>7</v>
      </c>
    </row>
    <row r="41" spans="1:18" ht="15">
      <c r="A41" s="205" t="s">
        <v>344</v>
      </c>
      <c r="B41" s="205" t="s">
        <v>274</v>
      </c>
      <c r="C41" s="397">
        <v>295</v>
      </c>
      <c r="D41" s="398">
        <v>1</v>
      </c>
      <c r="E41" s="399">
        <v>19</v>
      </c>
      <c r="F41" s="397">
        <v>51</v>
      </c>
      <c r="G41" s="399">
        <v>0</v>
      </c>
      <c r="H41" s="397">
        <v>46</v>
      </c>
      <c r="I41" s="398">
        <v>0</v>
      </c>
      <c r="J41" s="399">
        <v>19</v>
      </c>
      <c r="K41" s="397">
        <v>308</v>
      </c>
      <c r="L41" s="398">
        <v>1</v>
      </c>
      <c r="M41" s="399">
        <v>41</v>
      </c>
      <c r="N41" s="397">
        <v>31</v>
      </c>
      <c r="O41" s="399">
        <v>0</v>
      </c>
      <c r="P41" s="397">
        <v>29</v>
      </c>
      <c r="Q41" s="398">
        <v>2</v>
      </c>
      <c r="R41" s="399">
        <v>21</v>
      </c>
    </row>
    <row r="42" spans="1:18" ht="15">
      <c r="A42" s="207" t="s">
        <v>345</v>
      </c>
      <c r="B42" s="207" t="s">
        <v>165</v>
      </c>
      <c r="C42" s="397">
        <v>4169</v>
      </c>
      <c r="D42" s="398">
        <v>19</v>
      </c>
      <c r="E42" s="399">
        <v>327</v>
      </c>
      <c r="F42" s="397">
        <v>1264</v>
      </c>
      <c r="G42" s="399">
        <v>4</v>
      </c>
      <c r="H42" s="397">
        <v>932</v>
      </c>
      <c r="I42" s="398">
        <v>6</v>
      </c>
      <c r="J42" s="399">
        <v>616</v>
      </c>
      <c r="K42" s="397">
        <v>5408</v>
      </c>
      <c r="L42" s="398">
        <v>7</v>
      </c>
      <c r="M42" s="399">
        <v>1200</v>
      </c>
      <c r="N42" s="397">
        <v>982</v>
      </c>
      <c r="O42" s="399">
        <v>6</v>
      </c>
      <c r="P42" s="397">
        <v>983</v>
      </c>
      <c r="Q42" s="398">
        <v>2</v>
      </c>
      <c r="R42" s="399">
        <v>676</v>
      </c>
    </row>
    <row r="43" spans="1:18" ht="15">
      <c r="A43" s="205" t="s">
        <v>346</v>
      </c>
      <c r="B43" s="205" t="s">
        <v>166</v>
      </c>
      <c r="C43" s="397">
        <v>691</v>
      </c>
      <c r="D43" s="398">
        <v>26</v>
      </c>
      <c r="E43" s="399">
        <v>78</v>
      </c>
      <c r="F43" s="397">
        <v>188</v>
      </c>
      <c r="G43" s="399">
        <v>3</v>
      </c>
      <c r="H43" s="397">
        <v>109</v>
      </c>
      <c r="I43" s="398">
        <v>6</v>
      </c>
      <c r="J43" s="399">
        <v>61</v>
      </c>
      <c r="K43" s="397">
        <v>859</v>
      </c>
      <c r="L43" s="398">
        <v>10</v>
      </c>
      <c r="M43" s="399">
        <v>91</v>
      </c>
      <c r="N43" s="397">
        <v>125</v>
      </c>
      <c r="O43" s="399">
        <v>3</v>
      </c>
      <c r="P43" s="397">
        <v>110</v>
      </c>
      <c r="Q43" s="398">
        <v>2</v>
      </c>
      <c r="R43" s="399">
        <v>75</v>
      </c>
    </row>
    <row r="44" spans="1:18" ht="15">
      <c r="A44" s="207" t="s">
        <v>347</v>
      </c>
      <c r="B44" s="207" t="s">
        <v>167</v>
      </c>
      <c r="C44" s="397">
        <v>4</v>
      </c>
      <c r="D44" s="398">
        <v>0</v>
      </c>
      <c r="E44" s="399">
        <v>7</v>
      </c>
      <c r="F44" s="397">
        <v>1</v>
      </c>
      <c r="G44" s="399">
        <v>0</v>
      </c>
      <c r="H44" s="397">
        <v>1</v>
      </c>
      <c r="I44" s="398">
        <v>0</v>
      </c>
      <c r="J44" s="399">
        <v>0</v>
      </c>
      <c r="K44" s="397">
        <v>2</v>
      </c>
      <c r="L44" s="398">
        <v>0</v>
      </c>
      <c r="M44" s="399">
        <v>6</v>
      </c>
      <c r="N44" s="397">
        <v>3</v>
      </c>
      <c r="O44" s="399">
        <v>0</v>
      </c>
      <c r="P44" s="397">
        <v>1</v>
      </c>
      <c r="Q44" s="398">
        <v>0</v>
      </c>
      <c r="R44" s="399">
        <v>1</v>
      </c>
    </row>
    <row r="45" spans="1:18" ht="15">
      <c r="A45" s="205" t="s">
        <v>348</v>
      </c>
      <c r="B45" s="205" t="s">
        <v>168</v>
      </c>
      <c r="C45" s="397">
        <v>12</v>
      </c>
      <c r="D45" s="398">
        <v>2</v>
      </c>
      <c r="E45" s="399">
        <v>6</v>
      </c>
      <c r="F45" s="397">
        <v>3</v>
      </c>
      <c r="G45" s="399">
        <v>0</v>
      </c>
      <c r="H45" s="397">
        <v>5</v>
      </c>
      <c r="I45" s="398">
        <v>1</v>
      </c>
      <c r="J45" s="399">
        <v>3</v>
      </c>
      <c r="K45" s="397">
        <v>24</v>
      </c>
      <c r="L45" s="398">
        <v>5</v>
      </c>
      <c r="M45" s="399">
        <v>6</v>
      </c>
      <c r="N45" s="397">
        <v>1</v>
      </c>
      <c r="O45" s="399">
        <v>0</v>
      </c>
      <c r="P45" s="397">
        <v>1</v>
      </c>
      <c r="Q45" s="398">
        <v>1</v>
      </c>
      <c r="R45" s="399">
        <v>2</v>
      </c>
    </row>
    <row r="46" spans="1:18" ht="15">
      <c r="A46" s="207" t="s">
        <v>349</v>
      </c>
      <c r="B46" s="207" t="s">
        <v>169</v>
      </c>
      <c r="C46" s="397">
        <v>160</v>
      </c>
      <c r="D46" s="398">
        <v>2</v>
      </c>
      <c r="E46" s="399">
        <v>20</v>
      </c>
      <c r="F46" s="397">
        <v>24</v>
      </c>
      <c r="G46" s="399">
        <v>0</v>
      </c>
      <c r="H46" s="397">
        <v>29</v>
      </c>
      <c r="I46" s="398">
        <v>3</v>
      </c>
      <c r="J46" s="399">
        <v>11</v>
      </c>
      <c r="K46" s="397">
        <v>178</v>
      </c>
      <c r="L46" s="398">
        <v>6</v>
      </c>
      <c r="M46" s="399">
        <v>18</v>
      </c>
      <c r="N46" s="397">
        <v>35</v>
      </c>
      <c r="O46" s="399">
        <v>2</v>
      </c>
      <c r="P46" s="397">
        <v>24</v>
      </c>
      <c r="Q46" s="398">
        <v>1</v>
      </c>
      <c r="R46" s="399">
        <v>12</v>
      </c>
    </row>
    <row r="47" spans="1:18" ht="15">
      <c r="A47" s="205" t="s">
        <v>350</v>
      </c>
      <c r="B47" s="205" t="s">
        <v>170</v>
      </c>
      <c r="C47" s="397">
        <v>24</v>
      </c>
      <c r="D47" s="398">
        <v>1</v>
      </c>
      <c r="E47" s="399">
        <v>7</v>
      </c>
      <c r="F47" s="397">
        <v>13</v>
      </c>
      <c r="G47" s="399">
        <v>1</v>
      </c>
      <c r="H47" s="397">
        <v>3</v>
      </c>
      <c r="I47" s="398">
        <v>0</v>
      </c>
      <c r="J47" s="399">
        <v>7</v>
      </c>
      <c r="K47" s="397">
        <v>23</v>
      </c>
      <c r="L47" s="398">
        <v>0</v>
      </c>
      <c r="M47" s="399">
        <v>8</v>
      </c>
      <c r="N47" s="397">
        <v>3</v>
      </c>
      <c r="O47" s="399">
        <v>0</v>
      </c>
      <c r="P47" s="397">
        <v>3</v>
      </c>
      <c r="Q47" s="398">
        <v>0</v>
      </c>
      <c r="R47" s="399">
        <v>6</v>
      </c>
    </row>
    <row r="48" spans="1:18" ht="15">
      <c r="A48" s="207" t="s">
        <v>351</v>
      </c>
      <c r="B48" s="207" t="s">
        <v>171</v>
      </c>
      <c r="C48" s="397">
        <v>12</v>
      </c>
      <c r="D48" s="398">
        <v>1</v>
      </c>
      <c r="E48" s="399">
        <v>8</v>
      </c>
      <c r="F48" s="397">
        <v>4</v>
      </c>
      <c r="G48" s="399">
        <v>0</v>
      </c>
      <c r="H48" s="397">
        <v>3</v>
      </c>
      <c r="I48" s="398">
        <v>0</v>
      </c>
      <c r="J48" s="399">
        <v>1</v>
      </c>
      <c r="K48" s="397">
        <v>10</v>
      </c>
      <c r="L48" s="398">
        <v>2</v>
      </c>
      <c r="M48" s="399">
        <v>6</v>
      </c>
      <c r="N48" s="397">
        <v>4</v>
      </c>
      <c r="O48" s="399">
        <v>1</v>
      </c>
      <c r="P48" s="397">
        <v>6</v>
      </c>
      <c r="Q48" s="398">
        <v>0</v>
      </c>
      <c r="R48" s="399">
        <v>4</v>
      </c>
    </row>
    <row r="49" spans="1:18" ht="15">
      <c r="A49" s="205" t="s">
        <v>352</v>
      </c>
      <c r="B49" s="205" t="s">
        <v>172</v>
      </c>
      <c r="C49" s="397">
        <v>255</v>
      </c>
      <c r="D49" s="398">
        <v>1</v>
      </c>
      <c r="E49" s="399">
        <v>52</v>
      </c>
      <c r="F49" s="397">
        <v>57</v>
      </c>
      <c r="G49" s="399">
        <v>0</v>
      </c>
      <c r="H49" s="397">
        <v>40</v>
      </c>
      <c r="I49" s="398">
        <v>4</v>
      </c>
      <c r="J49" s="399">
        <v>18</v>
      </c>
      <c r="K49" s="397">
        <v>318</v>
      </c>
      <c r="L49" s="398">
        <v>0</v>
      </c>
      <c r="M49" s="399">
        <v>66</v>
      </c>
      <c r="N49" s="397">
        <v>49</v>
      </c>
      <c r="O49" s="399">
        <v>0</v>
      </c>
      <c r="P49" s="397">
        <v>24</v>
      </c>
      <c r="Q49" s="398">
        <v>1</v>
      </c>
      <c r="R49" s="399">
        <v>18</v>
      </c>
    </row>
    <row r="50" spans="1:18" ht="15">
      <c r="A50" s="207" t="s">
        <v>353</v>
      </c>
      <c r="B50" s="207" t="s">
        <v>173</v>
      </c>
      <c r="C50" s="397">
        <v>266</v>
      </c>
      <c r="D50" s="398">
        <v>13</v>
      </c>
      <c r="E50" s="399">
        <v>39</v>
      </c>
      <c r="F50" s="397">
        <v>54</v>
      </c>
      <c r="G50" s="399">
        <v>5</v>
      </c>
      <c r="H50" s="397">
        <v>32</v>
      </c>
      <c r="I50" s="398">
        <v>3</v>
      </c>
      <c r="J50" s="399">
        <v>19</v>
      </c>
      <c r="K50" s="397">
        <v>254</v>
      </c>
      <c r="L50" s="398">
        <v>15</v>
      </c>
      <c r="M50" s="399">
        <v>76</v>
      </c>
      <c r="N50" s="397">
        <v>35</v>
      </c>
      <c r="O50" s="399">
        <v>1</v>
      </c>
      <c r="P50" s="397">
        <v>42</v>
      </c>
      <c r="Q50" s="398">
        <v>4</v>
      </c>
      <c r="R50" s="399">
        <v>26</v>
      </c>
    </row>
    <row r="51" spans="1:18" ht="15">
      <c r="A51" s="205" t="s">
        <v>354</v>
      </c>
      <c r="B51" s="205" t="s">
        <v>174</v>
      </c>
      <c r="C51" s="397">
        <v>18</v>
      </c>
      <c r="D51" s="398">
        <v>1</v>
      </c>
      <c r="E51" s="399">
        <v>15</v>
      </c>
      <c r="F51" s="397">
        <v>6</v>
      </c>
      <c r="G51" s="399">
        <v>2</v>
      </c>
      <c r="H51" s="397">
        <v>2</v>
      </c>
      <c r="I51" s="398">
        <v>2</v>
      </c>
      <c r="J51" s="399">
        <v>8</v>
      </c>
      <c r="K51" s="397">
        <v>35</v>
      </c>
      <c r="L51" s="398">
        <v>0</v>
      </c>
      <c r="M51" s="399">
        <v>6</v>
      </c>
      <c r="N51" s="397">
        <v>3</v>
      </c>
      <c r="O51" s="399">
        <v>1</v>
      </c>
      <c r="P51" s="397">
        <v>1</v>
      </c>
      <c r="Q51" s="398">
        <v>1</v>
      </c>
      <c r="R51" s="399">
        <v>4</v>
      </c>
    </row>
    <row r="52" spans="1:18" ht="15">
      <c r="A52" s="207" t="s">
        <v>355</v>
      </c>
      <c r="B52" s="207" t="s">
        <v>175</v>
      </c>
      <c r="C52" s="397">
        <v>70</v>
      </c>
      <c r="D52" s="398">
        <v>2</v>
      </c>
      <c r="E52" s="399">
        <v>9</v>
      </c>
      <c r="F52" s="397">
        <v>10</v>
      </c>
      <c r="G52" s="399">
        <v>0</v>
      </c>
      <c r="H52" s="397">
        <v>3</v>
      </c>
      <c r="I52" s="398">
        <v>2</v>
      </c>
      <c r="J52" s="399">
        <v>2</v>
      </c>
      <c r="K52" s="397">
        <v>48</v>
      </c>
      <c r="L52" s="398">
        <v>0</v>
      </c>
      <c r="M52" s="399">
        <v>12</v>
      </c>
      <c r="N52" s="397">
        <v>9</v>
      </c>
      <c r="O52" s="399">
        <v>2</v>
      </c>
      <c r="P52" s="397">
        <v>9</v>
      </c>
      <c r="Q52" s="398">
        <v>0</v>
      </c>
      <c r="R52" s="399">
        <v>3</v>
      </c>
    </row>
    <row r="53" spans="1:18" ht="15">
      <c r="A53" s="205" t="s">
        <v>356</v>
      </c>
      <c r="B53" s="205" t="s">
        <v>176</v>
      </c>
      <c r="C53" s="397">
        <v>82</v>
      </c>
      <c r="D53" s="398">
        <v>2</v>
      </c>
      <c r="E53" s="399">
        <v>14</v>
      </c>
      <c r="F53" s="397">
        <v>16</v>
      </c>
      <c r="G53" s="399">
        <v>0</v>
      </c>
      <c r="H53" s="397">
        <v>11</v>
      </c>
      <c r="I53" s="398">
        <v>0</v>
      </c>
      <c r="J53" s="399">
        <v>18</v>
      </c>
      <c r="K53" s="397">
        <v>81</v>
      </c>
      <c r="L53" s="398">
        <v>1</v>
      </c>
      <c r="M53" s="399">
        <v>28</v>
      </c>
      <c r="N53" s="397">
        <v>11</v>
      </c>
      <c r="O53" s="399">
        <v>0</v>
      </c>
      <c r="P53" s="397">
        <v>15</v>
      </c>
      <c r="Q53" s="398">
        <v>2</v>
      </c>
      <c r="R53" s="399">
        <v>23</v>
      </c>
    </row>
    <row r="54" spans="1:18" ht="15">
      <c r="A54" s="207" t="s">
        <v>357</v>
      </c>
      <c r="B54" s="207" t="s">
        <v>177</v>
      </c>
      <c r="C54" s="397">
        <v>80</v>
      </c>
      <c r="D54" s="398">
        <v>1</v>
      </c>
      <c r="E54" s="399">
        <v>23</v>
      </c>
      <c r="F54" s="397">
        <v>20</v>
      </c>
      <c r="G54" s="399">
        <v>1</v>
      </c>
      <c r="H54" s="397">
        <v>13</v>
      </c>
      <c r="I54" s="398">
        <v>0</v>
      </c>
      <c r="J54" s="399">
        <v>7</v>
      </c>
      <c r="K54" s="397">
        <v>76</v>
      </c>
      <c r="L54" s="398">
        <v>0</v>
      </c>
      <c r="M54" s="399">
        <v>15</v>
      </c>
      <c r="N54" s="397">
        <v>9</v>
      </c>
      <c r="O54" s="399">
        <v>1</v>
      </c>
      <c r="P54" s="397">
        <v>6</v>
      </c>
      <c r="Q54" s="398">
        <v>0</v>
      </c>
      <c r="R54" s="399">
        <v>7</v>
      </c>
    </row>
    <row r="55" spans="1:18" ht="15">
      <c r="A55" s="205" t="s">
        <v>358</v>
      </c>
      <c r="B55" s="205" t="s">
        <v>178</v>
      </c>
      <c r="C55" s="397">
        <v>64</v>
      </c>
      <c r="D55" s="398">
        <v>0</v>
      </c>
      <c r="E55" s="399">
        <v>9</v>
      </c>
      <c r="F55" s="397">
        <v>9</v>
      </c>
      <c r="G55" s="399">
        <v>0</v>
      </c>
      <c r="H55" s="397">
        <v>2</v>
      </c>
      <c r="I55" s="398">
        <v>0</v>
      </c>
      <c r="J55" s="399">
        <v>3</v>
      </c>
      <c r="K55" s="397">
        <v>83</v>
      </c>
      <c r="L55" s="398">
        <v>1</v>
      </c>
      <c r="M55" s="399">
        <v>11</v>
      </c>
      <c r="N55" s="397">
        <v>3</v>
      </c>
      <c r="O55" s="399">
        <v>0</v>
      </c>
      <c r="P55" s="397">
        <v>2</v>
      </c>
      <c r="Q55" s="398">
        <v>0</v>
      </c>
      <c r="R55" s="399">
        <v>1</v>
      </c>
    </row>
    <row r="56" spans="1:18" ht="15">
      <c r="A56" s="207" t="s">
        <v>359</v>
      </c>
      <c r="B56" s="207" t="s">
        <v>179</v>
      </c>
      <c r="C56" s="397">
        <v>110</v>
      </c>
      <c r="D56" s="398">
        <v>2</v>
      </c>
      <c r="E56" s="399">
        <v>24</v>
      </c>
      <c r="F56" s="397">
        <v>38</v>
      </c>
      <c r="G56" s="399">
        <v>0</v>
      </c>
      <c r="H56" s="397">
        <v>18</v>
      </c>
      <c r="I56" s="398">
        <v>0</v>
      </c>
      <c r="J56" s="399">
        <v>24</v>
      </c>
      <c r="K56" s="397">
        <v>151</v>
      </c>
      <c r="L56" s="398">
        <v>3</v>
      </c>
      <c r="M56" s="399">
        <v>35</v>
      </c>
      <c r="N56" s="397">
        <v>31</v>
      </c>
      <c r="O56" s="399">
        <v>1</v>
      </c>
      <c r="P56" s="397">
        <v>20</v>
      </c>
      <c r="Q56" s="398">
        <v>3</v>
      </c>
      <c r="R56" s="399">
        <v>22</v>
      </c>
    </row>
    <row r="57" spans="1:18" ht="15">
      <c r="A57" s="205" t="s">
        <v>360</v>
      </c>
      <c r="B57" s="205" t="s">
        <v>180</v>
      </c>
      <c r="C57" s="397">
        <v>9</v>
      </c>
      <c r="D57" s="398">
        <v>0</v>
      </c>
      <c r="E57" s="399">
        <v>3</v>
      </c>
      <c r="F57" s="397">
        <v>3</v>
      </c>
      <c r="G57" s="399">
        <v>3</v>
      </c>
      <c r="H57" s="397">
        <v>2</v>
      </c>
      <c r="I57" s="398">
        <v>2</v>
      </c>
      <c r="J57" s="399">
        <v>1</v>
      </c>
      <c r="K57" s="397">
        <v>19</v>
      </c>
      <c r="L57" s="398">
        <v>0</v>
      </c>
      <c r="M57" s="399">
        <v>1</v>
      </c>
      <c r="N57" s="397">
        <v>0</v>
      </c>
      <c r="O57" s="399">
        <v>2</v>
      </c>
      <c r="P57" s="397">
        <v>3</v>
      </c>
      <c r="Q57" s="398">
        <v>0</v>
      </c>
      <c r="R57" s="399">
        <v>1</v>
      </c>
    </row>
    <row r="58" spans="1:18" ht="15">
      <c r="A58" s="207" t="s">
        <v>361</v>
      </c>
      <c r="B58" s="207" t="s">
        <v>181</v>
      </c>
      <c r="C58" s="397">
        <v>26</v>
      </c>
      <c r="D58" s="398">
        <v>2</v>
      </c>
      <c r="E58" s="399">
        <v>4</v>
      </c>
      <c r="F58" s="397">
        <v>8</v>
      </c>
      <c r="G58" s="399">
        <v>0</v>
      </c>
      <c r="H58" s="397">
        <v>9</v>
      </c>
      <c r="I58" s="398">
        <v>3</v>
      </c>
      <c r="J58" s="399">
        <v>4</v>
      </c>
      <c r="K58" s="397">
        <v>36</v>
      </c>
      <c r="L58" s="398">
        <v>2</v>
      </c>
      <c r="M58" s="399">
        <v>1</v>
      </c>
      <c r="N58" s="397">
        <v>2</v>
      </c>
      <c r="O58" s="399">
        <v>2</v>
      </c>
      <c r="P58" s="397">
        <v>5</v>
      </c>
      <c r="Q58" s="398">
        <v>2</v>
      </c>
      <c r="R58" s="399">
        <v>1</v>
      </c>
    </row>
    <row r="59" spans="1:18" ht="15">
      <c r="A59" s="205" t="s">
        <v>362</v>
      </c>
      <c r="B59" s="205" t="s">
        <v>182</v>
      </c>
      <c r="C59" s="397">
        <v>17</v>
      </c>
      <c r="D59" s="398">
        <v>1</v>
      </c>
      <c r="E59" s="399">
        <v>3</v>
      </c>
      <c r="F59" s="397">
        <v>6</v>
      </c>
      <c r="G59" s="399">
        <v>0</v>
      </c>
      <c r="H59" s="397">
        <v>3</v>
      </c>
      <c r="I59" s="398">
        <v>0</v>
      </c>
      <c r="J59" s="399">
        <v>1</v>
      </c>
      <c r="K59" s="397">
        <v>27</v>
      </c>
      <c r="L59" s="398">
        <v>0</v>
      </c>
      <c r="M59" s="399">
        <v>6</v>
      </c>
      <c r="N59" s="397">
        <v>6</v>
      </c>
      <c r="O59" s="399">
        <v>0</v>
      </c>
      <c r="P59" s="397">
        <v>3</v>
      </c>
      <c r="Q59" s="398">
        <v>0</v>
      </c>
      <c r="R59" s="399">
        <v>1</v>
      </c>
    </row>
    <row r="60" spans="1:18" ht="15">
      <c r="A60" s="207" t="s">
        <v>363</v>
      </c>
      <c r="B60" s="207" t="s">
        <v>183</v>
      </c>
      <c r="C60" s="397">
        <v>24</v>
      </c>
      <c r="D60" s="398">
        <v>0</v>
      </c>
      <c r="E60" s="399">
        <v>14</v>
      </c>
      <c r="F60" s="397">
        <v>10</v>
      </c>
      <c r="G60" s="399">
        <v>0</v>
      </c>
      <c r="H60" s="397">
        <v>8</v>
      </c>
      <c r="I60" s="398">
        <v>0</v>
      </c>
      <c r="J60" s="399">
        <v>7</v>
      </c>
      <c r="K60" s="397">
        <v>31</v>
      </c>
      <c r="L60" s="398">
        <v>0</v>
      </c>
      <c r="M60" s="399">
        <v>3</v>
      </c>
      <c r="N60" s="397">
        <v>6</v>
      </c>
      <c r="O60" s="399">
        <v>0</v>
      </c>
      <c r="P60" s="397">
        <v>4</v>
      </c>
      <c r="Q60" s="398">
        <v>2</v>
      </c>
      <c r="R60" s="399">
        <v>8</v>
      </c>
    </row>
    <row r="61" spans="1:18" ht="15">
      <c r="A61" s="205" t="s">
        <v>364</v>
      </c>
      <c r="B61" s="205" t="s">
        <v>184</v>
      </c>
      <c r="C61" s="397">
        <v>22</v>
      </c>
      <c r="D61" s="398">
        <v>1</v>
      </c>
      <c r="E61" s="399">
        <v>3</v>
      </c>
      <c r="F61" s="397">
        <v>2</v>
      </c>
      <c r="G61" s="399">
        <v>1</v>
      </c>
      <c r="H61" s="397">
        <v>1</v>
      </c>
      <c r="I61" s="398">
        <v>3</v>
      </c>
      <c r="J61" s="399">
        <v>4</v>
      </c>
      <c r="K61" s="397">
        <v>13</v>
      </c>
      <c r="L61" s="398">
        <v>1</v>
      </c>
      <c r="M61" s="399">
        <v>8</v>
      </c>
      <c r="N61" s="397">
        <v>5</v>
      </c>
      <c r="O61" s="399">
        <v>0</v>
      </c>
      <c r="P61" s="397">
        <v>1</v>
      </c>
      <c r="Q61" s="398">
        <v>1</v>
      </c>
      <c r="R61" s="399">
        <v>4</v>
      </c>
    </row>
    <row r="62" spans="1:18" ht="15">
      <c r="A62" s="207" t="s">
        <v>365</v>
      </c>
      <c r="B62" s="207" t="s">
        <v>185</v>
      </c>
      <c r="C62" s="397">
        <v>84</v>
      </c>
      <c r="D62" s="398">
        <v>1</v>
      </c>
      <c r="E62" s="399">
        <v>26</v>
      </c>
      <c r="F62" s="397">
        <v>15</v>
      </c>
      <c r="G62" s="399">
        <v>2</v>
      </c>
      <c r="H62" s="397">
        <v>15</v>
      </c>
      <c r="I62" s="398">
        <v>0</v>
      </c>
      <c r="J62" s="399">
        <v>8</v>
      </c>
      <c r="K62" s="397">
        <v>113</v>
      </c>
      <c r="L62" s="398">
        <v>0</v>
      </c>
      <c r="M62" s="399">
        <v>24</v>
      </c>
      <c r="N62" s="397">
        <v>9</v>
      </c>
      <c r="O62" s="399">
        <v>1</v>
      </c>
      <c r="P62" s="397">
        <v>10</v>
      </c>
      <c r="Q62" s="398">
        <v>0</v>
      </c>
      <c r="R62" s="399">
        <v>15</v>
      </c>
    </row>
    <row r="63" spans="1:18" ht="15">
      <c r="A63" s="205" t="s">
        <v>366</v>
      </c>
      <c r="B63" s="205" t="s">
        <v>186</v>
      </c>
      <c r="C63" s="397">
        <v>88</v>
      </c>
      <c r="D63" s="398">
        <v>1</v>
      </c>
      <c r="E63" s="399">
        <v>16</v>
      </c>
      <c r="F63" s="397">
        <v>25</v>
      </c>
      <c r="G63" s="399">
        <v>2</v>
      </c>
      <c r="H63" s="397">
        <v>23</v>
      </c>
      <c r="I63" s="398">
        <v>3</v>
      </c>
      <c r="J63" s="399">
        <v>10</v>
      </c>
      <c r="K63" s="397">
        <v>89</v>
      </c>
      <c r="L63" s="398">
        <v>0</v>
      </c>
      <c r="M63" s="399">
        <v>19</v>
      </c>
      <c r="N63" s="397">
        <v>19</v>
      </c>
      <c r="O63" s="399">
        <v>0</v>
      </c>
      <c r="P63" s="397">
        <v>10</v>
      </c>
      <c r="Q63" s="398">
        <v>0</v>
      </c>
      <c r="R63" s="399">
        <v>5</v>
      </c>
    </row>
    <row r="64" spans="1:18" ht="15">
      <c r="A64" s="207" t="s">
        <v>367</v>
      </c>
      <c r="B64" s="207" t="s">
        <v>187</v>
      </c>
      <c r="C64" s="397">
        <v>18</v>
      </c>
      <c r="D64" s="398">
        <v>0</v>
      </c>
      <c r="E64" s="399">
        <v>0</v>
      </c>
      <c r="F64" s="397">
        <v>1</v>
      </c>
      <c r="G64" s="399">
        <v>0</v>
      </c>
      <c r="H64" s="397">
        <v>4</v>
      </c>
      <c r="I64" s="398">
        <v>0</v>
      </c>
      <c r="J64" s="399">
        <v>0</v>
      </c>
      <c r="K64" s="397">
        <v>16</v>
      </c>
      <c r="L64" s="398">
        <v>0</v>
      </c>
      <c r="M64" s="399">
        <v>3</v>
      </c>
      <c r="N64" s="397">
        <v>1</v>
      </c>
      <c r="O64" s="399">
        <v>0</v>
      </c>
      <c r="P64" s="397">
        <v>1</v>
      </c>
      <c r="Q64" s="398">
        <v>1</v>
      </c>
      <c r="R64" s="399">
        <v>2</v>
      </c>
    </row>
    <row r="65" spans="1:18" ht="15">
      <c r="A65" s="205" t="s">
        <v>368</v>
      </c>
      <c r="B65" s="205" t="s">
        <v>188</v>
      </c>
      <c r="C65" s="397">
        <v>9</v>
      </c>
      <c r="D65" s="398">
        <v>2</v>
      </c>
      <c r="E65" s="399">
        <v>4</v>
      </c>
      <c r="F65" s="397">
        <v>0</v>
      </c>
      <c r="G65" s="399">
        <v>1</v>
      </c>
      <c r="H65" s="397">
        <v>2</v>
      </c>
      <c r="I65" s="398">
        <v>0</v>
      </c>
      <c r="J65" s="399">
        <v>1</v>
      </c>
      <c r="K65" s="397">
        <v>5</v>
      </c>
      <c r="L65" s="398">
        <v>0</v>
      </c>
      <c r="M65" s="399">
        <v>2</v>
      </c>
      <c r="N65" s="397">
        <v>0</v>
      </c>
      <c r="O65" s="399">
        <v>0</v>
      </c>
      <c r="P65" s="397">
        <v>1</v>
      </c>
      <c r="Q65" s="398">
        <v>0</v>
      </c>
      <c r="R65" s="399">
        <v>1</v>
      </c>
    </row>
    <row r="66" spans="1:18" ht="15">
      <c r="A66" s="207" t="s">
        <v>369</v>
      </c>
      <c r="B66" s="207" t="s">
        <v>189</v>
      </c>
      <c r="C66" s="397">
        <v>31</v>
      </c>
      <c r="D66" s="398">
        <v>4</v>
      </c>
      <c r="E66" s="399">
        <v>8</v>
      </c>
      <c r="F66" s="397">
        <v>17</v>
      </c>
      <c r="G66" s="399">
        <v>1</v>
      </c>
      <c r="H66" s="397">
        <v>5</v>
      </c>
      <c r="I66" s="398">
        <v>0</v>
      </c>
      <c r="J66" s="399">
        <v>2</v>
      </c>
      <c r="K66" s="397">
        <v>33</v>
      </c>
      <c r="L66" s="398">
        <v>0</v>
      </c>
      <c r="M66" s="399">
        <v>7</v>
      </c>
      <c r="N66" s="397">
        <v>7</v>
      </c>
      <c r="O66" s="399">
        <v>1</v>
      </c>
      <c r="P66" s="397">
        <v>5</v>
      </c>
      <c r="Q66" s="398">
        <v>1</v>
      </c>
      <c r="R66" s="399">
        <v>5</v>
      </c>
    </row>
    <row r="67" spans="1:18" ht="15">
      <c r="A67" s="205" t="s">
        <v>370</v>
      </c>
      <c r="B67" s="205" t="s">
        <v>190</v>
      </c>
      <c r="C67" s="397">
        <v>117</v>
      </c>
      <c r="D67" s="398">
        <v>2</v>
      </c>
      <c r="E67" s="399">
        <v>41</v>
      </c>
      <c r="F67" s="397">
        <v>28</v>
      </c>
      <c r="G67" s="399">
        <v>1</v>
      </c>
      <c r="H67" s="397">
        <v>18</v>
      </c>
      <c r="I67" s="398">
        <v>4</v>
      </c>
      <c r="J67" s="399">
        <v>19</v>
      </c>
      <c r="K67" s="397">
        <v>125</v>
      </c>
      <c r="L67" s="398">
        <v>2</v>
      </c>
      <c r="M67" s="399">
        <v>51</v>
      </c>
      <c r="N67" s="397">
        <v>12</v>
      </c>
      <c r="O67" s="399">
        <v>0</v>
      </c>
      <c r="P67" s="397">
        <v>18</v>
      </c>
      <c r="Q67" s="398">
        <v>0</v>
      </c>
      <c r="R67" s="399">
        <v>15</v>
      </c>
    </row>
    <row r="68" spans="1:18" ht="15">
      <c r="A68" s="207" t="s">
        <v>371</v>
      </c>
      <c r="B68" s="207" t="s">
        <v>191</v>
      </c>
      <c r="C68" s="397">
        <v>29</v>
      </c>
      <c r="D68" s="398">
        <v>0</v>
      </c>
      <c r="E68" s="399">
        <v>7</v>
      </c>
      <c r="F68" s="397">
        <v>5</v>
      </c>
      <c r="G68" s="399">
        <v>1</v>
      </c>
      <c r="H68" s="397">
        <v>6</v>
      </c>
      <c r="I68" s="398">
        <v>0</v>
      </c>
      <c r="J68" s="399">
        <v>6</v>
      </c>
      <c r="K68" s="397">
        <v>42</v>
      </c>
      <c r="L68" s="398">
        <v>1</v>
      </c>
      <c r="M68" s="399">
        <v>18</v>
      </c>
      <c r="N68" s="397">
        <v>3</v>
      </c>
      <c r="O68" s="399">
        <v>0</v>
      </c>
      <c r="P68" s="397">
        <v>4</v>
      </c>
      <c r="Q68" s="398">
        <v>0</v>
      </c>
      <c r="R68" s="399">
        <v>7</v>
      </c>
    </row>
    <row r="69" spans="1:18" ht="15">
      <c r="A69" s="205" t="s">
        <v>372</v>
      </c>
      <c r="B69" s="205" t="s">
        <v>192</v>
      </c>
      <c r="C69" s="397">
        <v>47</v>
      </c>
      <c r="D69" s="398">
        <v>0</v>
      </c>
      <c r="E69" s="399">
        <v>10</v>
      </c>
      <c r="F69" s="397">
        <v>17</v>
      </c>
      <c r="G69" s="399">
        <v>2</v>
      </c>
      <c r="H69" s="397">
        <v>14</v>
      </c>
      <c r="I69" s="398">
        <v>0</v>
      </c>
      <c r="J69" s="399">
        <v>5</v>
      </c>
      <c r="K69" s="397">
        <v>59</v>
      </c>
      <c r="L69" s="398">
        <v>2</v>
      </c>
      <c r="M69" s="399">
        <v>8</v>
      </c>
      <c r="N69" s="397">
        <v>6</v>
      </c>
      <c r="O69" s="399">
        <v>0</v>
      </c>
      <c r="P69" s="397">
        <v>7</v>
      </c>
      <c r="Q69" s="398">
        <v>1</v>
      </c>
      <c r="R69" s="399">
        <v>6</v>
      </c>
    </row>
    <row r="70" spans="1:18" ht="15">
      <c r="A70" s="207" t="s">
        <v>373</v>
      </c>
      <c r="B70" s="207" t="s">
        <v>193</v>
      </c>
      <c r="C70" s="397">
        <v>4</v>
      </c>
      <c r="D70" s="398">
        <v>0</v>
      </c>
      <c r="E70" s="399">
        <v>0</v>
      </c>
      <c r="F70" s="397">
        <v>0</v>
      </c>
      <c r="G70" s="399">
        <v>0</v>
      </c>
      <c r="H70" s="397">
        <v>1</v>
      </c>
      <c r="I70" s="398">
        <v>0</v>
      </c>
      <c r="J70" s="399">
        <v>0</v>
      </c>
      <c r="K70" s="397">
        <v>7</v>
      </c>
      <c r="L70" s="398">
        <v>0</v>
      </c>
      <c r="M70" s="399">
        <v>2</v>
      </c>
      <c r="N70" s="397">
        <v>3</v>
      </c>
      <c r="O70" s="399">
        <v>1</v>
      </c>
      <c r="P70" s="397">
        <v>1</v>
      </c>
      <c r="Q70" s="398">
        <v>0</v>
      </c>
      <c r="R70" s="399">
        <v>1</v>
      </c>
    </row>
    <row r="71" spans="1:18" ht="15">
      <c r="A71" s="205" t="s">
        <v>374</v>
      </c>
      <c r="B71" s="205" t="s">
        <v>194</v>
      </c>
      <c r="C71" s="397">
        <v>178</v>
      </c>
      <c r="D71" s="398">
        <v>4</v>
      </c>
      <c r="E71" s="399">
        <v>59</v>
      </c>
      <c r="F71" s="397">
        <v>13</v>
      </c>
      <c r="G71" s="399">
        <v>0</v>
      </c>
      <c r="H71" s="397">
        <v>25</v>
      </c>
      <c r="I71" s="398">
        <v>0</v>
      </c>
      <c r="J71" s="399">
        <v>10</v>
      </c>
      <c r="K71" s="397">
        <v>176</v>
      </c>
      <c r="L71" s="398">
        <v>5</v>
      </c>
      <c r="M71" s="399">
        <v>62</v>
      </c>
      <c r="N71" s="397">
        <v>12</v>
      </c>
      <c r="O71" s="399">
        <v>0</v>
      </c>
      <c r="P71" s="397">
        <v>14</v>
      </c>
      <c r="Q71" s="398">
        <v>0</v>
      </c>
      <c r="R71" s="399">
        <v>14</v>
      </c>
    </row>
    <row r="72" spans="1:18" ht="15">
      <c r="A72" s="207" t="s">
        <v>375</v>
      </c>
      <c r="B72" s="207" t="s">
        <v>195</v>
      </c>
      <c r="C72" s="397">
        <v>22</v>
      </c>
      <c r="D72" s="398">
        <v>0</v>
      </c>
      <c r="E72" s="399">
        <v>8</v>
      </c>
      <c r="F72" s="397">
        <v>6</v>
      </c>
      <c r="G72" s="399">
        <v>0</v>
      </c>
      <c r="H72" s="397">
        <v>1</v>
      </c>
      <c r="I72" s="398">
        <v>0</v>
      </c>
      <c r="J72" s="399">
        <v>1</v>
      </c>
      <c r="K72" s="397">
        <v>26</v>
      </c>
      <c r="L72" s="398">
        <v>0</v>
      </c>
      <c r="M72" s="399">
        <v>15</v>
      </c>
      <c r="N72" s="397">
        <v>1</v>
      </c>
      <c r="O72" s="399">
        <v>0</v>
      </c>
      <c r="P72" s="397">
        <v>6</v>
      </c>
      <c r="Q72" s="398">
        <v>0</v>
      </c>
      <c r="R72" s="399">
        <v>5</v>
      </c>
    </row>
    <row r="73" spans="1:18" ht="15">
      <c r="A73" s="205" t="s">
        <v>376</v>
      </c>
      <c r="B73" s="205" t="s">
        <v>196</v>
      </c>
      <c r="C73" s="397">
        <v>69</v>
      </c>
      <c r="D73" s="398">
        <v>4</v>
      </c>
      <c r="E73" s="399">
        <v>14</v>
      </c>
      <c r="F73" s="397">
        <v>15</v>
      </c>
      <c r="G73" s="399">
        <v>2</v>
      </c>
      <c r="H73" s="397">
        <v>10</v>
      </c>
      <c r="I73" s="398">
        <v>0</v>
      </c>
      <c r="J73" s="399">
        <v>1</v>
      </c>
      <c r="K73" s="397">
        <v>80</v>
      </c>
      <c r="L73" s="398">
        <v>1</v>
      </c>
      <c r="M73" s="399">
        <v>24</v>
      </c>
      <c r="N73" s="397">
        <v>9</v>
      </c>
      <c r="O73" s="399">
        <v>0</v>
      </c>
      <c r="P73" s="397">
        <v>9</v>
      </c>
      <c r="Q73" s="398">
        <v>2</v>
      </c>
      <c r="R73" s="399">
        <v>10</v>
      </c>
    </row>
    <row r="74" spans="1:18" ht="15">
      <c r="A74" s="207" t="s">
        <v>377</v>
      </c>
      <c r="B74" s="207" t="s">
        <v>197</v>
      </c>
      <c r="C74" s="397">
        <v>18</v>
      </c>
      <c r="D74" s="398">
        <v>1</v>
      </c>
      <c r="E74" s="399">
        <v>3</v>
      </c>
      <c r="F74" s="397">
        <v>7</v>
      </c>
      <c r="G74" s="399">
        <v>0</v>
      </c>
      <c r="H74" s="397">
        <v>2</v>
      </c>
      <c r="I74" s="398">
        <v>0</v>
      </c>
      <c r="J74" s="399">
        <v>6</v>
      </c>
      <c r="K74" s="397">
        <v>18</v>
      </c>
      <c r="L74" s="398">
        <v>2</v>
      </c>
      <c r="M74" s="399">
        <v>12</v>
      </c>
      <c r="N74" s="397">
        <v>0</v>
      </c>
      <c r="O74" s="399">
        <v>1</v>
      </c>
      <c r="P74" s="397">
        <v>1</v>
      </c>
      <c r="Q74" s="398">
        <v>0</v>
      </c>
      <c r="R74" s="399">
        <v>8</v>
      </c>
    </row>
    <row r="75" spans="1:18" ht="15">
      <c r="A75" s="205" t="s">
        <v>378</v>
      </c>
      <c r="B75" s="205" t="s">
        <v>198</v>
      </c>
      <c r="C75" s="397">
        <v>17</v>
      </c>
      <c r="D75" s="398">
        <v>0</v>
      </c>
      <c r="E75" s="399">
        <v>2</v>
      </c>
      <c r="F75" s="397">
        <v>7</v>
      </c>
      <c r="G75" s="399">
        <v>0</v>
      </c>
      <c r="H75" s="397">
        <v>0</v>
      </c>
      <c r="I75" s="398">
        <v>0</v>
      </c>
      <c r="J75" s="399">
        <v>9</v>
      </c>
      <c r="K75" s="397">
        <v>25</v>
      </c>
      <c r="L75" s="398">
        <v>0</v>
      </c>
      <c r="M75" s="399">
        <v>7</v>
      </c>
      <c r="N75" s="397">
        <v>5</v>
      </c>
      <c r="O75" s="399">
        <v>0</v>
      </c>
      <c r="P75" s="397">
        <v>4</v>
      </c>
      <c r="Q75" s="398">
        <v>0</v>
      </c>
      <c r="R75" s="399">
        <v>1</v>
      </c>
    </row>
    <row r="76" spans="1:18" ht="15">
      <c r="A76" s="207" t="s">
        <v>379</v>
      </c>
      <c r="B76" s="207" t="s">
        <v>199</v>
      </c>
      <c r="C76" s="397">
        <v>39</v>
      </c>
      <c r="D76" s="398">
        <v>1</v>
      </c>
      <c r="E76" s="399">
        <v>7</v>
      </c>
      <c r="F76" s="397">
        <v>7</v>
      </c>
      <c r="G76" s="399">
        <v>0</v>
      </c>
      <c r="H76" s="397">
        <v>8</v>
      </c>
      <c r="I76" s="398">
        <v>3</v>
      </c>
      <c r="J76" s="399">
        <v>3</v>
      </c>
      <c r="K76" s="397">
        <v>52</v>
      </c>
      <c r="L76" s="398">
        <v>0</v>
      </c>
      <c r="M76" s="399">
        <v>7</v>
      </c>
      <c r="N76" s="397">
        <v>8</v>
      </c>
      <c r="O76" s="399">
        <v>0</v>
      </c>
      <c r="P76" s="397">
        <v>2</v>
      </c>
      <c r="Q76" s="398">
        <v>2</v>
      </c>
      <c r="R76" s="399">
        <v>0</v>
      </c>
    </row>
    <row r="77" spans="1:18" ht="15">
      <c r="A77" s="205" t="s">
        <v>380</v>
      </c>
      <c r="B77" s="205" t="s">
        <v>200</v>
      </c>
      <c r="C77" s="397">
        <v>2</v>
      </c>
      <c r="D77" s="398">
        <v>1</v>
      </c>
      <c r="E77" s="399">
        <v>1</v>
      </c>
      <c r="F77" s="397">
        <v>1</v>
      </c>
      <c r="G77" s="399">
        <v>0</v>
      </c>
      <c r="H77" s="397">
        <v>0</v>
      </c>
      <c r="I77" s="398">
        <v>0</v>
      </c>
      <c r="J77" s="399">
        <v>0</v>
      </c>
      <c r="K77" s="397">
        <v>2</v>
      </c>
      <c r="L77" s="398">
        <v>0</v>
      </c>
      <c r="M77" s="399">
        <v>0</v>
      </c>
      <c r="N77" s="397">
        <v>0</v>
      </c>
      <c r="O77" s="399">
        <v>1</v>
      </c>
      <c r="P77" s="397">
        <v>0</v>
      </c>
      <c r="Q77" s="398">
        <v>0</v>
      </c>
      <c r="R77" s="399">
        <v>2</v>
      </c>
    </row>
    <row r="78" spans="1:18" ht="15">
      <c r="A78" s="207" t="s">
        <v>381</v>
      </c>
      <c r="B78" s="207" t="s">
        <v>201</v>
      </c>
      <c r="C78" s="397">
        <v>16</v>
      </c>
      <c r="D78" s="398">
        <v>0</v>
      </c>
      <c r="E78" s="399">
        <v>5</v>
      </c>
      <c r="F78" s="397">
        <v>3</v>
      </c>
      <c r="G78" s="399">
        <v>0</v>
      </c>
      <c r="H78" s="397">
        <v>5</v>
      </c>
      <c r="I78" s="398">
        <v>0</v>
      </c>
      <c r="J78" s="399">
        <v>1</v>
      </c>
      <c r="K78" s="397">
        <v>17</v>
      </c>
      <c r="L78" s="398">
        <v>1</v>
      </c>
      <c r="M78" s="399">
        <v>10</v>
      </c>
      <c r="N78" s="397">
        <v>7</v>
      </c>
      <c r="O78" s="399">
        <v>0</v>
      </c>
      <c r="P78" s="397">
        <v>2</v>
      </c>
      <c r="Q78" s="398">
        <v>1</v>
      </c>
      <c r="R78" s="399">
        <v>1</v>
      </c>
    </row>
    <row r="79" spans="1:18" ht="15">
      <c r="A79" s="205" t="s">
        <v>382</v>
      </c>
      <c r="B79" s="205" t="s">
        <v>202</v>
      </c>
      <c r="C79" s="397">
        <v>15</v>
      </c>
      <c r="D79" s="398">
        <v>0</v>
      </c>
      <c r="E79" s="399">
        <v>2</v>
      </c>
      <c r="F79" s="397">
        <v>3</v>
      </c>
      <c r="G79" s="399">
        <v>0</v>
      </c>
      <c r="H79" s="397">
        <v>4</v>
      </c>
      <c r="I79" s="398">
        <v>0</v>
      </c>
      <c r="J79" s="399">
        <v>2</v>
      </c>
      <c r="K79" s="397">
        <v>8</v>
      </c>
      <c r="L79" s="398">
        <v>0</v>
      </c>
      <c r="M79" s="399">
        <v>0</v>
      </c>
      <c r="N79" s="397">
        <v>0</v>
      </c>
      <c r="O79" s="399">
        <v>1</v>
      </c>
      <c r="P79" s="397">
        <v>1</v>
      </c>
      <c r="Q79" s="398">
        <v>0</v>
      </c>
      <c r="R79" s="399">
        <v>0</v>
      </c>
    </row>
    <row r="80" spans="1:18" ht="15">
      <c r="A80" s="207" t="s">
        <v>383</v>
      </c>
      <c r="B80" s="207" t="s">
        <v>203</v>
      </c>
      <c r="C80" s="397">
        <v>60</v>
      </c>
      <c r="D80" s="398">
        <v>1</v>
      </c>
      <c r="E80" s="399">
        <v>7</v>
      </c>
      <c r="F80" s="397">
        <v>7</v>
      </c>
      <c r="G80" s="399">
        <v>0</v>
      </c>
      <c r="H80" s="397">
        <v>8</v>
      </c>
      <c r="I80" s="398">
        <v>1</v>
      </c>
      <c r="J80" s="399">
        <v>2</v>
      </c>
      <c r="K80" s="397">
        <v>56</v>
      </c>
      <c r="L80" s="398">
        <v>3</v>
      </c>
      <c r="M80" s="399">
        <v>21</v>
      </c>
      <c r="N80" s="397">
        <v>7</v>
      </c>
      <c r="O80" s="399">
        <v>0</v>
      </c>
      <c r="P80" s="397">
        <v>2</v>
      </c>
      <c r="Q80" s="398">
        <v>1</v>
      </c>
      <c r="R80" s="399">
        <v>4</v>
      </c>
    </row>
    <row r="81" spans="1:18" ht="15">
      <c r="A81" s="205" t="s">
        <v>384</v>
      </c>
      <c r="B81" s="205" t="s">
        <v>204</v>
      </c>
      <c r="C81" s="397">
        <v>32</v>
      </c>
      <c r="D81" s="398">
        <v>0</v>
      </c>
      <c r="E81" s="399">
        <v>6</v>
      </c>
      <c r="F81" s="397">
        <v>2</v>
      </c>
      <c r="G81" s="399">
        <v>0</v>
      </c>
      <c r="H81" s="397">
        <v>4</v>
      </c>
      <c r="I81" s="398">
        <v>0</v>
      </c>
      <c r="J81" s="399">
        <v>2</v>
      </c>
      <c r="K81" s="397">
        <v>36</v>
      </c>
      <c r="L81" s="398">
        <v>0</v>
      </c>
      <c r="M81" s="399">
        <v>6</v>
      </c>
      <c r="N81" s="397">
        <v>1</v>
      </c>
      <c r="O81" s="399">
        <v>0</v>
      </c>
      <c r="P81" s="397">
        <v>3</v>
      </c>
      <c r="Q81" s="398">
        <v>0</v>
      </c>
      <c r="R81" s="399">
        <v>1</v>
      </c>
    </row>
    <row r="82" spans="1:18" ht="15">
      <c r="A82" s="207" t="s">
        <v>385</v>
      </c>
      <c r="B82" s="207" t="s">
        <v>205</v>
      </c>
      <c r="C82" s="397">
        <v>8</v>
      </c>
      <c r="D82" s="398">
        <v>0</v>
      </c>
      <c r="E82" s="399">
        <v>3</v>
      </c>
      <c r="F82" s="397">
        <v>1</v>
      </c>
      <c r="G82" s="399">
        <v>0</v>
      </c>
      <c r="H82" s="397">
        <v>3</v>
      </c>
      <c r="I82" s="398">
        <v>2</v>
      </c>
      <c r="J82" s="399">
        <v>2</v>
      </c>
      <c r="K82" s="397">
        <v>2</v>
      </c>
      <c r="L82" s="398">
        <v>0</v>
      </c>
      <c r="M82" s="399">
        <v>2</v>
      </c>
      <c r="N82" s="397">
        <v>1</v>
      </c>
      <c r="O82" s="399">
        <v>1</v>
      </c>
      <c r="P82" s="397">
        <v>1</v>
      </c>
      <c r="Q82" s="398">
        <v>0</v>
      </c>
      <c r="R82" s="399">
        <v>3</v>
      </c>
    </row>
    <row r="83" spans="1:18" ht="15">
      <c r="A83" s="205" t="s">
        <v>386</v>
      </c>
      <c r="B83" s="205" t="s">
        <v>206</v>
      </c>
      <c r="C83" s="397">
        <v>3</v>
      </c>
      <c r="D83" s="398">
        <v>0</v>
      </c>
      <c r="E83" s="399">
        <v>0</v>
      </c>
      <c r="F83" s="397">
        <v>0</v>
      </c>
      <c r="G83" s="399">
        <v>0</v>
      </c>
      <c r="H83" s="397">
        <v>0</v>
      </c>
      <c r="I83" s="398">
        <v>0</v>
      </c>
      <c r="J83" s="399">
        <v>0</v>
      </c>
      <c r="K83" s="397">
        <v>3</v>
      </c>
      <c r="L83" s="398">
        <v>0</v>
      </c>
      <c r="M83" s="399">
        <v>1</v>
      </c>
      <c r="N83" s="397">
        <v>0</v>
      </c>
      <c r="O83" s="399">
        <v>0</v>
      </c>
      <c r="P83" s="397">
        <v>0</v>
      </c>
      <c r="Q83" s="398">
        <v>0</v>
      </c>
      <c r="R83" s="399">
        <v>0</v>
      </c>
    </row>
    <row r="84" spans="1:18" ht="15">
      <c r="A84" s="207" t="s">
        <v>387</v>
      </c>
      <c r="B84" s="207" t="s">
        <v>207</v>
      </c>
      <c r="C84" s="397">
        <v>7</v>
      </c>
      <c r="D84" s="398">
        <v>0</v>
      </c>
      <c r="E84" s="399">
        <v>6</v>
      </c>
      <c r="F84" s="397">
        <v>3</v>
      </c>
      <c r="G84" s="399">
        <v>0</v>
      </c>
      <c r="H84" s="397">
        <v>0</v>
      </c>
      <c r="I84" s="398">
        <v>0</v>
      </c>
      <c r="J84" s="399">
        <v>3</v>
      </c>
      <c r="K84" s="397">
        <v>7</v>
      </c>
      <c r="L84" s="398">
        <v>0</v>
      </c>
      <c r="M84" s="399">
        <v>10</v>
      </c>
      <c r="N84" s="397">
        <v>1</v>
      </c>
      <c r="O84" s="399">
        <v>0</v>
      </c>
      <c r="P84" s="397">
        <v>0</v>
      </c>
      <c r="Q84" s="398">
        <v>0</v>
      </c>
      <c r="R84" s="399">
        <v>4</v>
      </c>
    </row>
    <row r="85" spans="1:18" ht="15">
      <c r="A85" s="205" t="s">
        <v>388</v>
      </c>
      <c r="B85" s="205" t="s">
        <v>208</v>
      </c>
      <c r="C85" s="397">
        <v>37</v>
      </c>
      <c r="D85" s="398">
        <v>1</v>
      </c>
      <c r="E85" s="399">
        <v>12</v>
      </c>
      <c r="F85" s="397">
        <v>14</v>
      </c>
      <c r="G85" s="399">
        <v>0</v>
      </c>
      <c r="H85" s="397">
        <v>7</v>
      </c>
      <c r="I85" s="398">
        <v>1</v>
      </c>
      <c r="J85" s="399">
        <v>3</v>
      </c>
      <c r="K85" s="397">
        <v>56</v>
      </c>
      <c r="L85" s="398">
        <v>0</v>
      </c>
      <c r="M85" s="399">
        <v>12</v>
      </c>
      <c r="N85" s="397">
        <v>10</v>
      </c>
      <c r="O85" s="399">
        <v>0</v>
      </c>
      <c r="P85" s="397">
        <v>5</v>
      </c>
      <c r="Q85" s="398">
        <v>1</v>
      </c>
      <c r="R85" s="399">
        <v>5</v>
      </c>
    </row>
    <row r="86" spans="1:18" ht="15">
      <c r="A86" s="207" t="s">
        <v>389</v>
      </c>
      <c r="B86" s="207" t="s">
        <v>209</v>
      </c>
      <c r="C86" s="397">
        <v>11</v>
      </c>
      <c r="D86" s="398">
        <v>0</v>
      </c>
      <c r="E86" s="399">
        <v>1</v>
      </c>
      <c r="F86" s="397">
        <v>6</v>
      </c>
      <c r="G86" s="399">
        <v>1</v>
      </c>
      <c r="H86" s="397">
        <v>2</v>
      </c>
      <c r="I86" s="398">
        <v>0</v>
      </c>
      <c r="J86" s="399">
        <v>5</v>
      </c>
      <c r="K86" s="397">
        <v>7</v>
      </c>
      <c r="L86" s="398">
        <v>1</v>
      </c>
      <c r="M86" s="399">
        <v>2</v>
      </c>
      <c r="N86" s="397">
        <v>3</v>
      </c>
      <c r="O86" s="399">
        <v>0</v>
      </c>
      <c r="P86" s="397">
        <v>4</v>
      </c>
      <c r="Q86" s="398">
        <v>2</v>
      </c>
      <c r="R86" s="399">
        <v>3</v>
      </c>
    </row>
    <row r="87" spans="1:18" ht="15">
      <c r="A87" s="205" t="s">
        <v>390</v>
      </c>
      <c r="B87" s="205" t="s">
        <v>210</v>
      </c>
      <c r="C87" s="397">
        <v>15</v>
      </c>
      <c r="D87" s="398">
        <v>1</v>
      </c>
      <c r="E87" s="399">
        <v>3</v>
      </c>
      <c r="F87" s="397">
        <v>1</v>
      </c>
      <c r="G87" s="399">
        <v>1</v>
      </c>
      <c r="H87" s="397">
        <v>1</v>
      </c>
      <c r="I87" s="398">
        <v>0</v>
      </c>
      <c r="J87" s="399">
        <v>0</v>
      </c>
      <c r="K87" s="397">
        <v>16</v>
      </c>
      <c r="L87" s="398">
        <v>0</v>
      </c>
      <c r="M87" s="399">
        <v>3</v>
      </c>
      <c r="N87" s="397">
        <v>0</v>
      </c>
      <c r="O87" s="399">
        <v>0</v>
      </c>
      <c r="P87" s="397">
        <v>2</v>
      </c>
      <c r="Q87" s="398">
        <v>0</v>
      </c>
      <c r="R87" s="399">
        <v>2</v>
      </c>
    </row>
    <row r="88" spans="1:18" ht="15">
      <c r="A88" s="207" t="s">
        <v>391</v>
      </c>
      <c r="B88" s="207" t="s">
        <v>211</v>
      </c>
      <c r="C88" s="397">
        <v>24</v>
      </c>
      <c r="D88" s="398">
        <v>3</v>
      </c>
      <c r="E88" s="399">
        <v>5</v>
      </c>
      <c r="F88" s="397">
        <v>4</v>
      </c>
      <c r="G88" s="399">
        <v>1</v>
      </c>
      <c r="H88" s="397">
        <v>2</v>
      </c>
      <c r="I88" s="398">
        <v>1</v>
      </c>
      <c r="J88" s="399">
        <v>3</v>
      </c>
      <c r="K88" s="397">
        <v>29</v>
      </c>
      <c r="L88" s="398">
        <v>0</v>
      </c>
      <c r="M88" s="399">
        <v>7</v>
      </c>
      <c r="N88" s="397">
        <v>6</v>
      </c>
      <c r="O88" s="399">
        <v>0</v>
      </c>
      <c r="P88" s="397">
        <v>1</v>
      </c>
      <c r="Q88" s="398">
        <v>0</v>
      </c>
      <c r="R88" s="399">
        <v>3</v>
      </c>
    </row>
    <row r="89" spans="1:18" ht="15.75" thickBot="1">
      <c r="A89" s="208" t="s">
        <v>392</v>
      </c>
      <c r="B89" s="209" t="s">
        <v>212</v>
      </c>
      <c r="C89" s="397">
        <v>26</v>
      </c>
      <c r="D89" s="398">
        <v>0</v>
      </c>
      <c r="E89" s="399">
        <v>6</v>
      </c>
      <c r="F89" s="397">
        <v>9</v>
      </c>
      <c r="G89" s="399">
        <v>0</v>
      </c>
      <c r="H89" s="397">
        <v>2</v>
      </c>
      <c r="I89" s="398">
        <v>1</v>
      </c>
      <c r="J89" s="399">
        <v>1</v>
      </c>
      <c r="K89" s="397">
        <v>26</v>
      </c>
      <c r="L89" s="398">
        <v>0</v>
      </c>
      <c r="M89" s="399">
        <v>11</v>
      </c>
      <c r="N89" s="397">
        <v>2</v>
      </c>
      <c r="O89" s="399">
        <v>0</v>
      </c>
      <c r="P89" s="397">
        <v>1</v>
      </c>
      <c r="Q89" s="398">
        <v>1</v>
      </c>
      <c r="R89" s="399">
        <v>4</v>
      </c>
    </row>
    <row r="90" spans="1:18" s="67" customFormat="1" ht="17.25" thickBot="1" thickTop="1">
      <c r="A90" s="463"/>
      <c r="B90" s="464" t="s">
        <v>213</v>
      </c>
      <c r="C90" s="465">
        <f>SUM(C9:C89)</f>
        <v>10978</v>
      </c>
      <c r="D90" s="466">
        <f aca="true" t="shared" si="0" ref="D90:R90">SUM(D9:D89)</f>
        <v>294</v>
      </c>
      <c r="E90" s="467">
        <f t="shared" si="0"/>
        <v>1435</v>
      </c>
      <c r="F90" s="468">
        <f t="shared" si="0"/>
        <v>2829</v>
      </c>
      <c r="G90" s="467">
        <f t="shared" si="0"/>
        <v>71</v>
      </c>
      <c r="H90" s="468">
        <f t="shared" si="0"/>
        <v>2000</v>
      </c>
      <c r="I90" s="466">
        <f t="shared" si="0"/>
        <v>96</v>
      </c>
      <c r="J90" s="467">
        <f t="shared" si="0"/>
        <v>1296</v>
      </c>
      <c r="K90" s="465">
        <f t="shared" si="0"/>
        <v>13023</v>
      </c>
      <c r="L90" s="466">
        <f>SUM(L9:L89)</f>
        <v>167</v>
      </c>
      <c r="M90" s="467">
        <f t="shared" si="0"/>
        <v>2609</v>
      </c>
      <c r="N90" s="465">
        <f t="shared" si="0"/>
        <v>2081</v>
      </c>
      <c r="O90" s="467">
        <f>SUM(O9:O89)</f>
        <v>54</v>
      </c>
      <c r="P90" s="465">
        <f t="shared" si="0"/>
        <v>1987</v>
      </c>
      <c r="Q90" s="466">
        <f t="shared" si="0"/>
        <v>79</v>
      </c>
      <c r="R90" s="467">
        <f t="shared" si="0"/>
        <v>1489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63" t="s">
        <v>826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221"/>
      <c r="R1" s="221"/>
      <c r="S1" s="310"/>
    </row>
    <row r="2" spans="1:18" ht="16.5" thickBot="1">
      <c r="A2" s="610" t="s">
        <v>214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3" spans="1:18" s="66" customFormat="1" ht="17.25" customHeight="1" thickBot="1" thickTop="1">
      <c r="A3" s="210"/>
      <c r="B3" s="646" t="s">
        <v>126</v>
      </c>
      <c r="C3" s="649" t="s">
        <v>837</v>
      </c>
      <c r="D3" s="650"/>
      <c r="E3" s="650"/>
      <c r="F3" s="650"/>
      <c r="G3" s="650"/>
      <c r="H3" s="650"/>
      <c r="I3" s="650"/>
      <c r="J3" s="651"/>
      <c r="K3" s="649" t="s">
        <v>838</v>
      </c>
      <c r="L3" s="650"/>
      <c r="M3" s="650"/>
      <c r="N3" s="650"/>
      <c r="O3" s="650"/>
      <c r="P3" s="650"/>
      <c r="Q3" s="650"/>
      <c r="R3" s="651"/>
    </row>
    <row r="4" spans="1:18" ht="15.75" customHeight="1" thickTop="1">
      <c r="A4" s="211" t="s">
        <v>395</v>
      </c>
      <c r="B4" s="647"/>
      <c r="C4" s="652" t="s">
        <v>127</v>
      </c>
      <c r="D4" s="653"/>
      <c r="E4" s="641"/>
      <c r="F4" s="640" t="s">
        <v>128</v>
      </c>
      <c r="G4" s="654"/>
      <c r="H4" s="653" t="s">
        <v>129</v>
      </c>
      <c r="I4" s="653"/>
      <c r="J4" s="654"/>
      <c r="K4" s="653" t="s">
        <v>127</v>
      </c>
      <c r="L4" s="653"/>
      <c r="M4" s="653"/>
      <c r="N4" s="640" t="s">
        <v>128</v>
      </c>
      <c r="O4" s="641"/>
      <c r="P4" s="640" t="s">
        <v>129</v>
      </c>
      <c r="Q4" s="671"/>
      <c r="R4" s="654"/>
    </row>
    <row r="5" spans="1:18" ht="15" customHeight="1">
      <c r="A5" s="211" t="s">
        <v>393</v>
      </c>
      <c r="B5" s="647"/>
      <c r="C5" s="645" t="s">
        <v>130</v>
      </c>
      <c r="D5" s="655" t="s">
        <v>131</v>
      </c>
      <c r="E5" s="657" t="s">
        <v>132</v>
      </c>
      <c r="F5" s="644" t="s">
        <v>130</v>
      </c>
      <c r="G5" s="659" t="s">
        <v>131</v>
      </c>
      <c r="H5" s="661" t="s">
        <v>130</v>
      </c>
      <c r="I5" s="655" t="s">
        <v>131</v>
      </c>
      <c r="J5" s="642" t="s">
        <v>132</v>
      </c>
      <c r="K5" s="644" t="s">
        <v>130</v>
      </c>
      <c r="L5" s="666" t="s">
        <v>131</v>
      </c>
      <c r="M5" s="664" t="s">
        <v>132</v>
      </c>
      <c r="N5" s="667" t="s">
        <v>130</v>
      </c>
      <c r="O5" s="669" t="s">
        <v>131</v>
      </c>
      <c r="P5" s="644" t="s">
        <v>130</v>
      </c>
      <c r="Q5" s="666" t="s">
        <v>131</v>
      </c>
      <c r="R5" s="664" t="s">
        <v>132</v>
      </c>
    </row>
    <row r="6" spans="1:18" ht="20.25" customHeight="1" thickBot="1">
      <c r="A6" s="212"/>
      <c r="B6" s="648"/>
      <c r="C6" s="672"/>
      <c r="D6" s="656"/>
      <c r="E6" s="658"/>
      <c r="F6" s="645"/>
      <c r="G6" s="660"/>
      <c r="H6" s="662"/>
      <c r="I6" s="656"/>
      <c r="J6" s="643"/>
      <c r="K6" s="645"/>
      <c r="L6" s="655"/>
      <c r="M6" s="665"/>
      <c r="N6" s="668"/>
      <c r="O6" s="670"/>
      <c r="P6" s="645"/>
      <c r="Q6" s="655"/>
      <c r="R6" s="665"/>
    </row>
    <row r="7" spans="1:18" ht="15.75" thickTop="1">
      <c r="A7" s="213" t="s">
        <v>312</v>
      </c>
      <c r="B7" s="214" t="s">
        <v>133</v>
      </c>
      <c r="C7" s="222">
        <v>2011</v>
      </c>
      <c r="D7" s="223">
        <v>26</v>
      </c>
      <c r="E7" s="224">
        <v>196</v>
      </c>
      <c r="F7" s="222">
        <v>523</v>
      </c>
      <c r="G7" s="224">
        <v>9</v>
      </c>
      <c r="H7" s="222">
        <v>234</v>
      </c>
      <c r="I7" s="223">
        <v>9</v>
      </c>
      <c r="J7" s="224">
        <v>209</v>
      </c>
      <c r="K7" s="222">
        <v>1943</v>
      </c>
      <c r="L7" s="223">
        <v>27</v>
      </c>
      <c r="M7" s="224">
        <v>263</v>
      </c>
      <c r="N7" s="222">
        <v>334</v>
      </c>
      <c r="O7" s="224">
        <v>20</v>
      </c>
      <c r="P7" s="222">
        <v>269</v>
      </c>
      <c r="Q7" s="223">
        <v>12</v>
      </c>
      <c r="R7" s="224">
        <v>240</v>
      </c>
    </row>
    <row r="8" spans="1:18" ht="15">
      <c r="A8" s="215" t="s">
        <v>313</v>
      </c>
      <c r="B8" s="215" t="s">
        <v>134</v>
      </c>
      <c r="C8" s="225">
        <v>217</v>
      </c>
      <c r="D8" s="226">
        <v>11</v>
      </c>
      <c r="E8" s="227">
        <v>71</v>
      </c>
      <c r="F8" s="225">
        <v>50</v>
      </c>
      <c r="G8" s="227">
        <v>3</v>
      </c>
      <c r="H8" s="225">
        <v>24</v>
      </c>
      <c r="I8" s="226">
        <v>2</v>
      </c>
      <c r="J8" s="227">
        <v>149</v>
      </c>
      <c r="K8" s="225">
        <v>245</v>
      </c>
      <c r="L8" s="226">
        <v>9</v>
      </c>
      <c r="M8" s="227">
        <v>56</v>
      </c>
      <c r="N8" s="225">
        <v>26</v>
      </c>
      <c r="O8" s="227">
        <v>2</v>
      </c>
      <c r="P8" s="225">
        <v>24</v>
      </c>
      <c r="Q8" s="226">
        <v>1</v>
      </c>
      <c r="R8" s="227">
        <v>27</v>
      </c>
    </row>
    <row r="9" spans="1:18" ht="15">
      <c r="A9" s="213" t="s">
        <v>314</v>
      </c>
      <c r="B9" s="213" t="s">
        <v>215</v>
      </c>
      <c r="C9" s="225">
        <v>328</v>
      </c>
      <c r="D9" s="226">
        <v>8</v>
      </c>
      <c r="E9" s="227">
        <v>79</v>
      </c>
      <c r="F9" s="225">
        <v>53</v>
      </c>
      <c r="G9" s="227">
        <v>9</v>
      </c>
      <c r="H9" s="225">
        <v>40</v>
      </c>
      <c r="I9" s="226">
        <v>5</v>
      </c>
      <c r="J9" s="227">
        <v>137</v>
      </c>
      <c r="K9" s="225">
        <v>409</v>
      </c>
      <c r="L9" s="226">
        <v>18</v>
      </c>
      <c r="M9" s="227">
        <v>96</v>
      </c>
      <c r="N9" s="225">
        <v>47</v>
      </c>
      <c r="O9" s="227">
        <v>9</v>
      </c>
      <c r="P9" s="225">
        <v>54</v>
      </c>
      <c r="Q9" s="226">
        <v>8</v>
      </c>
      <c r="R9" s="227">
        <v>122</v>
      </c>
    </row>
    <row r="10" spans="1:18" ht="15">
      <c r="A10" s="215" t="s">
        <v>315</v>
      </c>
      <c r="B10" s="215" t="s">
        <v>136</v>
      </c>
      <c r="C10" s="225">
        <v>113</v>
      </c>
      <c r="D10" s="226">
        <v>3</v>
      </c>
      <c r="E10" s="227">
        <v>63</v>
      </c>
      <c r="F10" s="225">
        <v>11</v>
      </c>
      <c r="G10" s="227">
        <v>1</v>
      </c>
      <c r="H10" s="225">
        <v>10</v>
      </c>
      <c r="I10" s="226">
        <v>0</v>
      </c>
      <c r="J10" s="227">
        <v>47</v>
      </c>
      <c r="K10" s="225">
        <v>125</v>
      </c>
      <c r="L10" s="226">
        <v>1</v>
      </c>
      <c r="M10" s="227">
        <v>48</v>
      </c>
      <c r="N10" s="225">
        <v>15</v>
      </c>
      <c r="O10" s="227">
        <v>0</v>
      </c>
      <c r="P10" s="225">
        <v>20</v>
      </c>
      <c r="Q10" s="226">
        <v>3</v>
      </c>
      <c r="R10" s="227">
        <v>21</v>
      </c>
    </row>
    <row r="11" spans="1:18" ht="15">
      <c r="A11" s="213" t="s">
        <v>316</v>
      </c>
      <c r="B11" s="213" t="s">
        <v>137</v>
      </c>
      <c r="C11" s="225">
        <v>121</v>
      </c>
      <c r="D11" s="226">
        <v>5</v>
      </c>
      <c r="E11" s="227">
        <v>31</v>
      </c>
      <c r="F11" s="225">
        <v>20</v>
      </c>
      <c r="G11" s="227">
        <v>5</v>
      </c>
      <c r="H11" s="225">
        <v>22</v>
      </c>
      <c r="I11" s="226">
        <v>3</v>
      </c>
      <c r="J11" s="227">
        <v>35</v>
      </c>
      <c r="K11" s="225">
        <v>139</v>
      </c>
      <c r="L11" s="226">
        <v>9</v>
      </c>
      <c r="M11" s="227">
        <v>34</v>
      </c>
      <c r="N11" s="225">
        <v>13</v>
      </c>
      <c r="O11" s="227">
        <v>3</v>
      </c>
      <c r="P11" s="225">
        <v>14</v>
      </c>
      <c r="Q11" s="226">
        <v>3</v>
      </c>
      <c r="R11" s="227">
        <v>25</v>
      </c>
    </row>
    <row r="12" spans="1:18" ht="15">
      <c r="A12" s="215" t="s">
        <v>317</v>
      </c>
      <c r="B12" s="215" t="s">
        <v>138</v>
      </c>
      <c r="C12" s="225">
        <v>9267</v>
      </c>
      <c r="D12" s="226">
        <v>880</v>
      </c>
      <c r="E12" s="227">
        <v>730</v>
      </c>
      <c r="F12" s="225">
        <v>1731</v>
      </c>
      <c r="G12" s="227">
        <v>84</v>
      </c>
      <c r="H12" s="225">
        <v>1375</v>
      </c>
      <c r="I12" s="226">
        <v>85</v>
      </c>
      <c r="J12" s="227">
        <v>1176</v>
      </c>
      <c r="K12" s="225">
        <v>8813</v>
      </c>
      <c r="L12" s="226">
        <v>380</v>
      </c>
      <c r="M12" s="227">
        <v>704</v>
      </c>
      <c r="N12" s="225">
        <v>1445</v>
      </c>
      <c r="O12" s="227">
        <v>100</v>
      </c>
      <c r="P12" s="225">
        <v>1470</v>
      </c>
      <c r="Q12" s="226">
        <v>83</v>
      </c>
      <c r="R12" s="227">
        <v>1154</v>
      </c>
    </row>
    <row r="13" spans="1:18" ht="15">
      <c r="A13" s="213" t="s">
        <v>318</v>
      </c>
      <c r="B13" s="213" t="s">
        <v>139</v>
      </c>
      <c r="C13" s="225">
        <v>4819</v>
      </c>
      <c r="D13" s="226">
        <v>27</v>
      </c>
      <c r="E13" s="227">
        <v>553</v>
      </c>
      <c r="F13" s="225">
        <v>679</v>
      </c>
      <c r="G13" s="227">
        <v>20</v>
      </c>
      <c r="H13" s="225">
        <v>519</v>
      </c>
      <c r="I13" s="226">
        <v>27</v>
      </c>
      <c r="J13" s="227">
        <v>604</v>
      </c>
      <c r="K13" s="225">
        <v>5234</v>
      </c>
      <c r="L13" s="226">
        <v>32</v>
      </c>
      <c r="M13" s="227">
        <v>584</v>
      </c>
      <c r="N13" s="225">
        <v>451</v>
      </c>
      <c r="O13" s="227">
        <v>32</v>
      </c>
      <c r="P13" s="225">
        <v>475</v>
      </c>
      <c r="Q13" s="226">
        <v>23</v>
      </c>
      <c r="R13" s="227">
        <v>492</v>
      </c>
    </row>
    <row r="14" spans="1:18" ht="15">
      <c r="A14" s="215" t="s">
        <v>319</v>
      </c>
      <c r="B14" s="215" t="s">
        <v>140</v>
      </c>
      <c r="C14" s="225">
        <v>74</v>
      </c>
      <c r="D14" s="226">
        <v>8</v>
      </c>
      <c r="E14" s="227">
        <v>27</v>
      </c>
      <c r="F14" s="225">
        <v>12</v>
      </c>
      <c r="G14" s="227">
        <v>5</v>
      </c>
      <c r="H14" s="225">
        <v>10</v>
      </c>
      <c r="I14" s="226">
        <v>2</v>
      </c>
      <c r="J14" s="227">
        <v>29</v>
      </c>
      <c r="K14" s="225">
        <v>70</v>
      </c>
      <c r="L14" s="226">
        <v>14</v>
      </c>
      <c r="M14" s="227">
        <v>32</v>
      </c>
      <c r="N14" s="225">
        <v>7</v>
      </c>
      <c r="O14" s="227">
        <v>5</v>
      </c>
      <c r="P14" s="225">
        <v>13</v>
      </c>
      <c r="Q14" s="226">
        <v>4</v>
      </c>
      <c r="R14" s="227">
        <v>47</v>
      </c>
    </row>
    <row r="15" spans="1:18" ht="15">
      <c r="A15" s="213" t="s">
        <v>320</v>
      </c>
      <c r="B15" s="213" t="s">
        <v>141</v>
      </c>
      <c r="C15" s="225">
        <v>732</v>
      </c>
      <c r="D15" s="226">
        <v>33</v>
      </c>
      <c r="E15" s="227">
        <v>263</v>
      </c>
      <c r="F15" s="225">
        <v>117</v>
      </c>
      <c r="G15" s="227">
        <v>14</v>
      </c>
      <c r="H15" s="225">
        <v>108</v>
      </c>
      <c r="I15" s="226">
        <v>21</v>
      </c>
      <c r="J15" s="227">
        <v>498</v>
      </c>
      <c r="K15" s="225">
        <v>810</v>
      </c>
      <c r="L15" s="226">
        <v>15</v>
      </c>
      <c r="M15" s="227">
        <v>309</v>
      </c>
      <c r="N15" s="225">
        <v>118</v>
      </c>
      <c r="O15" s="227">
        <v>22</v>
      </c>
      <c r="P15" s="225">
        <v>122</v>
      </c>
      <c r="Q15" s="226">
        <v>18</v>
      </c>
      <c r="R15" s="227">
        <v>315</v>
      </c>
    </row>
    <row r="16" spans="1:18" ht="15">
      <c r="A16" s="215" t="s">
        <v>321</v>
      </c>
      <c r="B16" s="215" t="s">
        <v>142</v>
      </c>
      <c r="C16" s="225">
        <v>724</v>
      </c>
      <c r="D16" s="226">
        <v>12</v>
      </c>
      <c r="E16" s="227">
        <v>247</v>
      </c>
      <c r="F16" s="225">
        <v>111</v>
      </c>
      <c r="G16" s="227">
        <v>12</v>
      </c>
      <c r="H16" s="225">
        <v>80</v>
      </c>
      <c r="I16" s="226">
        <v>9</v>
      </c>
      <c r="J16" s="227">
        <v>224</v>
      </c>
      <c r="K16" s="225">
        <v>733</v>
      </c>
      <c r="L16" s="226">
        <v>28</v>
      </c>
      <c r="M16" s="227">
        <v>227</v>
      </c>
      <c r="N16" s="225">
        <v>79</v>
      </c>
      <c r="O16" s="227">
        <v>9</v>
      </c>
      <c r="P16" s="225">
        <v>76</v>
      </c>
      <c r="Q16" s="226">
        <v>20</v>
      </c>
      <c r="R16" s="227">
        <v>227</v>
      </c>
    </row>
    <row r="17" spans="1:18" ht="15">
      <c r="A17" s="213" t="s">
        <v>322</v>
      </c>
      <c r="B17" s="213" t="s">
        <v>143</v>
      </c>
      <c r="C17" s="225">
        <v>120</v>
      </c>
      <c r="D17" s="226">
        <v>8</v>
      </c>
      <c r="E17" s="227">
        <v>30</v>
      </c>
      <c r="F17" s="225">
        <v>25</v>
      </c>
      <c r="G17" s="227">
        <v>1</v>
      </c>
      <c r="H17" s="225">
        <v>12</v>
      </c>
      <c r="I17" s="226">
        <v>1</v>
      </c>
      <c r="J17" s="227">
        <v>54</v>
      </c>
      <c r="K17" s="225">
        <v>125</v>
      </c>
      <c r="L17" s="226">
        <v>5</v>
      </c>
      <c r="M17" s="227">
        <v>30</v>
      </c>
      <c r="N17" s="225">
        <v>16</v>
      </c>
      <c r="O17" s="227">
        <v>1</v>
      </c>
      <c r="P17" s="225">
        <v>18</v>
      </c>
      <c r="Q17" s="226">
        <v>2</v>
      </c>
      <c r="R17" s="227">
        <v>20</v>
      </c>
    </row>
    <row r="18" spans="1:18" ht="15">
      <c r="A18" s="215" t="s">
        <v>323</v>
      </c>
      <c r="B18" s="215" t="s">
        <v>144</v>
      </c>
      <c r="C18" s="225">
        <v>122</v>
      </c>
      <c r="D18" s="226">
        <v>4</v>
      </c>
      <c r="E18" s="227">
        <v>31</v>
      </c>
      <c r="F18" s="225">
        <v>13</v>
      </c>
      <c r="G18" s="227">
        <v>5</v>
      </c>
      <c r="H18" s="225">
        <v>9</v>
      </c>
      <c r="I18" s="226">
        <v>4</v>
      </c>
      <c r="J18" s="227">
        <v>18</v>
      </c>
      <c r="K18" s="225">
        <v>76</v>
      </c>
      <c r="L18" s="226">
        <v>8</v>
      </c>
      <c r="M18" s="227">
        <v>37</v>
      </c>
      <c r="N18" s="225">
        <v>16</v>
      </c>
      <c r="O18" s="227">
        <v>5</v>
      </c>
      <c r="P18" s="225">
        <v>10</v>
      </c>
      <c r="Q18" s="226">
        <v>3</v>
      </c>
      <c r="R18" s="227">
        <v>18</v>
      </c>
    </row>
    <row r="19" spans="1:18" ht="15">
      <c r="A19" s="213" t="s">
        <v>324</v>
      </c>
      <c r="B19" s="213" t="s">
        <v>145</v>
      </c>
      <c r="C19" s="225">
        <v>124</v>
      </c>
      <c r="D19" s="226">
        <v>1</v>
      </c>
      <c r="E19" s="227">
        <v>41</v>
      </c>
      <c r="F19" s="225">
        <v>23</v>
      </c>
      <c r="G19" s="227">
        <v>1</v>
      </c>
      <c r="H19" s="225">
        <v>15</v>
      </c>
      <c r="I19" s="226">
        <v>2</v>
      </c>
      <c r="J19" s="227">
        <v>26</v>
      </c>
      <c r="K19" s="225">
        <v>142</v>
      </c>
      <c r="L19" s="226">
        <v>0</v>
      </c>
      <c r="M19" s="227">
        <v>35</v>
      </c>
      <c r="N19" s="225">
        <v>10</v>
      </c>
      <c r="O19" s="227">
        <v>2</v>
      </c>
      <c r="P19" s="225">
        <v>15</v>
      </c>
      <c r="Q19" s="226">
        <v>4</v>
      </c>
      <c r="R19" s="227">
        <v>22</v>
      </c>
    </row>
    <row r="20" spans="1:18" ht="15">
      <c r="A20" s="215" t="s">
        <v>325</v>
      </c>
      <c r="B20" s="215" t="s">
        <v>146</v>
      </c>
      <c r="C20" s="225">
        <v>169</v>
      </c>
      <c r="D20" s="226">
        <v>8</v>
      </c>
      <c r="E20" s="227">
        <v>38</v>
      </c>
      <c r="F20" s="225">
        <v>33</v>
      </c>
      <c r="G20" s="227">
        <v>2</v>
      </c>
      <c r="H20" s="225">
        <v>18</v>
      </c>
      <c r="I20" s="226">
        <v>2</v>
      </c>
      <c r="J20" s="227">
        <v>26</v>
      </c>
      <c r="K20" s="225">
        <v>147</v>
      </c>
      <c r="L20" s="226">
        <v>7</v>
      </c>
      <c r="M20" s="227">
        <v>51</v>
      </c>
      <c r="N20" s="225">
        <v>25</v>
      </c>
      <c r="O20" s="227">
        <v>6</v>
      </c>
      <c r="P20" s="225">
        <v>24</v>
      </c>
      <c r="Q20" s="226">
        <v>1</v>
      </c>
      <c r="R20" s="227">
        <v>27</v>
      </c>
    </row>
    <row r="21" spans="1:18" ht="15">
      <c r="A21" s="213" t="s">
        <v>326</v>
      </c>
      <c r="B21" s="213" t="s">
        <v>147</v>
      </c>
      <c r="C21" s="225">
        <v>124</v>
      </c>
      <c r="D21" s="226">
        <v>2</v>
      </c>
      <c r="E21" s="227">
        <v>25</v>
      </c>
      <c r="F21" s="225">
        <v>36</v>
      </c>
      <c r="G21" s="227">
        <v>3</v>
      </c>
      <c r="H21" s="225">
        <v>41</v>
      </c>
      <c r="I21" s="226">
        <v>4</v>
      </c>
      <c r="J21" s="227">
        <v>41</v>
      </c>
      <c r="K21" s="225">
        <v>146</v>
      </c>
      <c r="L21" s="226">
        <v>4</v>
      </c>
      <c r="M21" s="227">
        <v>36</v>
      </c>
      <c r="N21" s="225">
        <v>25</v>
      </c>
      <c r="O21" s="227">
        <v>3</v>
      </c>
      <c r="P21" s="225">
        <v>15</v>
      </c>
      <c r="Q21" s="226">
        <v>8</v>
      </c>
      <c r="R21" s="227">
        <v>23</v>
      </c>
    </row>
    <row r="22" spans="1:18" ht="15">
      <c r="A22" s="215" t="s">
        <v>327</v>
      </c>
      <c r="B22" s="215" t="s">
        <v>148</v>
      </c>
      <c r="C22" s="225">
        <v>3408</v>
      </c>
      <c r="D22" s="226">
        <v>97</v>
      </c>
      <c r="E22" s="227">
        <v>379</v>
      </c>
      <c r="F22" s="225">
        <v>640</v>
      </c>
      <c r="G22" s="227">
        <v>19</v>
      </c>
      <c r="H22" s="225">
        <v>458</v>
      </c>
      <c r="I22" s="226">
        <v>26</v>
      </c>
      <c r="J22" s="227">
        <v>344</v>
      </c>
      <c r="K22" s="225">
        <v>3595</v>
      </c>
      <c r="L22" s="226">
        <v>49</v>
      </c>
      <c r="M22" s="227">
        <v>426</v>
      </c>
      <c r="N22" s="225">
        <v>503</v>
      </c>
      <c r="O22" s="227">
        <v>22</v>
      </c>
      <c r="P22" s="225">
        <v>495</v>
      </c>
      <c r="Q22" s="226">
        <v>22</v>
      </c>
      <c r="R22" s="227">
        <v>349</v>
      </c>
    </row>
    <row r="23" spans="1:18" ht="15">
      <c r="A23" s="213" t="s">
        <v>328</v>
      </c>
      <c r="B23" s="213" t="s">
        <v>149</v>
      </c>
      <c r="C23" s="225">
        <v>324</v>
      </c>
      <c r="D23" s="226">
        <v>90</v>
      </c>
      <c r="E23" s="227">
        <v>86</v>
      </c>
      <c r="F23" s="225">
        <v>54</v>
      </c>
      <c r="G23" s="227">
        <v>6</v>
      </c>
      <c r="H23" s="225">
        <v>36</v>
      </c>
      <c r="I23" s="226">
        <v>6</v>
      </c>
      <c r="J23" s="227">
        <v>95</v>
      </c>
      <c r="K23" s="225">
        <v>309</v>
      </c>
      <c r="L23" s="226">
        <v>41</v>
      </c>
      <c r="M23" s="227">
        <v>68</v>
      </c>
      <c r="N23" s="225">
        <v>41</v>
      </c>
      <c r="O23" s="227">
        <v>9</v>
      </c>
      <c r="P23" s="225">
        <v>37</v>
      </c>
      <c r="Q23" s="226">
        <v>6</v>
      </c>
      <c r="R23" s="227">
        <v>66</v>
      </c>
    </row>
    <row r="24" spans="1:18" ht="15">
      <c r="A24" s="215" t="s">
        <v>329</v>
      </c>
      <c r="B24" s="215" t="s">
        <v>150</v>
      </c>
      <c r="C24" s="225">
        <v>61</v>
      </c>
      <c r="D24" s="226">
        <v>9</v>
      </c>
      <c r="E24" s="227">
        <v>14</v>
      </c>
      <c r="F24" s="225">
        <v>10</v>
      </c>
      <c r="G24" s="227">
        <v>5</v>
      </c>
      <c r="H24" s="225">
        <v>9</v>
      </c>
      <c r="I24" s="226">
        <v>2</v>
      </c>
      <c r="J24" s="227">
        <v>17</v>
      </c>
      <c r="K24" s="225">
        <v>58</v>
      </c>
      <c r="L24" s="226">
        <v>7</v>
      </c>
      <c r="M24" s="227">
        <v>10</v>
      </c>
      <c r="N24" s="225">
        <v>12</v>
      </c>
      <c r="O24" s="227">
        <v>3</v>
      </c>
      <c r="P24" s="225">
        <v>9</v>
      </c>
      <c r="Q24" s="226">
        <v>3</v>
      </c>
      <c r="R24" s="227">
        <v>17</v>
      </c>
    </row>
    <row r="25" spans="1:18" ht="15">
      <c r="A25" s="213" t="s">
        <v>330</v>
      </c>
      <c r="B25" s="213" t="s">
        <v>151</v>
      </c>
      <c r="C25" s="225">
        <v>269</v>
      </c>
      <c r="D25" s="226">
        <v>37</v>
      </c>
      <c r="E25" s="227">
        <v>55</v>
      </c>
      <c r="F25" s="225">
        <v>46</v>
      </c>
      <c r="G25" s="227">
        <v>5</v>
      </c>
      <c r="H25" s="225">
        <v>21</v>
      </c>
      <c r="I25" s="226">
        <v>7</v>
      </c>
      <c r="J25" s="227">
        <v>76</v>
      </c>
      <c r="K25" s="225">
        <v>257</v>
      </c>
      <c r="L25" s="226">
        <v>15</v>
      </c>
      <c r="M25" s="227">
        <v>67</v>
      </c>
      <c r="N25" s="225">
        <v>29</v>
      </c>
      <c r="O25" s="227">
        <v>9</v>
      </c>
      <c r="P25" s="225">
        <v>30</v>
      </c>
      <c r="Q25" s="226">
        <v>2</v>
      </c>
      <c r="R25" s="227">
        <v>213</v>
      </c>
    </row>
    <row r="26" spans="1:18" ht="15">
      <c r="A26" s="215" t="s">
        <v>331</v>
      </c>
      <c r="B26" s="215" t="s">
        <v>152</v>
      </c>
      <c r="C26" s="225">
        <v>793</v>
      </c>
      <c r="D26" s="226">
        <v>16</v>
      </c>
      <c r="E26" s="227">
        <v>239</v>
      </c>
      <c r="F26" s="225">
        <v>120</v>
      </c>
      <c r="G26" s="227">
        <v>15</v>
      </c>
      <c r="H26" s="225">
        <v>109</v>
      </c>
      <c r="I26" s="226">
        <v>11</v>
      </c>
      <c r="J26" s="227">
        <v>398</v>
      </c>
      <c r="K26" s="225">
        <v>888</v>
      </c>
      <c r="L26" s="226">
        <v>15</v>
      </c>
      <c r="M26" s="227">
        <v>321</v>
      </c>
      <c r="N26" s="225">
        <v>115</v>
      </c>
      <c r="O26" s="227">
        <v>9</v>
      </c>
      <c r="P26" s="225">
        <v>138</v>
      </c>
      <c r="Q26" s="226">
        <v>12</v>
      </c>
      <c r="R26" s="227">
        <v>212</v>
      </c>
    </row>
    <row r="27" spans="1:18" ht="15">
      <c r="A27" s="213" t="s">
        <v>332</v>
      </c>
      <c r="B27" s="213" t="s">
        <v>153</v>
      </c>
      <c r="C27" s="225">
        <v>1220</v>
      </c>
      <c r="D27" s="226">
        <v>29</v>
      </c>
      <c r="E27" s="227">
        <v>164</v>
      </c>
      <c r="F27" s="225">
        <v>286</v>
      </c>
      <c r="G27" s="227">
        <v>6</v>
      </c>
      <c r="H27" s="225">
        <v>192</v>
      </c>
      <c r="I27" s="226">
        <v>1</v>
      </c>
      <c r="J27" s="227">
        <v>74</v>
      </c>
      <c r="K27" s="225">
        <v>1164</v>
      </c>
      <c r="L27" s="226">
        <v>14</v>
      </c>
      <c r="M27" s="227">
        <v>200</v>
      </c>
      <c r="N27" s="225">
        <v>159</v>
      </c>
      <c r="O27" s="227">
        <v>10</v>
      </c>
      <c r="P27" s="225">
        <v>139</v>
      </c>
      <c r="Q27" s="226">
        <v>2</v>
      </c>
      <c r="R27" s="227">
        <v>49</v>
      </c>
    </row>
    <row r="28" spans="1:18" ht="15">
      <c r="A28" s="215" t="s">
        <v>333</v>
      </c>
      <c r="B28" s="215" t="s">
        <v>154</v>
      </c>
      <c r="C28" s="225">
        <v>196</v>
      </c>
      <c r="D28" s="226">
        <v>19</v>
      </c>
      <c r="E28" s="227">
        <v>69</v>
      </c>
      <c r="F28" s="225">
        <v>31</v>
      </c>
      <c r="G28" s="227">
        <v>6</v>
      </c>
      <c r="H28" s="225">
        <v>26</v>
      </c>
      <c r="I28" s="226">
        <v>7</v>
      </c>
      <c r="J28" s="227">
        <v>90</v>
      </c>
      <c r="K28" s="225">
        <v>231</v>
      </c>
      <c r="L28" s="226">
        <v>9</v>
      </c>
      <c r="M28" s="227">
        <v>63</v>
      </c>
      <c r="N28" s="225">
        <v>30</v>
      </c>
      <c r="O28" s="227">
        <v>9</v>
      </c>
      <c r="P28" s="225">
        <v>29</v>
      </c>
      <c r="Q28" s="226">
        <v>5</v>
      </c>
      <c r="R28" s="227">
        <v>61</v>
      </c>
    </row>
    <row r="29" spans="1:18" ht="15">
      <c r="A29" s="213" t="s">
        <v>334</v>
      </c>
      <c r="B29" s="213" t="s">
        <v>155</v>
      </c>
      <c r="C29" s="225">
        <v>246</v>
      </c>
      <c r="D29" s="226">
        <v>10</v>
      </c>
      <c r="E29" s="227">
        <v>107</v>
      </c>
      <c r="F29" s="225">
        <v>57</v>
      </c>
      <c r="G29" s="227">
        <v>6</v>
      </c>
      <c r="H29" s="225">
        <v>39</v>
      </c>
      <c r="I29" s="226">
        <v>5</v>
      </c>
      <c r="J29" s="227">
        <v>69</v>
      </c>
      <c r="K29" s="225">
        <v>292</v>
      </c>
      <c r="L29" s="226">
        <v>6</v>
      </c>
      <c r="M29" s="227">
        <v>68</v>
      </c>
      <c r="N29" s="225">
        <v>48</v>
      </c>
      <c r="O29" s="227">
        <v>13</v>
      </c>
      <c r="P29" s="225">
        <v>52</v>
      </c>
      <c r="Q29" s="226">
        <v>6</v>
      </c>
      <c r="R29" s="227">
        <v>50</v>
      </c>
    </row>
    <row r="30" spans="1:18" ht="15">
      <c r="A30" s="215" t="s">
        <v>335</v>
      </c>
      <c r="B30" s="215" t="s">
        <v>156</v>
      </c>
      <c r="C30" s="225">
        <v>82</v>
      </c>
      <c r="D30" s="226">
        <v>1</v>
      </c>
      <c r="E30" s="227">
        <v>49</v>
      </c>
      <c r="F30" s="225">
        <v>10</v>
      </c>
      <c r="G30" s="227">
        <v>4</v>
      </c>
      <c r="H30" s="225">
        <v>10</v>
      </c>
      <c r="I30" s="226">
        <v>2</v>
      </c>
      <c r="J30" s="227">
        <v>45</v>
      </c>
      <c r="K30" s="225">
        <v>90</v>
      </c>
      <c r="L30" s="226">
        <v>3</v>
      </c>
      <c r="M30" s="227">
        <v>57</v>
      </c>
      <c r="N30" s="225">
        <v>19</v>
      </c>
      <c r="O30" s="227">
        <v>3</v>
      </c>
      <c r="P30" s="225">
        <v>22</v>
      </c>
      <c r="Q30" s="226">
        <v>1</v>
      </c>
      <c r="R30" s="227">
        <v>51</v>
      </c>
    </row>
    <row r="31" spans="1:18" ht="15">
      <c r="A31" s="213" t="s">
        <v>336</v>
      </c>
      <c r="B31" s="213" t="s">
        <v>157</v>
      </c>
      <c r="C31" s="225">
        <v>255</v>
      </c>
      <c r="D31" s="226">
        <v>17</v>
      </c>
      <c r="E31" s="227">
        <v>72</v>
      </c>
      <c r="F31" s="225">
        <v>52</v>
      </c>
      <c r="G31" s="227">
        <v>11</v>
      </c>
      <c r="H31" s="225">
        <v>54</v>
      </c>
      <c r="I31" s="226">
        <v>5</v>
      </c>
      <c r="J31" s="227">
        <v>64</v>
      </c>
      <c r="K31" s="225">
        <v>268</v>
      </c>
      <c r="L31" s="226">
        <v>15</v>
      </c>
      <c r="M31" s="227">
        <v>75</v>
      </c>
      <c r="N31" s="225">
        <v>37</v>
      </c>
      <c r="O31" s="227">
        <v>8</v>
      </c>
      <c r="P31" s="225">
        <v>33</v>
      </c>
      <c r="Q31" s="226">
        <v>6</v>
      </c>
      <c r="R31" s="227">
        <v>41</v>
      </c>
    </row>
    <row r="32" spans="1:18" ht="15">
      <c r="A32" s="215" t="s">
        <v>337</v>
      </c>
      <c r="B32" s="215" t="s">
        <v>158</v>
      </c>
      <c r="C32" s="225">
        <v>600</v>
      </c>
      <c r="D32" s="226">
        <v>29</v>
      </c>
      <c r="E32" s="227">
        <v>259</v>
      </c>
      <c r="F32" s="225">
        <v>157</v>
      </c>
      <c r="G32" s="227">
        <v>10</v>
      </c>
      <c r="H32" s="225">
        <v>119</v>
      </c>
      <c r="I32" s="226">
        <v>9</v>
      </c>
      <c r="J32" s="227">
        <v>250</v>
      </c>
      <c r="K32" s="225">
        <v>555</v>
      </c>
      <c r="L32" s="226">
        <v>8</v>
      </c>
      <c r="M32" s="227">
        <v>301</v>
      </c>
      <c r="N32" s="225">
        <v>122</v>
      </c>
      <c r="O32" s="227">
        <v>12</v>
      </c>
      <c r="P32" s="225">
        <v>119</v>
      </c>
      <c r="Q32" s="226">
        <v>5</v>
      </c>
      <c r="R32" s="227">
        <v>287</v>
      </c>
    </row>
    <row r="33" spans="1:18" ht="15">
      <c r="A33" s="213" t="s">
        <v>338</v>
      </c>
      <c r="B33" s="213" t="s">
        <v>159</v>
      </c>
      <c r="C33" s="225">
        <v>2151</v>
      </c>
      <c r="D33" s="226">
        <v>24</v>
      </c>
      <c r="E33" s="227">
        <v>228</v>
      </c>
      <c r="F33" s="225">
        <v>478</v>
      </c>
      <c r="G33" s="227">
        <v>5</v>
      </c>
      <c r="H33" s="225">
        <v>309</v>
      </c>
      <c r="I33" s="226">
        <v>1</v>
      </c>
      <c r="J33" s="227">
        <v>251</v>
      </c>
      <c r="K33" s="225">
        <v>2349</v>
      </c>
      <c r="L33" s="226">
        <v>25</v>
      </c>
      <c r="M33" s="227">
        <v>270</v>
      </c>
      <c r="N33" s="225">
        <v>294</v>
      </c>
      <c r="O33" s="227">
        <v>3</v>
      </c>
      <c r="P33" s="225">
        <v>312</v>
      </c>
      <c r="Q33" s="226">
        <v>4</v>
      </c>
      <c r="R33" s="227">
        <v>168</v>
      </c>
    </row>
    <row r="34" spans="1:18" ht="15">
      <c r="A34" s="215" t="s">
        <v>339</v>
      </c>
      <c r="B34" s="215" t="s">
        <v>160</v>
      </c>
      <c r="C34" s="225">
        <v>132</v>
      </c>
      <c r="D34" s="226">
        <v>4</v>
      </c>
      <c r="E34" s="227">
        <v>44</v>
      </c>
      <c r="F34" s="225">
        <v>31</v>
      </c>
      <c r="G34" s="227">
        <v>5</v>
      </c>
      <c r="H34" s="225">
        <v>28</v>
      </c>
      <c r="I34" s="226">
        <v>3</v>
      </c>
      <c r="J34" s="227">
        <v>66</v>
      </c>
      <c r="K34" s="225">
        <v>111</v>
      </c>
      <c r="L34" s="226">
        <v>12</v>
      </c>
      <c r="M34" s="227">
        <v>25</v>
      </c>
      <c r="N34" s="225">
        <v>39</v>
      </c>
      <c r="O34" s="227">
        <v>4</v>
      </c>
      <c r="P34" s="225">
        <v>24</v>
      </c>
      <c r="Q34" s="226">
        <v>1</v>
      </c>
      <c r="R34" s="227">
        <v>47</v>
      </c>
    </row>
    <row r="35" spans="1:18" ht="15">
      <c r="A35" s="213" t="s">
        <v>340</v>
      </c>
      <c r="B35" s="213" t="s">
        <v>161</v>
      </c>
      <c r="C35" s="225">
        <v>18</v>
      </c>
      <c r="D35" s="226">
        <v>6</v>
      </c>
      <c r="E35" s="227">
        <v>29</v>
      </c>
      <c r="F35" s="225">
        <v>4</v>
      </c>
      <c r="G35" s="227">
        <v>6</v>
      </c>
      <c r="H35" s="225">
        <v>3</v>
      </c>
      <c r="I35" s="226">
        <v>4</v>
      </c>
      <c r="J35" s="227">
        <v>33</v>
      </c>
      <c r="K35" s="225">
        <v>16</v>
      </c>
      <c r="L35" s="226">
        <v>2</v>
      </c>
      <c r="M35" s="227">
        <v>26</v>
      </c>
      <c r="N35" s="225">
        <v>1</v>
      </c>
      <c r="O35" s="227">
        <v>5</v>
      </c>
      <c r="P35" s="225">
        <v>5</v>
      </c>
      <c r="Q35" s="226">
        <v>1</v>
      </c>
      <c r="R35" s="227">
        <v>21</v>
      </c>
    </row>
    <row r="36" spans="1:18" ht="15">
      <c r="A36" s="215" t="s">
        <v>341</v>
      </c>
      <c r="B36" s="215" t="s">
        <v>162</v>
      </c>
      <c r="C36" s="225">
        <v>85</v>
      </c>
      <c r="D36" s="226">
        <v>1</v>
      </c>
      <c r="E36" s="227">
        <v>22</v>
      </c>
      <c r="F36" s="225">
        <v>9</v>
      </c>
      <c r="G36" s="227">
        <v>3</v>
      </c>
      <c r="H36" s="225">
        <v>6</v>
      </c>
      <c r="I36" s="226">
        <v>0</v>
      </c>
      <c r="J36" s="227">
        <v>22</v>
      </c>
      <c r="K36" s="225">
        <v>66</v>
      </c>
      <c r="L36" s="226">
        <v>3</v>
      </c>
      <c r="M36" s="227">
        <v>31</v>
      </c>
      <c r="N36" s="225">
        <v>5</v>
      </c>
      <c r="O36" s="227">
        <v>0</v>
      </c>
      <c r="P36" s="225">
        <v>3</v>
      </c>
      <c r="Q36" s="226">
        <v>2</v>
      </c>
      <c r="R36" s="227">
        <v>12</v>
      </c>
    </row>
    <row r="37" spans="1:18" ht="15">
      <c r="A37" s="213" t="s">
        <v>342</v>
      </c>
      <c r="B37" s="213" t="s">
        <v>163</v>
      </c>
      <c r="C37" s="225">
        <v>949</v>
      </c>
      <c r="D37" s="226">
        <v>12</v>
      </c>
      <c r="E37" s="227">
        <v>134</v>
      </c>
      <c r="F37" s="225">
        <v>238</v>
      </c>
      <c r="G37" s="227">
        <v>4</v>
      </c>
      <c r="H37" s="225">
        <v>121</v>
      </c>
      <c r="I37" s="226">
        <v>1</v>
      </c>
      <c r="J37" s="227">
        <v>83</v>
      </c>
      <c r="K37" s="225">
        <v>1257</v>
      </c>
      <c r="L37" s="226">
        <v>20</v>
      </c>
      <c r="M37" s="227">
        <v>219</v>
      </c>
      <c r="N37" s="225">
        <v>192</v>
      </c>
      <c r="O37" s="227">
        <v>13</v>
      </c>
      <c r="P37" s="225">
        <v>166</v>
      </c>
      <c r="Q37" s="226">
        <v>9</v>
      </c>
      <c r="R37" s="227">
        <v>297</v>
      </c>
    </row>
    <row r="38" spans="1:18" ht="15">
      <c r="A38" s="215" t="s">
        <v>343</v>
      </c>
      <c r="B38" s="215" t="s">
        <v>164</v>
      </c>
      <c r="C38" s="225">
        <v>251</v>
      </c>
      <c r="D38" s="226">
        <v>14</v>
      </c>
      <c r="E38" s="227">
        <v>52</v>
      </c>
      <c r="F38" s="225">
        <v>69</v>
      </c>
      <c r="G38" s="227">
        <v>8</v>
      </c>
      <c r="H38" s="225">
        <v>59</v>
      </c>
      <c r="I38" s="226">
        <v>10</v>
      </c>
      <c r="J38" s="227">
        <v>73</v>
      </c>
      <c r="K38" s="225">
        <v>261</v>
      </c>
      <c r="L38" s="226">
        <v>15</v>
      </c>
      <c r="M38" s="227">
        <v>52</v>
      </c>
      <c r="N38" s="225">
        <v>38</v>
      </c>
      <c r="O38" s="227">
        <v>12</v>
      </c>
      <c r="P38" s="225">
        <v>37</v>
      </c>
      <c r="Q38" s="226">
        <v>8</v>
      </c>
      <c r="R38" s="227">
        <v>75</v>
      </c>
    </row>
    <row r="39" spans="1:18" ht="15">
      <c r="A39" s="213" t="s">
        <v>344</v>
      </c>
      <c r="B39" s="213" t="s">
        <v>274</v>
      </c>
      <c r="C39" s="225">
        <v>2439</v>
      </c>
      <c r="D39" s="226">
        <v>10</v>
      </c>
      <c r="E39" s="227">
        <v>287</v>
      </c>
      <c r="F39" s="225">
        <v>361</v>
      </c>
      <c r="G39" s="227">
        <v>6</v>
      </c>
      <c r="H39" s="225">
        <v>264</v>
      </c>
      <c r="I39" s="226">
        <v>8</v>
      </c>
      <c r="J39" s="227">
        <v>269</v>
      </c>
      <c r="K39" s="225">
        <v>2451</v>
      </c>
      <c r="L39" s="226">
        <v>14</v>
      </c>
      <c r="M39" s="227">
        <v>319</v>
      </c>
      <c r="N39" s="225">
        <v>299</v>
      </c>
      <c r="O39" s="227">
        <v>10</v>
      </c>
      <c r="P39" s="225">
        <v>275</v>
      </c>
      <c r="Q39" s="226">
        <v>8</v>
      </c>
      <c r="R39" s="227">
        <v>228</v>
      </c>
    </row>
    <row r="40" spans="1:18" ht="15">
      <c r="A40" s="388" t="s">
        <v>563</v>
      </c>
      <c r="B40" s="215" t="s">
        <v>165</v>
      </c>
      <c r="C40" s="225">
        <v>36818</v>
      </c>
      <c r="D40" s="226">
        <v>102</v>
      </c>
      <c r="E40" s="227">
        <v>4784</v>
      </c>
      <c r="F40" s="225">
        <v>9186</v>
      </c>
      <c r="G40" s="227">
        <v>46</v>
      </c>
      <c r="H40" s="225">
        <v>7355</v>
      </c>
      <c r="I40" s="226">
        <v>55</v>
      </c>
      <c r="J40" s="227">
        <v>7773</v>
      </c>
      <c r="K40" s="225">
        <v>41187</v>
      </c>
      <c r="L40" s="226">
        <v>50</v>
      </c>
      <c r="M40" s="227">
        <v>8366</v>
      </c>
      <c r="N40" s="225">
        <v>7552</v>
      </c>
      <c r="O40" s="227">
        <v>40</v>
      </c>
      <c r="P40" s="225">
        <v>7394</v>
      </c>
      <c r="Q40" s="226">
        <v>51</v>
      </c>
      <c r="R40" s="227">
        <v>6331</v>
      </c>
    </row>
    <row r="41" spans="1:18" ht="15">
      <c r="A41" s="213" t="s">
        <v>346</v>
      </c>
      <c r="B41" s="213" t="s">
        <v>166</v>
      </c>
      <c r="C41" s="225">
        <v>5842</v>
      </c>
      <c r="D41" s="226">
        <v>238</v>
      </c>
      <c r="E41" s="227">
        <v>666</v>
      </c>
      <c r="F41" s="225">
        <v>1130</v>
      </c>
      <c r="G41" s="227">
        <v>48</v>
      </c>
      <c r="H41" s="225">
        <v>937</v>
      </c>
      <c r="I41" s="226">
        <v>36</v>
      </c>
      <c r="J41" s="227">
        <v>1039</v>
      </c>
      <c r="K41" s="225">
        <v>5881</v>
      </c>
      <c r="L41" s="226">
        <v>66</v>
      </c>
      <c r="M41" s="227">
        <v>789</v>
      </c>
      <c r="N41" s="225">
        <v>929</v>
      </c>
      <c r="O41" s="227">
        <v>36</v>
      </c>
      <c r="P41" s="225">
        <v>937</v>
      </c>
      <c r="Q41" s="226">
        <v>53</v>
      </c>
      <c r="R41" s="227">
        <v>809</v>
      </c>
    </row>
    <row r="42" spans="1:18" ht="15">
      <c r="A42" s="215" t="s">
        <v>347</v>
      </c>
      <c r="B42" s="215" t="s">
        <v>167</v>
      </c>
      <c r="C42" s="225">
        <v>39</v>
      </c>
      <c r="D42" s="226">
        <v>1</v>
      </c>
      <c r="E42" s="227">
        <v>43</v>
      </c>
      <c r="F42" s="225">
        <v>6</v>
      </c>
      <c r="G42" s="227">
        <v>2</v>
      </c>
      <c r="H42" s="225">
        <v>13</v>
      </c>
      <c r="I42" s="226">
        <v>1</v>
      </c>
      <c r="J42" s="227">
        <v>21</v>
      </c>
      <c r="K42" s="225">
        <v>43</v>
      </c>
      <c r="L42" s="226">
        <v>2</v>
      </c>
      <c r="M42" s="227">
        <v>29</v>
      </c>
      <c r="N42" s="225">
        <v>13</v>
      </c>
      <c r="O42" s="227">
        <v>3</v>
      </c>
      <c r="P42" s="225">
        <v>7</v>
      </c>
      <c r="Q42" s="226">
        <v>2</v>
      </c>
      <c r="R42" s="227">
        <v>36</v>
      </c>
    </row>
    <row r="43" spans="1:18" ht="15">
      <c r="A43" s="213" t="s">
        <v>348</v>
      </c>
      <c r="B43" s="213" t="s">
        <v>168</v>
      </c>
      <c r="C43" s="225">
        <v>116</v>
      </c>
      <c r="D43" s="226">
        <v>23</v>
      </c>
      <c r="E43" s="227">
        <v>25</v>
      </c>
      <c r="F43" s="225">
        <v>27</v>
      </c>
      <c r="G43" s="227">
        <v>3</v>
      </c>
      <c r="H43" s="225">
        <v>40</v>
      </c>
      <c r="I43" s="226">
        <v>5</v>
      </c>
      <c r="J43" s="227">
        <v>67</v>
      </c>
      <c r="K43" s="225">
        <v>129</v>
      </c>
      <c r="L43" s="226">
        <v>30</v>
      </c>
      <c r="M43" s="227">
        <v>35</v>
      </c>
      <c r="N43" s="225">
        <v>32</v>
      </c>
      <c r="O43" s="227">
        <v>11</v>
      </c>
      <c r="P43" s="225">
        <v>19</v>
      </c>
      <c r="Q43" s="226">
        <v>11</v>
      </c>
      <c r="R43" s="227">
        <v>57</v>
      </c>
    </row>
    <row r="44" spans="1:18" ht="15">
      <c r="A44" s="215" t="s">
        <v>349</v>
      </c>
      <c r="B44" s="215" t="s">
        <v>169</v>
      </c>
      <c r="C44" s="225">
        <v>1263</v>
      </c>
      <c r="D44" s="226">
        <v>22</v>
      </c>
      <c r="E44" s="227">
        <v>245</v>
      </c>
      <c r="F44" s="225">
        <v>261</v>
      </c>
      <c r="G44" s="227">
        <v>12</v>
      </c>
      <c r="H44" s="225">
        <v>246</v>
      </c>
      <c r="I44" s="226">
        <v>13</v>
      </c>
      <c r="J44" s="227">
        <v>209</v>
      </c>
      <c r="K44" s="225">
        <v>1356</v>
      </c>
      <c r="L44" s="226">
        <v>17</v>
      </c>
      <c r="M44" s="227">
        <v>265</v>
      </c>
      <c r="N44" s="225">
        <v>222</v>
      </c>
      <c r="O44" s="227">
        <v>11</v>
      </c>
      <c r="P44" s="225">
        <v>255</v>
      </c>
      <c r="Q44" s="226">
        <v>7</v>
      </c>
      <c r="R44" s="227">
        <v>210</v>
      </c>
    </row>
    <row r="45" spans="1:18" ht="15">
      <c r="A45" s="213" t="s">
        <v>350</v>
      </c>
      <c r="B45" s="213" t="s">
        <v>170</v>
      </c>
      <c r="C45" s="225">
        <v>186</v>
      </c>
      <c r="D45" s="226">
        <v>5</v>
      </c>
      <c r="E45" s="227">
        <v>57</v>
      </c>
      <c r="F45" s="225">
        <v>47</v>
      </c>
      <c r="G45" s="227">
        <v>8</v>
      </c>
      <c r="H45" s="225">
        <v>35</v>
      </c>
      <c r="I45" s="226">
        <v>2</v>
      </c>
      <c r="J45" s="227">
        <v>91</v>
      </c>
      <c r="K45" s="225">
        <v>194</v>
      </c>
      <c r="L45" s="226">
        <v>4</v>
      </c>
      <c r="M45" s="227">
        <v>52</v>
      </c>
      <c r="N45" s="225">
        <v>26</v>
      </c>
      <c r="O45" s="227">
        <v>7</v>
      </c>
      <c r="P45" s="225">
        <v>29</v>
      </c>
      <c r="Q45" s="226">
        <v>4</v>
      </c>
      <c r="R45" s="227">
        <v>81</v>
      </c>
    </row>
    <row r="46" spans="1:18" ht="15">
      <c r="A46" s="215" t="s">
        <v>351</v>
      </c>
      <c r="B46" s="215" t="s">
        <v>171</v>
      </c>
      <c r="C46" s="225">
        <v>77</v>
      </c>
      <c r="D46" s="226">
        <v>6</v>
      </c>
      <c r="E46" s="227">
        <v>32</v>
      </c>
      <c r="F46" s="225">
        <v>20</v>
      </c>
      <c r="G46" s="227">
        <v>1</v>
      </c>
      <c r="H46" s="225">
        <v>15</v>
      </c>
      <c r="I46" s="226">
        <v>0</v>
      </c>
      <c r="J46" s="227">
        <v>22</v>
      </c>
      <c r="K46" s="225">
        <v>89</v>
      </c>
      <c r="L46" s="226">
        <v>3</v>
      </c>
      <c r="M46" s="227">
        <v>33</v>
      </c>
      <c r="N46" s="225">
        <v>17</v>
      </c>
      <c r="O46" s="227">
        <v>2</v>
      </c>
      <c r="P46" s="225">
        <v>20</v>
      </c>
      <c r="Q46" s="226">
        <v>4</v>
      </c>
      <c r="R46" s="227">
        <v>47</v>
      </c>
    </row>
    <row r="47" spans="1:18" ht="15">
      <c r="A47" s="213" t="s">
        <v>352</v>
      </c>
      <c r="B47" s="213" t="s">
        <v>172</v>
      </c>
      <c r="C47" s="225">
        <v>2239</v>
      </c>
      <c r="D47" s="226">
        <v>12</v>
      </c>
      <c r="E47" s="227">
        <v>457</v>
      </c>
      <c r="F47" s="225">
        <v>469</v>
      </c>
      <c r="G47" s="227">
        <v>14</v>
      </c>
      <c r="H47" s="225">
        <v>317</v>
      </c>
      <c r="I47" s="226">
        <v>12</v>
      </c>
      <c r="J47" s="227">
        <v>236</v>
      </c>
      <c r="K47" s="225">
        <v>2156</v>
      </c>
      <c r="L47" s="226">
        <v>16</v>
      </c>
      <c r="M47" s="227">
        <v>489</v>
      </c>
      <c r="N47" s="225">
        <v>296</v>
      </c>
      <c r="O47" s="227">
        <v>18</v>
      </c>
      <c r="P47" s="225">
        <v>246</v>
      </c>
      <c r="Q47" s="226">
        <v>11</v>
      </c>
      <c r="R47" s="227">
        <v>171</v>
      </c>
    </row>
    <row r="48" spans="1:18" ht="15">
      <c r="A48" s="215" t="s">
        <v>353</v>
      </c>
      <c r="B48" s="215" t="s">
        <v>173</v>
      </c>
      <c r="C48" s="225">
        <v>2302</v>
      </c>
      <c r="D48" s="226">
        <v>97</v>
      </c>
      <c r="E48" s="227">
        <v>435</v>
      </c>
      <c r="F48" s="225">
        <v>317</v>
      </c>
      <c r="G48" s="227">
        <v>25</v>
      </c>
      <c r="H48" s="225">
        <v>245</v>
      </c>
      <c r="I48" s="226">
        <v>24</v>
      </c>
      <c r="J48" s="227">
        <v>311</v>
      </c>
      <c r="K48" s="225">
        <v>2047</v>
      </c>
      <c r="L48" s="226">
        <v>70</v>
      </c>
      <c r="M48" s="227">
        <v>461</v>
      </c>
      <c r="N48" s="225">
        <v>221</v>
      </c>
      <c r="O48" s="227">
        <v>40</v>
      </c>
      <c r="P48" s="225">
        <v>269</v>
      </c>
      <c r="Q48" s="226">
        <v>23</v>
      </c>
      <c r="R48" s="227">
        <v>295</v>
      </c>
    </row>
    <row r="49" spans="1:18" ht="15">
      <c r="A49" s="213" t="s">
        <v>354</v>
      </c>
      <c r="B49" s="213" t="s">
        <v>174</v>
      </c>
      <c r="C49" s="225">
        <v>166</v>
      </c>
      <c r="D49" s="226">
        <v>10</v>
      </c>
      <c r="E49" s="227">
        <v>83</v>
      </c>
      <c r="F49" s="225">
        <v>39</v>
      </c>
      <c r="G49" s="227">
        <v>9</v>
      </c>
      <c r="H49" s="225">
        <v>22</v>
      </c>
      <c r="I49" s="226">
        <v>10</v>
      </c>
      <c r="J49" s="227">
        <v>102</v>
      </c>
      <c r="K49" s="225">
        <v>175</v>
      </c>
      <c r="L49" s="226">
        <v>8</v>
      </c>
      <c r="M49" s="227">
        <v>75</v>
      </c>
      <c r="N49" s="225">
        <v>35</v>
      </c>
      <c r="O49" s="227">
        <v>8</v>
      </c>
      <c r="P49" s="225">
        <v>25</v>
      </c>
      <c r="Q49" s="226">
        <v>8</v>
      </c>
      <c r="R49" s="227">
        <v>75</v>
      </c>
    </row>
    <row r="50" spans="1:18" ht="15">
      <c r="A50" s="215" t="s">
        <v>355</v>
      </c>
      <c r="B50" s="215" t="s">
        <v>175</v>
      </c>
      <c r="C50" s="225">
        <v>446</v>
      </c>
      <c r="D50" s="226">
        <v>23</v>
      </c>
      <c r="E50" s="227">
        <v>89</v>
      </c>
      <c r="F50" s="225">
        <v>85</v>
      </c>
      <c r="G50" s="227">
        <v>2</v>
      </c>
      <c r="H50" s="225">
        <v>30</v>
      </c>
      <c r="I50" s="226">
        <v>6</v>
      </c>
      <c r="J50" s="227">
        <v>52</v>
      </c>
      <c r="K50" s="225">
        <v>403</v>
      </c>
      <c r="L50" s="226">
        <v>10</v>
      </c>
      <c r="M50" s="227">
        <v>129</v>
      </c>
      <c r="N50" s="225">
        <v>79</v>
      </c>
      <c r="O50" s="227">
        <v>6</v>
      </c>
      <c r="P50" s="225">
        <v>66</v>
      </c>
      <c r="Q50" s="226">
        <v>3</v>
      </c>
      <c r="R50" s="227">
        <v>45</v>
      </c>
    </row>
    <row r="51" spans="1:18" ht="15">
      <c r="A51" s="213" t="s">
        <v>356</v>
      </c>
      <c r="B51" s="213" t="s">
        <v>176</v>
      </c>
      <c r="C51" s="225">
        <v>723</v>
      </c>
      <c r="D51" s="226">
        <v>17</v>
      </c>
      <c r="E51" s="227">
        <v>179</v>
      </c>
      <c r="F51" s="225">
        <v>118</v>
      </c>
      <c r="G51" s="227">
        <v>13</v>
      </c>
      <c r="H51" s="225">
        <v>91</v>
      </c>
      <c r="I51" s="226">
        <v>9</v>
      </c>
      <c r="J51" s="227">
        <v>274</v>
      </c>
      <c r="K51" s="225">
        <v>699</v>
      </c>
      <c r="L51" s="226">
        <v>16</v>
      </c>
      <c r="M51" s="227">
        <v>208</v>
      </c>
      <c r="N51" s="225">
        <v>83</v>
      </c>
      <c r="O51" s="227">
        <v>5</v>
      </c>
      <c r="P51" s="225">
        <v>80</v>
      </c>
      <c r="Q51" s="226">
        <v>10</v>
      </c>
      <c r="R51" s="227">
        <v>233</v>
      </c>
    </row>
    <row r="52" spans="1:18" ht="15">
      <c r="A52" s="215" t="s">
        <v>357</v>
      </c>
      <c r="B52" s="215" t="s">
        <v>177</v>
      </c>
      <c r="C52" s="225">
        <v>561</v>
      </c>
      <c r="D52" s="226">
        <v>6</v>
      </c>
      <c r="E52" s="227">
        <v>104</v>
      </c>
      <c r="F52" s="225">
        <v>73</v>
      </c>
      <c r="G52" s="227">
        <v>1</v>
      </c>
      <c r="H52" s="225">
        <v>41</v>
      </c>
      <c r="I52" s="226">
        <v>0</v>
      </c>
      <c r="J52" s="227">
        <v>71</v>
      </c>
      <c r="K52" s="225">
        <v>570</v>
      </c>
      <c r="L52" s="226">
        <v>12</v>
      </c>
      <c r="M52" s="227">
        <v>125</v>
      </c>
      <c r="N52" s="225">
        <v>56</v>
      </c>
      <c r="O52" s="227">
        <v>7</v>
      </c>
      <c r="P52" s="225">
        <v>51</v>
      </c>
      <c r="Q52" s="226">
        <v>7</v>
      </c>
      <c r="R52" s="227">
        <v>69</v>
      </c>
    </row>
    <row r="53" spans="1:18" ht="15">
      <c r="A53" s="213" t="s">
        <v>358</v>
      </c>
      <c r="B53" s="213" t="s">
        <v>178</v>
      </c>
      <c r="C53" s="225">
        <v>568</v>
      </c>
      <c r="D53" s="226">
        <v>54</v>
      </c>
      <c r="E53" s="227">
        <v>76</v>
      </c>
      <c r="F53" s="225">
        <v>41</v>
      </c>
      <c r="G53" s="227">
        <v>2</v>
      </c>
      <c r="H53" s="225">
        <v>35</v>
      </c>
      <c r="I53" s="226">
        <v>9</v>
      </c>
      <c r="J53" s="227">
        <v>43</v>
      </c>
      <c r="K53" s="225">
        <v>646</v>
      </c>
      <c r="L53" s="226">
        <v>18</v>
      </c>
      <c r="M53" s="227">
        <v>71</v>
      </c>
      <c r="N53" s="225">
        <v>33</v>
      </c>
      <c r="O53" s="227">
        <v>9</v>
      </c>
      <c r="P53" s="225">
        <v>40</v>
      </c>
      <c r="Q53" s="226">
        <v>2</v>
      </c>
      <c r="R53" s="227">
        <v>35</v>
      </c>
    </row>
    <row r="54" spans="1:18" ht="15">
      <c r="A54" s="215" t="s">
        <v>359</v>
      </c>
      <c r="B54" s="215" t="s">
        <v>179</v>
      </c>
      <c r="C54" s="225">
        <v>1350</v>
      </c>
      <c r="D54" s="226">
        <v>31</v>
      </c>
      <c r="E54" s="227">
        <v>287</v>
      </c>
      <c r="F54" s="225">
        <v>213</v>
      </c>
      <c r="G54" s="227">
        <v>10</v>
      </c>
      <c r="H54" s="225">
        <v>193</v>
      </c>
      <c r="I54" s="226">
        <v>14</v>
      </c>
      <c r="J54" s="227">
        <v>326</v>
      </c>
      <c r="K54" s="225">
        <v>1311</v>
      </c>
      <c r="L54" s="226">
        <v>19</v>
      </c>
      <c r="M54" s="227">
        <v>337</v>
      </c>
      <c r="N54" s="225">
        <v>183</v>
      </c>
      <c r="O54" s="227">
        <v>4</v>
      </c>
      <c r="P54" s="225">
        <v>167</v>
      </c>
      <c r="Q54" s="226">
        <v>9</v>
      </c>
      <c r="R54" s="227">
        <v>214</v>
      </c>
    </row>
    <row r="55" spans="1:18" ht="15">
      <c r="A55" s="213" t="s">
        <v>360</v>
      </c>
      <c r="B55" s="213" t="s">
        <v>180</v>
      </c>
      <c r="C55" s="225">
        <v>87</v>
      </c>
      <c r="D55" s="226">
        <v>1</v>
      </c>
      <c r="E55" s="227">
        <v>30</v>
      </c>
      <c r="F55" s="225">
        <v>18</v>
      </c>
      <c r="G55" s="227">
        <v>6</v>
      </c>
      <c r="H55" s="225">
        <v>9</v>
      </c>
      <c r="I55" s="226">
        <v>4</v>
      </c>
      <c r="J55" s="227">
        <v>9</v>
      </c>
      <c r="K55" s="225">
        <v>99</v>
      </c>
      <c r="L55" s="226">
        <v>3</v>
      </c>
      <c r="M55" s="227">
        <v>24</v>
      </c>
      <c r="N55" s="225">
        <v>14</v>
      </c>
      <c r="O55" s="227">
        <v>7</v>
      </c>
      <c r="P55" s="225">
        <v>17</v>
      </c>
      <c r="Q55" s="226">
        <v>5</v>
      </c>
      <c r="R55" s="227">
        <v>10</v>
      </c>
    </row>
    <row r="56" spans="1:18" ht="15">
      <c r="A56" s="215" t="s">
        <v>361</v>
      </c>
      <c r="B56" s="215" t="s">
        <v>181</v>
      </c>
      <c r="C56" s="225">
        <v>299</v>
      </c>
      <c r="D56" s="226">
        <v>22</v>
      </c>
      <c r="E56" s="227">
        <v>44</v>
      </c>
      <c r="F56" s="225">
        <v>54</v>
      </c>
      <c r="G56" s="227">
        <v>14</v>
      </c>
      <c r="H56" s="225">
        <v>40</v>
      </c>
      <c r="I56" s="226">
        <v>11</v>
      </c>
      <c r="J56" s="227">
        <v>51</v>
      </c>
      <c r="K56" s="225">
        <v>306</v>
      </c>
      <c r="L56" s="226">
        <v>15</v>
      </c>
      <c r="M56" s="227">
        <v>48</v>
      </c>
      <c r="N56" s="225">
        <v>29</v>
      </c>
      <c r="O56" s="227">
        <v>18</v>
      </c>
      <c r="P56" s="225">
        <v>35</v>
      </c>
      <c r="Q56" s="226">
        <v>9</v>
      </c>
      <c r="R56" s="227">
        <v>34</v>
      </c>
    </row>
    <row r="57" spans="1:18" ht="15">
      <c r="A57" s="213" t="s">
        <v>362</v>
      </c>
      <c r="B57" s="213" t="s">
        <v>182</v>
      </c>
      <c r="C57" s="225">
        <v>171</v>
      </c>
      <c r="D57" s="226">
        <v>7</v>
      </c>
      <c r="E57" s="227">
        <v>32</v>
      </c>
      <c r="F57" s="225">
        <v>46</v>
      </c>
      <c r="G57" s="227">
        <v>2</v>
      </c>
      <c r="H57" s="225">
        <v>20</v>
      </c>
      <c r="I57" s="226">
        <v>1</v>
      </c>
      <c r="J57" s="227">
        <v>33</v>
      </c>
      <c r="K57" s="225">
        <v>162</v>
      </c>
      <c r="L57" s="226">
        <v>2</v>
      </c>
      <c r="M57" s="227">
        <v>31</v>
      </c>
      <c r="N57" s="225">
        <v>27</v>
      </c>
      <c r="O57" s="227">
        <v>2</v>
      </c>
      <c r="P57" s="225">
        <v>23</v>
      </c>
      <c r="Q57" s="226">
        <v>2</v>
      </c>
      <c r="R57" s="227">
        <v>22</v>
      </c>
    </row>
    <row r="58" spans="1:18" ht="15">
      <c r="A58" s="215" t="s">
        <v>363</v>
      </c>
      <c r="B58" s="215" t="s">
        <v>183</v>
      </c>
      <c r="C58" s="225">
        <v>253</v>
      </c>
      <c r="D58" s="226">
        <v>7</v>
      </c>
      <c r="E58" s="227">
        <v>86</v>
      </c>
      <c r="F58" s="225">
        <v>60</v>
      </c>
      <c r="G58" s="227">
        <v>5</v>
      </c>
      <c r="H58" s="225">
        <v>48</v>
      </c>
      <c r="I58" s="226">
        <v>2</v>
      </c>
      <c r="J58" s="227">
        <v>100</v>
      </c>
      <c r="K58" s="225">
        <v>227</v>
      </c>
      <c r="L58" s="226">
        <v>9</v>
      </c>
      <c r="M58" s="227">
        <v>51</v>
      </c>
      <c r="N58" s="225">
        <v>37</v>
      </c>
      <c r="O58" s="227">
        <v>2</v>
      </c>
      <c r="P58" s="225">
        <v>35</v>
      </c>
      <c r="Q58" s="226">
        <v>2</v>
      </c>
      <c r="R58" s="227">
        <v>91</v>
      </c>
    </row>
    <row r="59" spans="1:18" ht="15">
      <c r="A59" s="213" t="s">
        <v>364</v>
      </c>
      <c r="B59" s="213" t="s">
        <v>184</v>
      </c>
      <c r="C59" s="225">
        <v>136</v>
      </c>
      <c r="D59" s="226">
        <v>18</v>
      </c>
      <c r="E59" s="227">
        <v>36</v>
      </c>
      <c r="F59" s="225">
        <v>31</v>
      </c>
      <c r="G59" s="227">
        <v>11</v>
      </c>
      <c r="H59" s="225">
        <v>21</v>
      </c>
      <c r="I59" s="226">
        <v>7</v>
      </c>
      <c r="J59" s="227">
        <v>54</v>
      </c>
      <c r="K59" s="225">
        <v>131</v>
      </c>
      <c r="L59" s="226">
        <v>14</v>
      </c>
      <c r="M59" s="227">
        <v>41</v>
      </c>
      <c r="N59" s="225">
        <v>20</v>
      </c>
      <c r="O59" s="227">
        <v>7</v>
      </c>
      <c r="P59" s="225">
        <v>19</v>
      </c>
      <c r="Q59" s="226">
        <v>4</v>
      </c>
      <c r="R59" s="227">
        <v>51</v>
      </c>
    </row>
    <row r="60" spans="1:18" ht="15">
      <c r="A60" s="215" t="s">
        <v>365</v>
      </c>
      <c r="B60" s="215" t="s">
        <v>185</v>
      </c>
      <c r="C60" s="225">
        <v>796</v>
      </c>
      <c r="D60" s="226">
        <v>5</v>
      </c>
      <c r="E60" s="227">
        <v>180</v>
      </c>
      <c r="F60" s="225">
        <v>133</v>
      </c>
      <c r="G60" s="227">
        <v>12</v>
      </c>
      <c r="H60" s="225">
        <v>113</v>
      </c>
      <c r="I60" s="226">
        <v>9</v>
      </c>
      <c r="J60" s="227">
        <v>174</v>
      </c>
      <c r="K60" s="225">
        <v>851</v>
      </c>
      <c r="L60" s="226">
        <v>10</v>
      </c>
      <c r="M60" s="227">
        <v>189</v>
      </c>
      <c r="N60" s="225">
        <v>94</v>
      </c>
      <c r="O60" s="227">
        <v>9</v>
      </c>
      <c r="P60" s="225">
        <v>66</v>
      </c>
      <c r="Q60" s="226">
        <v>1</v>
      </c>
      <c r="R60" s="227">
        <v>130</v>
      </c>
    </row>
    <row r="61" spans="1:18" ht="15">
      <c r="A61" s="213" t="s">
        <v>366</v>
      </c>
      <c r="B61" s="213" t="s">
        <v>186</v>
      </c>
      <c r="C61" s="225">
        <v>678</v>
      </c>
      <c r="D61" s="226">
        <v>8</v>
      </c>
      <c r="E61" s="227">
        <v>189</v>
      </c>
      <c r="F61" s="225">
        <v>148</v>
      </c>
      <c r="G61" s="227">
        <v>9</v>
      </c>
      <c r="H61" s="225">
        <v>124</v>
      </c>
      <c r="I61" s="226">
        <v>7</v>
      </c>
      <c r="J61" s="227">
        <v>182</v>
      </c>
      <c r="K61" s="225">
        <v>708</v>
      </c>
      <c r="L61" s="226">
        <v>6</v>
      </c>
      <c r="M61" s="227">
        <v>188</v>
      </c>
      <c r="N61" s="225">
        <v>122</v>
      </c>
      <c r="O61" s="227">
        <v>9</v>
      </c>
      <c r="P61" s="225">
        <v>100</v>
      </c>
      <c r="Q61" s="226">
        <v>6</v>
      </c>
      <c r="R61" s="227">
        <v>104</v>
      </c>
    </row>
    <row r="62" spans="1:18" ht="15">
      <c r="A62" s="215" t="s">
        <v>367</v>
      </c>
      <c r="B62" s="215" t="s">
        <v>187</v>
      </c>
      <c r="C62" s="225">
        <v>112</v>
      </c>
      <c r="D62" s="226">
        <v>2</v>
      </c>
      <c r="E62" s="227">
        <v>22</v>
      </c>
      <c r="F62" s="225">
        <v>12</v>
      </c>
      <c r="G62" s="227">
        <v>1</v>
      </c>
      <c r="H62" s="225">
        <v>20</v>
      </c>
      <c r="I62" s="226">
        <v>2</v>
      </c>
      <c r="J62" s="227">
        <v>15</v>
      </c>
      <c r="K62" s="225">
        <v>97</v>
      </c>
      <c r="L62" s="226">
        <v>3</v>
      </c>
      <c r="M62" s="227">
        <v>18</v>
      </c>
      <c r="N62" s="225">
        <v>8</v>
      </c>
      <c r="O62" s="227">
        <v>1</v>
      </c>
      <c r="P62" s="225">
        <v>11</v>
      </c>
      <c r="Q62" s="226">
        <v>5</v>
      </c>
      <c r="R62" s="227">
        <v>9</v>
      </c>
    </row>
    <row r="63" spans="1:18" ht="15">
      <c r="A63" s="213" t="s">
        <v>368</v>
      </c>
      <c r="B63" s="213" t="s">
        <v>188</v>
      </c>
      <c r="C63" s="225">
        <v>70</v>
      </c>
      <c r="D63" s="226">
        <v>11</v>
      </c>
      <c r="E63" s="227">
        <v>35</v>
      </c>
      <c r="F63" s="225">
        <v>10</v>
      </c>
      <c r="G63" s="227">
        <v>12</v>
      </c>
      <c r="H63" s="225">
        <v>11</v>
      </c>
      <c r="I63" s="226">
        <v>2</v>
      </c>
      <c r="J63" s="227">
        <v>32</v>
      </c>
      <c r="K63" s="225">
        <v>53</v>
      </c>
      <c r="L63" s="226">
        <v>10</v>
      </c>
      <c r="M63" s="227">
        <v>23</v>
      </c>
      <c r="N63" s="225">
        <v>6</v>
      </c>
      <c r="O63" s="227">
        <v>4</v>
      </c>
      <c r="P63" s="225">
        <v>13</v>
      </c>
      <c r="Q63" s="226">
        <v>3</v>
      </c>
      <c r="R63" s="227">
        <v>57</v>
      </c>
    </row>
    <row r="64" spans="1:18" ht="15">
      <c r="A64" s="215" t="s">
        <v>369</v>
      </c>
      <c r="B64" s="215" t="s">
        <v>189</v>
      </c>
      <c r="C64" s="225">
        <v>268</v>
      </c>
      <c r="D64" s="226">
        <v>21</v>
      </c>
      <c r="E64" s="227">
        <v>62</v>
      </c>
      <c r="F64" s="225">
        <v>69</v>
      </c>
      <c r="G64" s="227">
        <v>18</v>
      </c>
      <c r="H64" s="225">
        <v>57</v>
      </c>
      <c r="I64" s="226">
        <v>7</v>
      </c>
      <c r="J64" s="227">
        <v>62</v>
      </c>
      <c r="K64" s="225">
        <v>302</v>
      </c>
      <c r="L64" s="226">
        <v>4</v>
      </c>
      <c r="M64" s="227">
        <v>53</v>
      </c>
      <c r="N64" s="225">
        <v>48</v>
      </c>
      <c r="O64" s="227">
        <v>10</v>
      </c>
      <c r="P64" s="225">
        <v>47</v>
      </c>
      <c r="Q64" s="226">
        <v>5</v>
      </c>
      <c r="R64" s="227">
        <v>49</v>
      </c>
    </row>
    <row r="65" spans="1:18" ht="15">
      <c r="A65" s="213" t="s">
        <v>370</v>
      </c>
      <c r="B65" s="213" t="s">
        <v>190</v>
      </c>
      <c r="C65" s="225">
        <v>1013</v>
      </c>
      <c r="D65" s="226">
        <v>9</v>
      </c>
      <c r="E65" s="227">
        <v>319</v>
      </c>
      <c r="F65" s="225">
        <v>148</v>
      </c>
      <c r="G65" s="227">
        <v>6</v>
      </c>
      <c r="H65" s="225">
        <v>130</v>
      </c>
      <c r="I65" s="226">
        <v>10</v>
      </c>
      <c r="J65" s="227">
        <v>304</v>
      </c>
      <c r="K65" s="225">
        <v>868</v>
      </c>
      <c r="L65" s="226">
        <v>6</v>
      </c>
      <c r="M65" s="227">
        <v>331</v>
      </c>
      <c r="N65" s="225">
        <v>118</v>
      </c>
      <c r="O65" s="227">
        <v>9</v>
      </c>
      <c r="P65" s="225">
        <v>115</v>
      </c>
      <c r="Q65" s="226">
        <v>6</v>
      </c>
      <c r="R65" s="227">
        <v>293</v>
      </c>
    </row>
    <row r="66" spans="1:18" ht="15">
      <c r="A66" s="215" t="s">
        <v>371</v>
      </c>
      <c r="B66" s="215" t="s">
        <v>191</v>
      </c>
      <c r="C66" s="225">
        <v>196</v>
      </c>
      <c r="D66" s="226">
        <v>12</v>
      </c>
      <c r="E66" s="227">
        <v>85</v>
      </c>
      <c r="F66" s="225">
        <v>42</v>
      </c>
      <c r="G66" s="227">
        <v>7</v>
      </c>
      <c r="H66" s="225">
        <v>38</v>
      </c>
      <c r="I66" s="226">
        <v>4</v>
      </c>
      <c r="J66" s="227">
        <v>81</v>
      </c>
      <c r="K66" s="225">
        <v>223</v>
      </c>
      <c r="L66" s="226">
        <v>8</v>
      </c>
      <c r="M66" s="227">
        <v>83</v>
      </c>
      <c r="N66" s="225">
        <v>24</v>
      </c>
      <c r="O66" s="227">
        <v>9</v>
      </c>
      <c r="P66" s="225">
        <v>25</v>
      </c>
      <c r="Q66" s="226">
        <v>3</v>
      </c>
      <c r="R66" s="227">
        <v>82</v>
      </c>
    </row>
    <row r="67" spans="1:18" ht="15">
      <c r="A67" s="213" t="s">
        <v>372</v>
      </c>
      <c r="B67" s="213" t="s">
        <v>192</v>
      </c>
      <c r="C67" s="225">
        <v>507</v>
      </c>
      <c r="D67" s="226">
        <v>8</v>
      </c>
      <c r="E67" s="227">
        <v>87</v>
      </c>
      <c r="F67" s="225">
        <v>69</v>
      </c>
      <c r="G67" s="227">
        <v>11</v>
      </c>
      <c r="H67" s="225">
        <v>56</v>
      </c>
      <c r="I67" s="226">
        <v>3</v>
      </c>
      <c r="J67" s="227">
        <v>69</v>
      </c>
      <c r="K67" s="225">
        <v>466</v>
      </c>
      <c r="L67" s="226">
        <v>5</v>
      </c>
      <c r="M67" s="227">
        <v>77</v>
      </c>
      <c r="N67" s="225">
        <v>42</v>
      </c>
      <c r="O67" s="227">
        <v>7</v>
      </c>
      <c r="P67" s="225">
        <v>50</v>
      </c>
      <c r="Q67" s="226">
        <v>5</v>
      </c>
      <c r="R67" s="227">
        <v>85</v>
      </c>
    </row>
    <row r="68" spans="1:18" ht="15">
      <c r="A68" s="215" t="s">
        <v>373</v>
      </c>
      <c r="B68" s="215" t="s">
        <v>193</v>
      </c>
      <c r="C68" s="225">
        <v>19</v>
      </c>
      <c r="D68" s="226">
        <v>0</v>
      </c>
      <c r="E68" s="227">
        <v>4</v>
      </c>
      <c r="F68" s="225">
        <v>5</v>
      </c>
      <c r="G68" s="227">
        <v>0</v>
      </c>
      <c r="H68" s="225">
        <v>11</v>
      </c>
      <c r="I68" s="226">
        <v>0</v>
      </c>
      <c r="J68" s="227">
        <v>39</v>
      </c>
      <c r="K68" s="225">
        <v>32</v>
      </c>
      <c r="L68" s="226">
        <v>1</v>
      </c>
      <c r="M68" s="227">
        <v>15</v>
      </c>
      <c r="N68" s="225">
        <v>7</v>
      </c>
      <c r="O68" s="227">
        <v>2</v>
      </c>
      <c r="P68" s="225">
        <v>5</v>
      </c>
      <c r="Q68" s="226">
        <v>0</v>
      </c>
      <c r="R68" s="227">
        <v>12</v>
      </c>
    </row>
    <row r="69" spans="1:18" ht="15">
      <c r="A69" s="213" t="s">
        <v>374</v>
      </c>
      <c r="B69" s="213" t="s">
        <v>194</v>
      </c>
      <c r="C69" s="225">
        <v>1279</v>
      </c>
      <c r="D69" s="226">
        <v>26</v>
      </c>
      <c r="E69" s="227">
        <v>267</v>
      </c>
      <c r="F69" s="225">
        <v>203</v>
      </c>
      <c r="G69" s="227">
        <v>3</v>
      </c>
      <c r="H69" s="225">
        <v>97</v>
      </c>
      <c r="I69" s="226">
        <v>3</v>
      </c>
      <c r="J69" s="227">
        <v>115</v>
      </c>
      <c r="K69" s="225">
        <v>1359</v>
      </c>
      <c r="L69" s="226">
        <v>27</v>
      </c>
      <c r="M69" s="227">
        <v>300</v>
      </c>
      <c r="N69" s="225">
        <v>124</v>
      </c>
      <c r="O69" s="227">
        <v>6</v>
      </c>
      <c r="P69" s="225">
        <v>139</v>
      </c>
      <c r="Q69" s="226">
        <v>0</v>
      </c>
      <c r="R69" s="227">
        <v>123</v>
      </c>
    </row>
    <row r="70" spans="1:18" ht="15">
      <c r="A70" s="215" t="s">
        <v>375</v>
      </c>
      <c r="B70" s="215" t="s">
        <v>195</v>
      </c>
      <c r="C70" s="225">
        <v>191</v>
      </c>
      <c r="D70" s="226">
        <v>4</v>
      </c>
      <c r="E70" s="227">
        <v>68</v>
      </c>
      <c r="F70" s="225">
        <v>25</v>
      </c>
      <c r="G70" s="227">
        <v>6</v>
      </c>
      <c r="H70" s="225">
        <v>26</v>
      </c>
      <c r="I70" s="226">
        <v>7</v>
      </c>
      <c r="J70" s="227">
        <v>60</v>
      </c>
      <c r="K70" s="225">
        <v>209</v>
      </c>
      <c r="L70" s="226">
        <v>5</v>
      </c>
      <c r="M70" s="227">
        <v>100</v>
      </c>
      <c r="N70" s="225">
        <v>33</v>
      </c>
      <c r="O70" s="227">
        <v>4</v>
      </c>
      <c r="P70" s="225">
        <v>20</v>
      </c>
      <c r="Q70" s="226">
        <v>3</v>
      </c>
      <c r="R70" s="227">
        <v>44</v>
      </c>
    </row>
    <row r="71" spans="1:18" ht="15">
      <c r="A71" s="213" t="s">
        <v>376</v>
      </c>
      <c r="B71" s="213" t="s">
        <v>196</v>
      </c>
      <c r="C71" s="225">
        <v>578</v>
      </c>
      <c r="D71" s="226">
        <v>23</v>
      </c>
      <c r="E71" s="227">
        <v>144</v>
      </c>
      <c r="F71" s="225">
        <v>83</v>
      </c>
      <c r="G71" s="227">
        <v>7</v>
      </c>
      <c r="H71" s="225">
        <v>74</v>
      </c>
      <c r="I71" s="226">
        <v>5</v>
      </c>
      <c r="J71" s="227">
        <v>126</v>
      </c>
      <c r="K71" s="225">
        <v>530</v>
      </c>
      <c r="L71" s="226">
        <v>5</v>
      </c>
      <c r="M71" s="227">
        <v>161</v>
      </c>
      <c r="N71" s="225">
        <v>47</v>
      </c>
      <c r="O71" s="227">
        <v>5</v>
      </c>
      <c r="P71" s="225">
        <v>47</v>
      </c>
      <c r="Q71" s="226">
        <v>5</v>
      </c>
      <c r="R71" s="227">
        <v>109</v>
      </c>
    </row>
    <row r="72" spans="1:18" ht="15">
      <c r="A72" s="215" t="s">
        <v>377</v>
      </c>
      <c r="B72" s="215" t="s">
        <v>197</v>
      </c>
      <c r="C72" s="225">
        <v>127</v>
      </c>
      <c r="D72" s="226">
        <v>9</v>
      </c>
      <c r="E72" s="227">
        <v>52</v>
      </c>
      <c r="F72" s="225">
        <v>24</v>
      </c>
      <c r="G72" s="227">
        <v>5</v>
      </c>
      <c r="H72" s="225">
        <v>37</v>
      </c>
      <c r="I72" s="226">
        <v>14</v>
      </c>
      <c r="J72" s="227">
        <v>92</v>
      </c>
      <c r="K72" s="225">
        <v>137</v>
      </c>
      <c r="L72" s="226">
        <v>14</v>
      </c>
      <c r="M72" s="227">
        <v>66</v>
      </c>
      <c r="N72" s="225">
        <v>4</v>
      </c>
      <c r="O72" s="227">
        <v>8</v>
      </c>
      <c r="P72" s="225">
        <v>12</v>
      </c>
      <c r="Q72" s="226">
        <v>4</v>
      </c>
      <c r="R72" s="227">
        <v>105</v>
      </c>
    </row>
    <row r="73" spans="1:18" ht="15">
      <c r="A73" s="213" t="s">
        <v>378</v>
      </c>
      <c r="B73" s="213" t="s">
        <v>198</v>
      </c>
      <c r="C73" s="225">
        <v>177</v>
      </c>
      <c r="D73" s="226">
        <v>6</v>
      </c>
      <c r="E73" s="227">
        <v>129</v>
      </c>
      <c r="F73" s="225">
        <v>32</v>
      </c>
      <c r="G73" s="227">
        <v>2</v>
      </c>
      <c r="H73" s="225">
        <v>25</v>
      </c>
      <c r="I73" s="226">
        <v>2</v>
      </c>
      <c r="J73" s="227">
        <v>112</v>
      </c>
      <c r="K73" s="225">
        <v>166</v>
      </c>
      <c r="L73" s="226">
        <v>8</v>
      </c>
      <c r="M73" s="227">
        <v>85</v>
      </c>
      <c r="N73" s="225">
        <v>29</v>
      </c>
      <c r="O73" s="227">
        <v>0</v>
      </c>
      <c r="P73" s="225">
        <v>29</v>
      </c>
      <c r="Q73" s="226">
        <v>5</v>
      </c>
      <c r="R73" s="227">
        <v>85</v>
      </c>
    </row>
    <row r="74" spans="1:18" ht="15">
      <c r="A74" s="215" t="s">
        <v>379</v>
      </c>
      <c r="B74" s="215" t="s">
        <v>199</v>
      </c>
      <c r="C74" s="225">
        <v>348</v>
      </c>
      <c r="D74" s="226">
        <v>7</v>
      </c>
      <c r="E74" s="227">
        <v>65</v>
      </c>
      <c r="F74" s="225">
        <v>56</v>
      </c>
      <c r="G74" s="227">
        <v>4</v>
      </c>
      <c r="H74" s="225">
        <v>55</v>
      </c>
      <c r="I74" s="226">
        <v>5</v>
      </c>
      <c r="J74" s="227">
        <v>49</v>
      </c>
      <c r="K74" s="225">
        <v>345</v>
      </c>
      <c r="L74" s="226">
        <v>3</v>
      </c>
      <c r="M74" s="227">
        <v>51</v>
      </c>
      <c r="N74" s="225">
        <v>49</v>
      </c>
      <c r="O74" s="227">
        <v>8</v>
      </c>
      <c r="P74" s="225">
        <v>30</v>
      </c>
      <c r="Q74" s="226">
        <v>7</v>
      </c>
      <c r="R74" s="227">
        <v>37</v>
      </c>
    </row>
    <row r="75" spans="1:18" ht="15">
      <c r="A75" s="213" t="s">
        <v>380</v>
      </c>
      <c r="B75" s="213" t="s">
        <v>200</v>
      </c>
      <c r="C75" s="225">
        <v>15</v>
      </c>
      <c r="D75" s="226">
        <v>3</v>
      </c>
      <c r="E75" s="227">
        <v>9</v>
      </c>
      <c r="F75" s="225">
        <v>2</v>
      </c>
      <c r="G75" s="227">
        <v>0</v>
      </c>
      <c r="H75" s="225">
        <v>3</v>
      </c>
      <c r="I75" s="226">
        <v>2</v>
      </c>
      <c r="J75" s="227">
        <v>7</v>
      </c>
      <c r="K75" s="225">
        <v>11</v>
      </c>
      <c r="L75" s="226">
        <v>1</v>
      </c>
      <c r="M75" s="227">
        <v>11</v>
      </c>
      <c r="N75" s="225">
        <v>4</v>
      </c>
      <c r="O75" s="227">
        <v>2</v>
      </c>
      <c r="P75" s="225">
        <v>3</v>
      </c>
      <c r="Q75" s="226">
        <v>1</v>
      </c>
      <c r="R75" s="227">
        <v>12</v>
      </c>
    </row>
    <row r="76" spans="1:18" ht="15">
      <c r="A76" s="215" t="s">
        <v>381</v>
      </c>
      <c r="B76" s="215" t="s">
        <v>201</v>
      </c>
      <c r="C76" s="225">
        <v>108</v>
      </c>
      <c r="D76" s="226">
        <v>8</v>
      </c>
      <c r="E76" s="227">
        <v>47</v>
      </c>
      <c r="F76" s="225">
        <v>28</v>
      </c>
      <c r="G76" s="227">
        <v>5</v>
      </c>
      <c r="H76" s="225">
        <v>19</v>
      </c>
      <c r="I76" s="226">
        <v>0</v>
      </c>
      <c r="J76" s="227">
        <v>32</v>
      </c>
      <c r="K76" s="225">
        <v>126</v>
      </c>
      <c r="L76" s="226">
        <v>2</v>
      </c>
      <c r="M76" s="227">
        <v>78</v>
      </c>
      <c r="N76" s="225">
        <v>18</v>
      </c>
      <c r="O76" s="227">
        <v>5</v>
      </c>
      <c r="P76" s="225">
        <v>12</v>
      </c>
      <c r="Q76" s="226">
        <v>5</v>
      </c>
      <c r="R76" s="227">
        <v>31</v>
      </c>
    </row>
    <row r="77" spans="1:18" ht="15">
      <c r="A77" s="213" t="s">
        <v>382</v>
      </c>
      <c r="B77" s="213" t="s">
        <v>202</v>
      </c>
      <c r="C77" s="225">
        <v>82</v>
      </c>
      <c r="D77" s="226">
        <v>1</v>
      </c>
      <c r="E77" s="227">
        <v>30</v>
      </c>
      <c r="F77" s="225">
        <v>19</v>
      </c>
      <c r="G77" s="227">
        <v>1</v>
      </c>
      <c r="H77" s="225">
        <v>14</v>
      </c>
      <c r="I77" s="226">
        <v>0</v>
      </c>
      <c r="J77" s="227">
        <v>86</v>
      </c>
      <c r="K77" s="225">
        <v>72</v>
      </c>
      <c r="L77" s="226">
        <v>0</v>
      </c>
      <c r="M77" s="227">
        <v>18</v>
      </c>
      <c r="N77" s="225">
        <v>13</v>
      </c>
      <c r="O77" s="227">
        <v>3</v>
      </c>
      <c r="P77" s="225">
        <v>14</v>
      </c>
      <c r="Q77" s="226">
        <v>1</v>
      </c>
      <c r="R77" s="227">
        <v>14</v>
      </c>
    </row>
    <row r="78" spans="1:18" ht="15">
      <c r="A78" s="215" t="s">
        <v>383</v>
      </c>
      <c r="B78" s="215" t="s">
        <v>203</v>
      </c>
      <c r="C78" s="225">
        <v>436</v>
      </c>
      <c r="D78" s="226">
        <v>5</v>
      </c>
      <c r="E78" s="227">
        <v>65</v>
      </c>
      <c r="F78" s="225">
        <v>70</v>
      </c>
      <c r="G78" s="227">
        <v>6</v>
      </c>
      <c r="H78" s="225">
        <v>44</v>
      </c>
      <c r="I78" s="226">
        <v>4</v>
      </c>
      <c r="J78" s="227">
        <v>39</v>
      </c>
      <c r="K78" s="225">
        <v>369</v>
      </c>
      <c r="L78" s="226">
        <v>7</v>
      </c>
      <c r="M78" s="227">
        <v>86</v>
      </c>
      <c r="N78" s="225">
        <v>40</v>
      </c>
      <c r="O78" s="227">
        <v>4</v>
      </c>
      <c r="P78" s="225">
        <v>40</v>
      </c>
      <c r="Q78" s="226">
        <v>13</v>
      </c>
      <c r="R78" s="227">
        <v>21</v>
      </c>
    </row>
    <row r="79" spans="1:18" ht="15">
      <c r="A79" s="213" t="s">
        <v>384</v>
      </c>
      <c r="B79" s="213" t="s">
        <v>204</v>
      </c>
      <c r="C79" s="225">
        <v>285</v>
      </c>
      <c r="D79" s="226">
        <v>3</v>
      </c>
      <c r="E79" s="227">
        <v>33</v>
      </c>
      <c r="F79" s="225">
        <v>41</v>
      </c>
      <c r="G79" s="227">
        <v>0</v>
      </c>
      <c r="H79" s="225">
        <v>31</v>
      </c>
      <c r="I79" s="226">
        <v>1</v>
      </c>
      <c r="J79" s="227">
        <v>27</v>
      </c>
      <c r="K79" s="225">
        <v>279</v>
      </c>
      <c r="L79" s="226">
        <v>2</v>
      </c>
      <c r="M79" s="227">
        <v>40</v>
      </c>
      <c r="N79" s="225">
        <v>27</v>
      </c>
      <c r="O79" s="227">
        <v>1</v>
      </c>
      <c r="P79" s="225">
        <v>27</v>
      </c>
      <c r="Q79" s="226">
        <v>0</v>
      </c>
      <c r="R79" s="227">
        <v>17</v>
      </c>
    </row>
    <row r="80" spans="1:18" ht="15">
      <c r="A80" s="215" t="s">
        <v>385</v>
      </c>
      <c r="B80" s="215" t="s">
        <v>205</v>
      </c>
      <c r="C80" s="225">
        <v>39</v>
      </c>
      <c r="D80" s="226">
        <v>0</v>
      </c>
      <c r="E80" s="227">
        <v>28</v>
      </c>
      <c r="F80" s="225">
        <v>9</v>
      </c>
      <c r="G80" s="227">
        <v>3</v>
      </c>
      <c r="H80" s="225">
        <v>10</v>
      </c>
      <c r="I80" s="226">
        <v>6</v>
      </c>
      <c r="J80" s="227">
        <v>17</v>
      </c>
      <c r="K80" s="225">
        <v>40</v>
      </c>
      <c r="L80" s="226">
        <v>3</v>
      </c>
      <c r="M80" s="227">
        <v>20</v>
      </c>
      <c r="N80" s="225">
        <v>10</v>
      </c>
      <c r="O80" s="227">
        <v>5</v>
      </c>
      <c r="P80" s="225">
        <v>6</v>
      </c>
      <c r="Q80" s="226">
        <v>1</v>
      </c>
      <c r="R80" s="227">
        <v>21</v>
      </c>
    </row>
    <row r="81" spans="1:18" ht="15">
      <c r="A81" s="213" t="s">
        <v>386</v>
      </c>
      <c r="B81" s="213" t="s">
        <v>206</v>
      </c>
      <c r="C81" s="225">
        <v>18</v>
      </c>
      <c r="D81" s="226">
        <v>0</v>
      </c>
      <c r="E81" s="227">
        <v>6</v>
      </c>
      <c r="F81" s="225">
        <v>0</v>
      </c>
      <c r="G81" s="227">
        <v>1</v>
      </c>
      <c r="H81" s="225">
        <v>2</v>
      </c>
      <c r="I81" s="226">
        <v>0</v>
      </c>
      <c r="J81" s="227">
        <v>16</v>
      </c>
      <c r="K81" s="225">
        <v>10</v>
      </c>
      <c r="L81" s="226">
        <v>0</v>
      </c>
      <c r="M81" s="227">
        <v>15</v>
      </c>
      <c r="N81" s="225">
        <v>0</v>
      </c>
      <c r="O81" s="227">
        <v>0</v>
      </c>
      <c r="P81" s="225">
        <v>1</v>
      </c>
      <c r="Q81" s="226">
        <v>0</v>
      </c>
      <c r="R81" s="227">
        <v>53</v>
      </c>
    </row>
    <row r="82" spans="1:18" ht="15">
      <c r="A82" s="215" t="s">
        <v>387</v>
      </c>
      <c r="B82" s="215" t="s">
        <v>207</v>
      </c>
      <c r="C82" s="225">
        <v>60</v>
      </c>
      <c r="D82" s="226">
        <v>2</v>
      </c>
      <c r="E82" s="227">
        <v>42</v>
      </c>
      <c r="F82" s="225">
        <v>9</v>
      </c>
      <c r="G82" s="227">
        <v>0</v>
      </c>
      <c r="H82" s="225">
        <v>7</v>
      </c>
      <c r="I82" s="226">
        <v>0</v>
      </c>
      <c r="J82" s="227">
        <v>34</v>
      </c>
      <c r="K82" s="225">
        <v>72</v>
      </c>
      <c r="L82" s="226">
        <v>1</v>
      </c>
      <c r="M82" s="227">
        <v>51</v>
      </c>
      <c r="N82" s="225">
        <v>10</v>
      </c>
      <c r="O82" s="227">
        <v>3</v>
      </c>
      <c r="P82" s="225">
        <v>9</v>
      </c>
      <c r="Q82" s="226">
        <v>3</v>
      </c>
      <c r="R82" s="227">
        <v>22</v>
      </c>
    </row>
    <row r="83" spans="1:18" ht="15">
      <c r="A83" s="213" t="s">
        <v>388</v>
      </c>
      <c r="B83" s="213" t="s">
        <v>208</v>
      </c>
      <c r="C83" s="225">
        <v>329</v>
      </c>
      <c r="D83" s="226">
        <v>6</v>
      </c>
      <c r="E83" s="227">
        <v>74</v>
      </c>
      <c r="F83" s="225">
        <v>67</v>
      </c>
      <c r="G83" s="227">
        <v>1</v>
      </c>
      <c r="H83" s="225">
        <v>52</v>
      </c>
      <c r="I83" s="226">
        <v>4</v>
      </c>
      <c r="J83" s="227">
        <v>73</v>
      </c>
      <c r="K83" s="225">
        <v>412</v>
      </c>
      <c r="L83" s="226">
        <v>2</v>
      </c>
      <c r="M83" s="227">
        <v>75</v>
      </c>
      <c r="N83" s="225">
        <v>36</v>
      </c>
      <c r="O83" s="227">
        <v>3</v>
      </c>
      <c r="P83" s="225">
        <v>39</v>
      </c>
      <c r="Q83" s="226">
        <v>2</v>
      </c>
      <c r="R83" s="227">
        <v>42</v>
      </c>
    </row>
    <row r="84" spans="1:18" ht="15">
      <c r="A84" s="215" t="s">
        <v>389</v>
      </c>
      <c r="B84" s="215" t="s">
        <v>209</v>
      </c>
      <c r="C84" s="225">
        <v>85</v>
      </c>
      <c r="D84" s="226">
        <v>5</v>
      </c>
      <c r="E84" s="227">
        <v>22</v>
      </c>
      <c r="F84" s="225">
        <v>22</v>
      </c>
      <c r="G84" s="227">
        <v>6</v>
      </c>
      <c r="H84" s="225">
        <v>8</v>
      </c>
      <c r="I84" s="226">
        <v>13</v>
      </c>
      <c r="J84" s="227">
        <v>45</v>
      </c>
      <c r="K84" s="225">
        <v>76</v>
      </c>
      <c r="L84" s="226">
        <v>6</v>
      </c>
      <c r="M84" s="227">
        <v>21</v>
      </c>
      <c r="N84" s="225">
        <v>20</v>
      </c>
      <c r="O84" s="227">
        <v>9</v>
      </c>
      <c r="P84" s="225">
        <v>19</v>
      </c>
      <c r="Q84" s="226">
        <v>7</v>
      </c>
      <c r="R84" s="227">
        <v>44</v>
      </c>
    </row>
    <row r="85" spans="1:18" ht="15">
      <c r="A85" s="213" t="s">
        <v>390</v>
      </c>
      <c r="B85" s="213" t="s">
        <v>210</v>
      </c>
      <c r="C85" s="225">
        <v>90</v>
      </c>
      <c r="D85" s="226">
        <v>1</v>
      </c>
      <c r="E85" s="227">
        <v>29</v>
      </c>
      <c r="F85" s="225">
        <v>18</v>
      </c>
      <c r="G85" s="227">
        <v>1</v>
      </c>
      <c r="H85" s="225">
        <v>8</v>
      </c>
      <c r="I85" s="226">
        <v>1</v>
      </c>
      <c r="J85" s="227">
        <v>26</v>
      </c>
      <c r="K85" s="225">
        <v>93</v>
      </c>
      <c r="L85" s="226">
        <v>1</v>
      </c>
      <c r="M85" s="227">
        <v>20</v>
      </c>
      <c r="N85" s="225">
        <v>12</v>
      </c>
      <c r="O85" s="227">
        <v>1</v>
      </c>
      <c r="P85" s="225">
        <v>12</v>
      </c>
      <c r="Q85" s="226">
        <v>0</v>
      </c>
      <c r="R85" s="227">
        <v>29</v>
      </c>
    </row>
    <row r="86" spans="1:18" ht="15">
      <c r="A86" s="215" t="s">
        <v>391</v>
      </c>
      <c r="B86" s="215" t="s">
        <v>211</v>
      </c>
      <c r="C86" s="225">
        <v>169</v>
      </c>
      <c r="D86" s="226">
        <v>9</v>
      </c>
      <c r="E86" s="227">
        <v>31</v>
      </c>
      <c r="F86" s="225">
        <v>42</v>
      </c>
      <c r="G86" s="227">
        <v>6</v>
      </c>
      <c r="H86" s="225">
        <v>25</v>
      </c>
      <c r="I86" s="226">
        <v>2</v>
      </c>
      <c r="J86" s="227">
        <v>45</v>
      </c>
      <c r="K86" s="225">
        <v>208</v>
      </c>
      <c r="L86" s="226">
        <v>8</v>
      </c>
      <c r="M86" s="227">
        <v>53</v>
      </c>
      <c r="N86" s="225">
        <v>38</v>
      </c>
      <c r="O86" s="227">
        <v>2</v>
      </c>
      <c r="P86" s="225">
        <v>34</v>
      </c>
      <c r="Q86" s="226">
        <v>1</v>
      </c>
      <c r="R86" s="227">
        <v>57</v>
      </c>
    </row>
    <row r="87" spans="1:18" ht="15.75" thickBot="1">
      <c r="A87" s="216" t="s">
        <v>392</v>
      </c>
      <c r="B87" s="228" t="s">
        <v>212</v>
      </c>
      <c r="C87" s="225">
        <v>221</v>
      </c>
      <c r="D87" s="226">
        <v>3</v>
      </c>
      <c r="E87" s="227">
        <v>67</v>
      </c>
      <c r="F87" s="225">
        <v>53</v>
      </c>
      <c r="G87" s="227">
        <v>4</v>
      </c>
      <c r="H87" s="225">
        <v>38</v>
      </c>
      <c r="I87" s="226">
        <v>2</v>
      </c>
      <c r="J87" s="227">
        <v>46</v>
      </c>
      <c r="K87" s="225">
        <v>283</v>
      </c>
      <c r="L87" s="226">
        <v>0</v>
      </c>
      <c r="M87" s="227">
        <v>60</v>
      </c>
      <c r="N87" s="225">
        <v>28</v>
      </c>
      <c r="O87" s="227">
        <v>3</v>
      </c>
      <c r="P87" s="225">
        <v>44</v>
      </c>
      <c r="Q87" s="226">
        <v>2</v>
      </c>
      <c r="R87" s="227">
        <v>42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94482</v>
      </c>
      <c r="D88" s="219">
        <f aca="true" t="shared" si="0" ref="D88:J88">SUM(D7:D87)</f>
        <v>2360</v>
      </c>
      <c r="E88" s="229">
        <f>SUM(E7:E87)</f>
        <v>14695</v>
      </c>
      <c r="F88" s="218">
        <f t="shared" si="0"/>
        <v>19770</v>
      </c>
      <c r="G88" s="229">
        <f t="shared" si="0"/>
        <v>675</v>
      </c>
      <c r="H88" s="218">
        <f t="shared" si="0"/>
        <v>15268</v>
      </c>
      <c r="I88" s="219">
        <f t="shared" si="0"/>
        <v>620</v>
      </c>
      <c r="J88" s="229">
        <f t="shared" si="0"/>
        <v>18481</v>
      </c>
      <c r="K88" s="218">
        <f>SUM(K7:K87)</f>
        <v>99583</v>
      </c>
      <c r="L88" s="219">
        <f aca="true" t="shared" si="1" ref="L88:Q88">SUM(L7:L87)</f>
        <v>1362</v>
      </c>
      <c r="M88" s="229">
        <f>SUM(M7:M87)</f>
        <v>19087</v>
      </c>
      <c r="N88" s="218">
        <f t="shared" si="1"/>
        <v>15525</v>
      </c>
      <c r="O88" s="229">
        <f t="shared" si="1"/>
        <v>748</v>
      </c>
      <c r="P88" s="218">
        <f t="shared" si="1"/>
        <v>15247</v>
      </c>
      <c r="Q88" s="219">
        <f t="shared" si="1"/>
        <v>617</v>
      </c>
      <c r="R88" s="220">
        <f>SUM(R7:R87)</f>
        <v>15669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0" t="s">
        <v>839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6" t="s">
        <v>504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7" t="s">
        <v>311</v>
      </c>
      <c r="C5" s="680" t="s">
        <v>421</v>
      </c>
      <c r="D5" s="683">
        <v>2023</v>
      </c>
      <c r="E5" s="683"/>
      <c r="F5" s="683"/>
      <c r="G5" s="683"/>
      <c r="H5" s="683"/>
      <c r="I5" s="683"/>
      <c r="J5" s="683"/>
      <c r="K5" s="683"/>
      <c r="L5" s="684"/>
    </row>
    <row r="6" spans="2:12" ht="20.25" customHeight="1">
      <c r="B6" s="678"/>
      <c r="C6" s="681"/>
      <c r="D6" s="673" t="s">
        <v>217</v>
      </c>
      <c r="E6" s="673"/>
      <c r="F6" s="673"/>
      <c r="G6" s="673"/>
      <c r="H6" s="325" t="s">
        <v>420</v>
      </c>
      <c r="I6" s="326"/>
      <c r="J6" s="673" t="s">
        <v>7</v>
      </c>
      <c r="K6" s="673"/>
      <c r="L6" s="674"/>
    </row>
    <row r="7" spans="2:12" ht="18" customHeight="1" thickBot="1">
      <c r="B7" s="679"/>
      <c r="C7" s="682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08" t="s">
        <v>312</v>
      </c>
      <c r="C8" s="408" t="s">
        <v>133</v>
      </c>
      <c r="D8" s="412">
        <v>2011</v>
      </c>
      <c r="E8" s="236">
        <v>3672465400</v>
      </c>
      <c r="F8" s="330">
        <v>234</v>
      </c>
      <c r="G8" s="236">
        <v>523</v>
      </c>
      <c r="H8" s="413">
        <v>196</v>
      </c>
      <c r="I8" s="414">
        <v>209</v>
      </c>
      <c r="J8" s="415">
        <v>26</v>
      </c>
      <c r="K8" s="416">
        <v>9</v>
      </c>
      <c r="L8" s="331">
        <v>9</v>
      </c>
    </row>
    <row r="9" spans="2:12" ht="15">
      <c r="B9" s="237" t="s">
        <v>313</v>
      </c>
      <c r="C9" s="237" t="s">
        <v>134</v>
      </c>
      <c r="D9" s="240">
        <v>217</v>
      </c>
      <c r="E9" s="238">
        <v>420441325</v>
      </c>
      <c r="F9" s="290">
        <v>24</v>
      </c>
      <c r="G9" s="238">
        <v>50</v>
      </c>
      <c r="H9" s="327">
        <v>71</v>
      </c>
      <c r="I9" s="328">
        <v>149</v>
      </c>
      <c r="J9" s="417">
        <v>11</v>
      </c>
      <c r="K9" s="418">
        <v>2</v>
      </c>
      <c r="L9" s="289">
        <v>3</v>
      </c>
    </row>
    <row r="10" spans="2:12" ht="15">
      <c r="B10" s="239" t="s">
        <v>314</v>
      </c>
      <c r="C10" s="239" t="s">
        <v>135</v>
      </c>
      <c r="D10" s="240">
        <v>328</v>
      </c>
      <c r="E10" s="238">
        <v>562412000</v>
      </c>
      <c r="F10" s="290">
        <v>40</v>
      </c>
      <c r="G10" s="238">
        <v>53</v>
      </c>
      <c r="H10" s="327">
        <v>79</v>
      </c>
      <c r="I10" s="328">
        <v>137</v>
      </c>
      <c r="J10" s="417">
        <v>8</v>
      </c>
      <c r="K10" s="418">
        <v>5</v>
      </c>
      <c r="L10" s="289">
        <v>9</v>
      </c>
    </row>
    <row r="11" spans="2:12" ht="15">
      <c r="B11" s="237" t="s">
        <v>315</v>
      </c>
      <c r="C11" s="237" t="s">
        <v>136</v>
      </c>
      <c r="D11" s="240">
        <v>113</v>
      </c>
      <c r="E11" s="238">
        <v>258450000</v>
      </c>
      <c r="F11" s="290">
        <v>10</v>
      </c>
      <c r="G11" s="238">
        <v>11</v>
      </c>
      <c r="H11" s="327">
        <v>63</v>
      </c>
      <c r="I11" s="328">
        <v>47</v>
      </c>
      <c r="J11" s="417">
        <v>3</v>
      </c>
      <c r="K11" s="418">
        <v>0</v>
      </c>
      <c r="L11" s="289">
        <v>1</v>
      </c>
    </row>
    <row r="12" spans="2:12" ht="15">
      <c r="B12" s="239" t="s">
        <v>316</v>
      </c>
      <c r="C12" s="239" t="s">
        <v>137</v>
      </c>
      <c r="D12" s="240">
        <v>121</v>
      </c>
      <c r="E12" s="238">
        <v>244264540</v>
      </c>
      <c r="F12" s="290">
        <v>22</v>
      </c>
      <c r="G12" s="238">
        <v>20</v>
      </c>
      <c r="H12" s="327">
        <v>31</v>
      </c>
      <c r="I12" s="328">
        <v>35</v>
      </c>
      <c r="J12" s="417">
        <v>5</v>
      </c>
      <c r="K12" s="418">
        <v>3</v>
      </c>
      <c r="L12" s="289">
        <v>5</v>
      </c>
    </row>
    <row r="13" spans="2:12" ht="15">
      <c r="B13" s="237" t="s">
        <v>317</v>
      </c>
      <c r="C13" s="237" t="s">
        <v>138</v>
      </c>
      <c r="D13" s="240">
        <v>9267</v>
      </c>
      <c r="E13" s="238">
        <v>10796348069</v>
      </c>
      <c r="F13" s="290">
        <v>1375</v>
      </c>
      <c r="G13" s="238">
        <v>1731</v>
      </c>
      <c r="H13" s="327">
        <v>730</v>
      </c>
      <c r="I13" s="328">
        <v>1176</v>
      </c>
      <c r="J13" s="417">
        <v>880</v>
      </c>
      <c r="K13" s="418">
        <v>85</v>
      </c>
      <c r="L13" s="289">
        <v>84</v>
      </c>
    </row>
    <row r="14" spans="2:12" ht="15">
      <c r="B14" s="239" t="s">
        <v>318</v>
      </c>
      <c r="C14" s="239" t="s">
        <v>139</v>
      </c>
      <c r="D14" s="240">
        <v>4819</v>
      </c>
      <c r="E14" s="238">
        <v>5108451233</v>
      </c>
      <c r="F14" s="290">
        <v>519</v>
      </c>
      <c r="G14" s="238">
        <v>679</v>
      </c>
      <c r="H14" s="327">
        <v>553</v>
      </c>
      <c r="I14" s="328">
        <v>604</v>
      </c>
      <c r="J14" s="417">
        <v>27</v>
      </c>
      <c r="K14" s="418">
        <v>27</v>
      </c>
      <c r="L14" s="289">
        <v>20</v>
      </c>
    </row>
    <row r="15" spans="2:12" ht="15">
      <c r="B15" s="237" t="s">
        <v>319</v>
      </c>
      <c r="C15" s="237" t="s">
        <v>140</v>
      </c>
      <c r="D15" s="240">
        <v>74</v>
      </c>
      <c r="E15" s="238">
        <v>65055000</v>
      </c>
      <c r="F15" s="290">
        <v>10</v>
      </c>
      <c r="G15" s="238">
        <v>12</v>
      </c>
      <c r="H15" s="327">
        <v>27</v>
      </c>
      <c r="I15" s="328">
        <v>29</v>
      </c>
      <c r="J15" s="417">
        <v>8</v>
      </c>
      <c r="K15" s="418">
        <v>2</v>
      </c>
      <c r="L15" s="289">
        <v>5</v>
      </c>
    </row>
    <row r="16" spans="2:12" ht="15">
      <c r="B16" s="239" t="s">
        <v>320</v>
      </c>
      <c r="C16" s="239" t="s">
        <v>141</v>
      </c>
      <c r="D16" s="240">
        <v>732</v>
      </c>
      <c r="E16" s="238">
        <v>781078729</v>
      </c>
      <c r="F16" s="290">
        <v>108</v>
      </c>
      <c r="G16" s="238">
        <v>117</v>
      </c>
      <c r="H16" s="327">
        <v>263</v>
      </c>
      <c r="I16" s="328">
        <v>498</v>
      </c>
      <c r="J16" s="417">
        <v>33</v>
      </c>
      <c r="K16" s="418">
        <v>21</v>
      </c>
      <c r="L16" s="289">
        <v>14</v>
      </c>
    </row>
    <row r="17" spans="2:12" ht="15">
      <c r="B17" s="237" t="s">
        <v>321</v>
      </c>
      <c r="C17" s="237" t="s">
        <v>142</v>
      </c>
      <c r="D17" s="240">
        <v>724</v>
      </c>
      <c r="E17" s="238">
        <v>901410000</v>
      </c>
      <c r="F17" s="290">
        <v>80</v>
      </c>
      <c r="G17" s="238">
        <v>111</v>
      </c>
      <c r="H17" s="327">
        <v>247</v>
      </c>
      <c r="I17" s="328">
        <v>224</v>
      </c>
      <c r="J17" s="417">
        <v>12</v>
      </c>
      <c r="K17" s="418">
        <v>9</v>
      </c>
      <c r="L17" s="289">
        <v>12</v>
      </c>
    </row>
    <row r="18" spans="2:12" ht="15">
      <c r="B18" s="239" t="s">
        <v>322</v>
      </c>
      <c r="C18" s="239" t="s">
        <v>143</v>
      </c>
      <c r="D18" s="240">
        <v>120</v>
      </c>
      <c r="E18" s="238">
        <v>292450000</v>
      </c>
      <c r="F18" s="290">
        <v>12</v>
      </c>
      <c r="G18" s="238">
        <v>25</v>
      </c>
      <c r="H18" s="327">
        <v>30</v>
      </c>
      <c r="I18" s="328">
        <v>54</v>
      </c>
      <c r="J18" s="417">
        <v>8</v>
      </c>
      <c r="K18" s="418">
        <v>1</v>
      </c>
      <c r="L18" s="289">
        <v>1</v>
      </c>
    </row>
    <row r="19" spans="2:12" ht="15">
      <c r="B19" s="237" t="s">
        <v>323</v>
      </c>
      <c r="C19" s="237" t="s">
        <v>144</v>
      </c>
      <c r="D19" s="240">
        <v>122</v>
      </c>
      <c r="E19" s="238">
        <v>203410000</v>
      </c>
      <c r="F19" s="290">
        <v>9</v>
      </c>
      <c r="G19" s="238">
        <v>13</v>
      </c>
      <c r="H19" s="327">
        <v>31</v>
      </c>
      <c r="I19" s="328">
        <v>18</v>
      </c>
      <c r="J19" s="417">
        <v>4</v>
      </c>
      <c r="K19" s="418">
        <v>4</v>
      </c>
      <c r="L19" s="289">
        <v>5</v>
      </c>
    </row>
    <row r="20" spans="2:12" ht="15">
      <c r="B20" s="239" t="s">
        <v>324</v>
      </c>
      <c r="C20" s="239" t="s">
        <v>145</v>
      </c>
      <c r="D20" s="240">
        <v>124</v>
      </c>
      <c r="E20" s="238">
        <v>206757000</v>
      </c>
      <c r="F20" s="290">
        <v>15</v>
      </c>
      <c r="G20" s="238">
        <v>23</v>
      </c>
      <c r="H20" s="327">
        <v>41</v>
      </c>
      <c r="I20" s="328">
        <v>26</v>
      </c>
      <c r="J20" s="417">
        <v>1</v>
      </c>
      <c r="K20" s="418">
        <v>2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169</v>
      </c>
      <c r="E21" s="238">
        <v>346719000</v>
      </c>
      <c r="F21" s="290">
        <v>18</v>
      </c>
      <c r="G21" s="238">
        <v>33</v>
      </c>
      <c r="H21" s="327">
        <v>38</v>
      </c>
      <c r="I21" s="328">
        <v>26</v>
      </c>
      <c r="J21" s="417">
        <v>8</v>
      </c>
      <c r="K21" s="418">
        <v>2</v>
      </c>
      <c r="L21" s="289">
        <v>2</v>
      </c>
    </row>
    <row r="22" spans="2:12" ht="15">
      <c r="B22" s="239" t="s">
        <v>326</v>
      </c>
      <c r="C22" s="239" t="s">
        <v>147</v>
      </c>
      <c r="D22" s="240">
        <v>124</v>
      </c>
      <c r="E22" s="238">
        <v>256890000</v>
      </c>
      <c r="F22" s="290">
        <v>41</v>
      </c>
      <c r="G22" s="238">
        <v>36</v>
      </c>
      <c r="H22" s="327">
        <v>25</v>
      </c>
      <c r="I22" s="328">
        <v>41</v>
      </c>
      <c r="J22" s="417">
        <v>2</v>
      </c>
      <c r="K22" s="418">
        <v>4</v>
      </c>
      <c r="L22" s="289">
        <v>3</v>
      </c>
    </row>
    <row r="23" spans="2:12" ht="15">
      <c r="B23" s="237" t="s">
        <v>327</v>
      </c>
      <c r="C23" s="237" t="s">
        <v>148</v>
      </c>
      <c r="D23" s="240">
        <v>3408</v>
      </c>
      <c r="E23" s="238">
        <v>4010479498</v>
      </c>
      <c r="F23" s="290">
        <v>458</v>
      </c>
      <c r="G23" s="238">
        <v>640</v>
      </c>
      <c r="H23" s="327">
        <v>379</v>
      </c>
      <c r="I23" s="328">
        <v>344</v>
      </c>
      <c r="J23" s="417">
        <v>97</v>
      </c>
      <c r="K23" s="418">
        <v>26</v>
      </c>
      <c r="L23" s="289">
        <v>19</v>
      </c>
    </row>
    <row r="24" spans="2:12" ht="15">
      <c r="B24" s="239" t="s">
        <v>328</v>
      </c>
      <c r="C24" s="239" t="s">
        <v>149</v>
      </c>
      <c r="D24" s="240">
        <v>324</v>
      </c>
      <c r="E24" s="238">
        <v>308596000</v>
      </c>
      <c r="F24" s="290">
        <v>36</v>
      </c>
      <c r="G24" s="238">
        <v>54</v>
      </c>
      <c r="H24" s="327">
        <v>86</v>
      </c>
      <c r="I24" s="328">
        <v>95</v>
      </c>
      <c r="J24" s="417">
        <v>90</v>
      </c>
      <c r="K24" s="418">
        <v>6</v>
      </c>
      <c r="L24" s="289">
        <v>6</v>
      </c>
    </row>
    <row r="25" spans="2:12" ht="15">
      <c r="B25" s="237" t="s">
        <v>329</v>
      </c>
      <c r="C25" s="237" t="s">
        <v>150</v>
      </c>
      <c r="D25" s="240">
        <v>61</v>
      </c>
      <c r="E25" s="238">
        <v>168700000</v>
      </c>
      <c r="F25" s="290">
        <v>9</v>
      </c>
      <c r="G25" s="238">
        <v>10</v>
      </c>
      <c r="H25" s="327">
        <v>14</v>
      </c>
      <c r="I25" s="328">
        <v>17</v>
      </c>
      <c r="J25" s="417">
        <v>9</v>
      </c>
      <c r="K25" s="418">
        <v>2</v>
      </c>
      <c r="L25" s="289">
        <v>5</v>
      </c>
    </row>
    <row r="26" spans="2:12" ht="15">
      <c r="B26" s="239" t="s">
        <v>330</v>
      </c>
      <c r="C26" s="239" t="s">
        <v>151</v>
      </c>
      <c r="D26" s="240">
        <v>269</v>
      </c>
      <c r="E26" s="238">
        <v>372948300</v>
      </c>
      <c r="F26" s="290">
        <v>21</v>
      </c>
      <c r="G26" s="238">
        <v>46</v>
      </c>
      <c r="H26" s="327">
        <v>55</v>
      </c>
      <c r="I26" s="328">
        <v>76</v>
      </c>
      <c r="J26" s="417">
        <v>37</v>
      </c>
      <c r="K26" s="418">
        <v>7</v>
      </c>
      <c r="L26" s="289">
        <v>5</v>
      </c>
    </row>
    <row r="27" spans="2:12" ht="15">
      <c r="B27" s="237" t="s">
        <v>331</v>
      </c>
      <c r="C27" s="237" t="s">
        <v>152</v>
      </c>
      <c r="D27" s="240">
        <v>793</v>
      </c>
      <c r="E27" s="238">
        <v>1211141446</v>
      </c>
      <c r="F27" s="290">
        <v>109</v>
      </c>
      <c r="G27" s="238">
        <v>120</v>
      </c>
      <c r="H27" s="327">
        <v>239</v>
      </c>
      <c r="I27" s="328">
        <v>398</v>
      </c>
      <c r="J27" s="417">
        <v>16</v>
      </c>
      <c r="K27" s="418">
        <v>11</v>
      </c>
      <c r="L27" s="289">
        <v>15</v>
      </c>
    </row>
    <row r="28" spans="2:12" ht="15">
      <c r="B28" s="239" t="s">
        <v>332</v>
      </c>
      <c r="C28" s="239" t="s">
        <v>153</v>
      </c>
      <c r="D28" s="240">
        <v>1220</v>
      </c>
      <c r="E28" s="238">
        <v>3223540000</v>
      </c>
      <c r="F28" s="290">
        <v>192</v>
      </c>
      <c r="G28" s="238">
        <v>286</v>
      </c>
      <c r="H28" s="327">
        <v>164</v>
      </c>
      <c r="I28" s="328">
        <v>74</v>
      </c>
      <c r="J28" s="417">
        <v>29</v>
      </c>
      <c r="K28" s="418">
        <v>1</v>
      </c>
      <c r="L28" s="289">
        <v>6</v>
      </c>
    </row>
    <row r="29" spans="2:12" ht="15">
      <c r="B29" s="237" t="s">
        <v>333</v>
      </c>
      <c r="C29" s="237" t="s">
        <v>154</v>
      </c>
      <c r="D29" s="240">
        <v>196</v>
      </c>
      <c r="E29" s="238">
        <v>251350000</v>
      </c>
      <c r="F29" s="290">
        <v>26</v>
      </c>
      <c r="G29" s="238">
        <v>31</v>
      </c>
      <c r="H29" s="327">
        <v>69</v>
      </c>
      <c r="I29" s="328">
        <v>90</v>
      </c>
      <c r="J29" s="417">
        <v>19</v>
      </c>
      <c r="K29" s="418">
        <v>7</v>
      </c>
      <c r="L29" s="289">
        <v>6</v>
      </c>
    </row>
    <row r="30" spans="2:12" ht="15">
      <c r="B30" s="239" t="s">
        <v>334</v>
      </c>
      <c r="C30" s="239" t="s">
        <v>155</v>
      </c>
      <c r="D30" s="240">
        <v>246</v>
      </c>
      <c r="E30" s="238">
        <v>567350000</v>
      </c>
      <c r="F30" s="290">
        <v>39</v>
      </c>
      <c r="G30" s="238">
        <v>57</v>
      </c>
      <c r="H30" s="327">
        <v>107</v>
      </c>
      <c r="I30" s="328">
        <v>69</v>
      </c>
      <c r="J30" s="417">
        <v>10</v>
      </c>
      <c r="K30" s="418">
        <v>5</v>
      </c>
      <c r="L30" s="289">
        <v>6</v>
      </c>
    </row>
    <row r="31" spans="2:12" ht="15">
      <c r="B31" s="237" t="s">
        <v>335</v>
      </c>
      <c r="C31" s="237"/>
      <c r="D31" s="240">
        <v>82</v>
      </c>
      <c r="E31" s="238">
        <v>101785000</v>
      </c>
      <c r="F31" s="290">
        <v>10</v>
      </c>
      <c r="G31" s="238">
        <v>10</v>
      </c>
      <c r="H31" s="327">
        <v>49</v>
      </c>
      <c r="I31" s="328">
        <v>45</v>
      </c>
      <c r="J31" s="417">
        <v>1</v>
      </c>
      <c r="K31" s="418">
        <v>2</v>
      </c>
      <c r="L31" s="289">
        <v>4</v>
      </c>
    </row>
    <row r="32" spans="2:12" ht="15">
      <c r="B32" s="239" t="s">
        <v>336</v>
      </c>
      <c r="C32" s="239" t="s">
        <v>157</v>
      </c>
      <c r="D32" s="240">
        <v>255</v>
      </c>
      <c r="E32" s="238">
        <v>420123125</v>
      </c>
      <c r="F32" s="290">
        <v>54</v>
      </c>
      <c r="G32" s="238">
        <v>52</v>
      </c>
      <c r="H32" s="327">
        <v>72</v>
      </c>
      <c r="I32" s="328">
        <v>64</v>
      </c>
      <c r="J32" s="417">
        <v>17</v>
      </c>
      <c r="K32" s="418">
        <v>5</v>
      </c>
      <c r="L32" s="289">
        <v>11</v>
      </c>
    </row>
    <row r="33" spans="2:12" ht="15">
      <c r="B33" s="237" t="s">
        <v>337</v>
      </c>
      <c r="C33" s="237" t="s">
        <v>158</v>
      </c>
      <c r="D33" s="240">
        <v>600</v>
      </c>
      <c r="E33" s="238">
        <v>606917830</v>
      </c>
      <c r="F33" s="290">
        <v>119</v>
      </c>
      <c r="G33" s="238">
        <v>157</v>
      </c>
      <c r="H33" s="327">
        <v>259</v>
      </c>
      <c r="I33" s="328">
        <v>250</v>
      </c>
      <c r="J33" s="417">
        <v>29</v>
      </c>
      <c r="K33" s="418">
        <v>9</v>
      </c>
      <c r="L33" s="289">
        <v>10</v>
      </c>
    </row>
    <row r="34" spans="2:12" ht="15">
      <c r="B34" s="239" t="s">
        <v>338</v>
      </c>
      <c r="C34" s="239" t="s">
        <v>159</v>
      </c>
      <c r="D34" s="240">
        <v>2151</v>
      </c>
      <c r="E34" s="238">
        <v>4964803000</v>
      </c>
      <c r="F34" s="290">
        <v>309</v>
      </c>
      <c r="G34" s="238">
        <v>478</v>
      </c>
      <c r="H34" s="327">
        <v>228</v>
      </c>
      <c r="I34" s="328">
        <v>251</v>
      </c>
      <c r="J34" s="417">
        <v>24</v>
      </c>
      <c r="K34" s="418">
        <v>1</v>
      </c>
      <c r="L34" s="289">
        <v>5</v>
      </c>
    </row>
    <row r="35" spans="2:12" ht="15">
      <c r="B35" s="237" t="s">
        <v>339</v>
      </c>
      <c r="C35" s="237" t="s">
        <v>160</v>
      </c>
      <c r="D35" s="240">
        <v>132</v>
      </c>
      <c r="E35" s="238">
        <v>183005000</v>
      </c>
      <c r="F35" s="290">
        <v>28</v>
      </c>
      <c r="G35" s="238">
        <v>31</v>
      </c>
      <c r="H35" s="327">
        <v>44</v>
      </c>
      <c r="I35" s="328">
        <v>66</v>
      </c>
      <c r="J35" s="417">
        <v>4</v>
      </c>
      <c r="K35" s="418">
        <v>3</v>
      </c>
      <c r="L35" s="289">
        <v>5</v>
      </c>
    </row>
    <row r="36" spans="2:12" ht="15">
      <c r="B36" s="239" t="s">
        <v>340</v>
      </c>
      <c r="C36" s="239" t="s">
        <v>161</v>
      </c>
      <c r="D36" s="240">
        <v>18</v>
      </c>
      <c r="E36" s="238">
        <v>44550000</v>
      </c>
      <c r="F36" s="290">
        <v>3</v>
      </c>
      <c r="G36" s="238">
        <v>4</v>
      </c>
      <c r="H36" s="327">
        <v>29</v>
      </c>
      <c r="I36" s="328">
        <v>33</v>
      </c>
      <c r="J36" s="417">
        <v>6</v>
      </c>
      <c r="K36" s="418">
        <v>4</v>
      </c>
      <c r="L36" s="289">
        <v>6</v>
      </c>
    </row>
    <row r="37" spans="2:12" ht="15">
      <c r="B37" s="237" t="s">
        <v>341</v>
      </c>
      <c r="C37" s="237" t="s">
        <v>162</v>
      </c>
      <c r="D37" s="240">
        <v>85</v>
      </c>
      <c r="E37" s="238">
        <v>177850000</v>
      </c>
      <c r="F37" s="290">
        <v>6</v>
      </c>
      <c r="G37" s="238">
        <v>9</v>
      </c>
      <c r="H37" s="327">
        <v>22</v>
      </c>
      <c r="I37" s="328">
        <v>22</v>
      </c>
      <c r="J37" s="417">
        <v>1</v>
      </c>
      <c r="K37" s="418">
        <v>0</v>
      </c>
      <c r="L37" s="289">
        <v>3</v>
      </c>
    </row>
    <row r="38" spans="2:12" ht="15">
      <c r="B38" s="239" t="s">
        <v>342</v>
      </c>
      <c r="C38" s="239" t="s">
        <v>163</v>
      </c>
      <c r="D38" s="240">
        <v>949</v>
      </c>
      <c r="E38" s="238">
        <v>1857020000</v>
      </c>
      <c r="F38" s="290">
        <v>121</v>
      </c>
      <c r="G38" s="238">
        <v>238</v>
      </c>
      <c r="H38" s="327">
        <v>134</v>
      </c>
      <c r="I38" s="328">
        <v>83</v>
      </c>
      <c r="J38" s="417">
        <v>12</v>
      </c>
      <c r="K38" s="418">
        <v>1</v>
      </c>
      <c r="L38" s="289">
        <v>4</v>
      </c>
    </row>
    <row r="39" spans="2:12" ht="15">
      <c r="B39" s="237" t="s">
        <v>343</v>
      </c>
      <c r="C39" s="237" t="s">
        <v>164</v>
      </c>
      <c r="D39" s="240">
        <v>251</v>
      </c>
      <c r="E39" s="238">
        <v>329807500</v>
      </c>
      <c r="F39" s="290">
        <v>59</v>
      </c>
      <c r="G39" s="238">
        <v>69</v>
      </c>
      <c r="H39" s="327">
        <v>52</v>
      </c>
      <c r="I39" s="328">
        <v>73</v>
      </c>
      <c r="J39" s="417">
        <v>14</v>
      </c>
      <c r="K39" s="418">
        <v>10</v>
      </c>
      <c r="L39" s="289">
        <v>8</v>
      </c>
    </row>
    <row r="40" spans="1:12" ht="15">
      <c r="A40" s="387"/>
      <c r="B40" s="239" t="s">
        <v>344</v>
      </c>
      <c r="C40" s="239" t="s">
        <v>274</v>
      </c>
      <c r="D40" s="240">
        <v>2439</v>
      </c>
      <c r="E40" s="238">
        <v>3855554000</v>
      </c>
      <c r="F40" s="290">
        <v>264</v>
      </c>
      <c r="G40" s="238">
        <v>361</v>
      </c>
      <c r="H40" s="327">
        <v>287</v>
      </c>
      <c r="I40" s="328">
        <v>269</v>
      </c>
      <c r="J40" s="417">
        <v>10</v>
      </c>
      <c r="K40" s="418">
        <v>8</v>
      </c>
      <c r="L40" s="289">
        <v>6</v>
      </c>
    </row>
    <row r="41" spans="2:12" ht="15">
      <c r="B41" s="237" t="s">
        <v>345</v>
      </c>
      <c r="C41" s="237" t="s">
        <v>165</v>
      </c>
      <c r="D41" s="240">
        <v>36818</v>
      </c>
      <c r="E41" s="238">
        <v>54020891130</v>
      </c>
      <c r="F41" s="290">
        <v>7355</v>
      </c>
      <c r="G41" s="238">
        <v>9186</v>
      </c>
      <c r="H41" s="327">
        <v>4784</v>
      </c>
      <c r="I41" s="328">
        <v>7773</v>
      </c>
      <c r="J41" s="417">
        <v>102</v>
      </c>
      <c r="K41" s="418">
        <v>55</v>
      </c>
      <c r="L41" s="289">
        <v>46</v>
      </c>
    </row>
    <row r="42" spans="2:12" ht="15">
      <c r="B42" s="239" t="s">
        <v>346</v>
      </c>
      <c r="C42" s="239" t="s">
        <v>166</v>
      </c>
      <c r="D42" s="240">
        <v>5842</v>
      </c>
      <c r="E42" s="238">
        <v>5471890515</v>
      </c>
      <c r="F42" s="290">
        <v>937</v>
      </c>
      <c r="G42" s="238">
        <v>1130</v>
      </c>
      <c r="H42" s="327">
        <v>666</v>
      </c>
      <c r="I42" s="328">
        <v>1039</v>
      </c>
      <c r="J42" s="417">
        <v>238</v>
      </c>
      <c r="K42" s="418">
        <v>36</v>
      </c>
      <c r="L42" s="289">
        <v>48</v>
      </c>
    </row>
    <row r="43" spans="2:12" ht="15">
      <c r="B43" s="237" t="s">
        <v>347</v>
      </c>
      <c r="C43" s="237" t="s">
        <v>167</v>
      </c>
      <c r="D43" s="240">
        <v>39</v>
      </c>
      <c r="E43" s="238">
        <v>64780000</v>
      </c>
      <c r="F43" s="290">
        <v>13</v>
      </c>
      <c r="G43" s="238">
        <v>6</v>
      </c>
      <c r="H43" s="327">
        <v>43</v>
      </c>
      <c r="I43" s="328">
        <v>21</v>
      </c>
      <c r="J43" s="417">
        <v>1</v>
      </c>
      <c r="K43" s="418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116</v>
      </c>
      <c r="E44" s="238">
        <v>214625000</v>
      </c>
      <c r="F44" s="290">
        <v>40</v>
      </c>
      <c r="G44" s="238">
        <v>27</v>
      </c>
      <c r="H44" s="327">
        <v>25</v>
      </c>
      <c r="I44" s="328">
        <v>67</v>
      </c>
      <c r="J44" s="417">
        <v>23</v>
      </c>
      <c r="K44" s="418">
        <v>5</v>
      </c>
      <c r="L44" s="289">
        <v>3</v>
      </c>
    </row>
    <row r="45" spans="2:12" ht="15">
      <c r="B45" s="237" t="s">
        <v>349</v>
      </c>
      <c r="C45" s="237" t="s">
        <v>169</v>
      </c>
      <c r="D45" s="240">
        <v>1263</v>
      </c>
      <c r="E45" s="238">
        <v>1624804043</v>
      </c>
      <c r="F45" s="290">
        <v>246</v>
      </c>
      <c r="G45" s="238">
        <v>261</v>
      </c>
      <c r="H45" s="327">
        <v>245</v>
      </c>
      <c r="I45" s="328">
        <v>209</v>
      </c>
      <c r="J45" s="417">
        <v>22</v>
      </c>
      <c r="K45" s="418">
        <v>13</v>
      </c>
      <c r="L45" s="289">
        <v>12</v>
      </c>
    </row>
    <row r="46" spans="2:12" ht="15">
      <c r="B46" s="239" t="s">
        <v>350</v>
      </c>
      <c r="C46" s="239" t="s">
        <v>170</v>
      </c>
      <c r="D46" s="240">
        <v>186</v>
      </c>
      <c r="E46" s="238">
        <v>241930000</v>
      </c>
      <c r="F46" s="290">
        <v>35</v>
      </c>
      <c r="G46" s="238">
        <v>47</v>
      </c>
      <c r="H46" s="327">
        <v>57</v>
      </c>
      <c r="I46" s="328">
        <v>91</v>
      </c>
      <c r="J46" s="417">
        <v>5</v>
      </c>
      <c r="K46" s="418">
        <v>2</v>
      </c>
      <c r="L46" s="289">
        <v>8</v>
      </c>
    </row>
    <row r="47" spans="2:12" ht="15">
      <c r="B47" s="237" t="s">
        <v>351</v>
      </c>
      <c r="C47" s="237" t="s">
        <v>171</v>
      </c>
      <c r="D47" s="240">
        <v>77</v>
      </c>
      <c r="E47" s="238">
        <v>289540000</v>
      </c>
      <c r="F47" s="290">
        <v>15</v>
      </c>
      <c r="G47" s="238">
        <v>20</v>
      </c>
      <c r="H47" s="327">
        <v>32</v>
      </c>
      <c r="I47" s="328">
        <v>22</v>
      </c>
      <c r="J47" s="417">
        <v>6</v>
      </c>
      <c r="K47" s="418">
        <v>0</v>
      </c>
      <c r="L47" s="289">
        <v>1</v>
      </c>
    </row>
    <row r="48" spans="2:12" ht="15">
      <c r="B48" s="239" t="s">
        <v>352</v>
      </c>
      <c r="C48" s="239" t="s">
        <v>172</v>
      </c>
      <c r="D48" s="240">
        <v>2239</v>
      </c>
      <c r="E48" s="238">
        <v>2693324133</v>
      </c>
      <c r="F48" s="290">
        <v>317</v>
      </c>
      <c r="G48" s="238">
        <v>469</v>
      </c>
      <c r="H48" s="327">
        <v>457</v>
      </c>
      <c r="I48" s="328">
        <v>236</v>
      </c>
      <c r="J48" s="417">
        <v>12</v>
      </c>
      <c r="K48" s="418">
        <v>12</v>
      </c>
      <c r="L48" s="289">
        <v>14</v>
      </c>
    </row>
    <row r="49" spans="2:12" ht="15">
      <c r="B49" s="237" t="s">
        <v>353</v>
      </c>
      <c r="C49" s="237" t="s">
        <v>173</v>
      </c>
      <c r="D49" s="240">
        <v>2302</v>
      </c>
      <c r="E49" s="238">
        <v>5024523188</v>
      </c>
      <c r="F49" s="290">
        <v>245</v>
      </c>
      <c r="G49" s="238">
        <v>317</v>
      </c>
      <c r="H49" s="327">
        <v>435</v>
      </c>
      <c r="I49" s="328">
        <v>311</v>
      </c>
      <c r="J49" s="417">
        <v>97</v>
      </c>
      <c r="K49" s="418">
        <v>24</v>
      </c>
      <c r="L49" s="289">
        <v>25</v>
      </c>
    </row>
    <row r="50" spans="2:12" ht="15">
      <c r="B50" s="239" t="s">
        <v>354</v>
      </c>
      <c r="C50" s="239" t="s">
        <v>174</v>
      </c>
      <c r="D50" s="240">
        <v>166</v>
      </c>
      <c r="E50" s="238">
        <v>254855000</v>
      </c>
      <c r="F50" s="290">
        <v>22</v>
      </c>
      <c r="G50" s="238">
        <v>39</v>
      </c>
      <c r="H50" s="327">
        <v>83</v>
      </c>
      <c r="I50" s="328">
        <v>102</v>
      </c>
      <c r="J50" s="417">
        <v>10</v>
      </c>
      <c r="K50" s="418">
        <v>10</v>
      </c>
      <c r="L50" s="289">
        <v>9</v>
      </c>
    </row>
    <row r="51" spans="2:12" ht="15">
      <c r="B51" s="237" t="s">
        <v>355</v>
      </c>
      <c r="C51" s="237" t="s">
        <v>175</v>
      </c>
      <c r="D51" s="240">
        <v>446</v>
      </c>
      <c r="E51" s="238">
        <v>831355000</v>
      </c>
      <c r="F51" s="290">
        <v>30</v>
      </c>
      <c r="G51" s="238">
        <v>85</v>
      </c>
      <c r="H51" s="327">
        <v>89</v>
      </c>
      <c r="I51" s="328">
        <v>52</v>
      </c>
      <c r="J51" s="417">
        <v>23</v>
      </c>
      <c r="K51" s="418">
        <v>6</v>
      </c>
      <c r="L51" s="289">
        <v>2</v>
      </c>
    </row>
    <row r="52" spans="2:12" ht="15">
      <c r="B52" s="239" t="s">
        <v>356</v>
      </c>
      <c r="C52" s="239" t="s">
        <v>176</v>
      </c>
      <c r="D52" s="240">
        <v>723</v>
      </c>
      <c r="E52" s="238">
        <v>986878500</v>
      </c>
      <c r="F52" s="290">
        <v>91</v>
      </c>
      <c r="G52" s="238">
        <v>118</v>
      </c>
      <c r="H52" s="327">
        <v>179</v>
      </c>
      <c r="I52" s="328">
        <v>274</v>
      </c>
      <c r="J52" s="417">
        <v>17</v>
      </c>
      <c r="K52" s="418">
        <v>9</v>
      </c>
      <c r="L52" s="289">
        <v>13</v>
      </c>
    </row>
    <row r="53" spans="2:12" ht="15">
      <c r="B53" s="237" t="s">
        <v>357</v>
      </c>
      <c r="C53" s="237" t="s">
        <v>177</v>
      </c>
      <c r="D53" s="240">
        <v>561</v>
      </c>
      <c r="E53" s="238">
        <v>1575634000</v>
      </c>
      <c r="F53" s="290">
        <v>41</v>
      </c>
      <c r="G53" s="238">
        <v>73</v>
      </c>
      <c r="H53" s="327">
        <v>104</v>
      </c>
      <c r="I53" s="328">
        <v>71</v>
      </c>
      <c r="J53" s="417">
        <v>6</v>
      </c>
      <c r="K53" s="418">
        <v>0</v>
      </c>
      <c r="L53" s="289">
        <v>1</v>
      </c>
    </row>
    <row r="54" spans="2:12" ht="15">
      <c r="B54" s="239" t="s">
        <v>358</v>
      </c>
      <c r="C54" s="239" t="s">
        <v>178</v>
      </c>
      <c r="D54" s="240">
        <v>568</v>
      </c>
      <c r="E54" s="238">
        <v>1960250000</v>
      </c>
      <c r="F54" s="290">
        <v>35</v>
      </c>
      <c r="G54" s="238">
        <v>41</v>
      </c>
      <c r="H54" s="327">
        <v>76</v>
      </c>
      <c r="I54" s="328">
        <v>43</v>
      </c>
      <c r="J54" s="417">
        <v>54</v>
      </c>
      <c r="K54" s="418">
        <v>9</v>
      </c>
      <c r="L54" s="289">
        <v>2</v>
      </c>
    </row>
    <row r="55" spans="2:12" ht="15">
      <c r="B55" s="237" t="s">
        <v>359</v>
      </c>
      <c r="C55" s="237" t="s">
        <v>179</v>
      </c>
      <c r="D55" s="240">
        <v>1350</v>
      </c>
      <c r="E55" s="238">
        <v>1259394775</v>
      </c>
      <c r="F55" s="290">
        <v>193</v>
      </c>
      <c r="G55" s="238">
        <v>213</v>
      </c>
      <c r="H55" s="327">
        <v>287</v>
      </c>
      <c r="I55" s="328">
        <v>326</v>
      </c>
      <c r="J55" s="417">
        <v>31</v>
      </c>
      <c r="K55" s="418">
        <v>14</v>
      </c>
      <c r="L55" s="289">
        <v>10</v>
      </c>
    </row>
    <row r="56" spans="2:12" ht="15">
      <c r="B56" s="239" t="s">
        <v>360</v>
      </c>
      <c r="C56" s="239" t="s">
        <v>180</v>
      </c>
      <c r="D56" s="240">
        <v>87</v>
      </c>
      <c r="E56" s="238">
        <v>329960000</v>
      </c>
      <c r="F56" s="290">
        <v>9</v>
      </c>
      <c r="G56" s="238">
        <v>18</v>
      </c>
      <c r="H56" s="327">
        <v>30</v>
      </c>
      <c r="I56" s="328">
        <v>9</v>
      </c>
      <c r="J56" s="417">
        <v>1</v>
      </c>
      <c r="K56" s="418">
        <v>4</v>
      </c>
      <c r="L56" s="289">
        <v>6</v>
      </c>
    </row>
    <row r="57" spans="2:12" ht="15">
      <c r="B57" s="237" t="s">
        <v>361</v>
      </c>
      <c r="C57" s="237" t="s">
        <v>181</v>
      </c>
      <c r="D57" s="240">
        <v>299</v>
      </c>
      <c r="E57" s="238">
        <v>547530000</v>
      </c>
      <c r="F57" s="290">
        <v>40</v>
      </c>
      <c r="G57" s="238">
        <v>54</v>
      </c>
      <c r="H57" s="327">
        <v>44</v>
      </c>
      <c r="I57" s="328">
        <v>51</v>
      </c>
      <c r="J57" s="417">
        <v>22</v>
      </c>
      <c r="K57" s="418">
        <v>11</v>
      </c>
      <c r="L57" s="289">
        <v>14</v>
      </c>
    </row>
    <row r="58" spans="2:12" ht="15">
      <c r="B58" s="239" t="s">
        <v>362</v>
      </c>
      <c r="C58" s="239" t="s">
        <v>182</v>
      </c>
      <c r="D58" s="240">
        <v>171</v>
      </c>
      <c r="E58" s="238">
        <v>430165000</v>
      </c>
      <c r="F58" s="290">
        <v>20</v>
      </c>
      <c r="G58" s="238">
        <v>46</v>
      </c>
      <c r="H58" s="327">
        <v>32</v>
      </c>
      <c r="I58" s="328">
        <v>33</v>
      </c>
      <c r="J58" s="417">
        <v>7</v>
      </c>
      <c r="K58" s="418">
        <v>1</v>
      </c>
      <c r="L58" s="289">
        <v>2</v>
      </c>
    </row>
    <row r="59" spans="2:12" ht="15">
      <c r="B59" s="237" t="s">
        <v>363</v>
      </c>
      <c r="C59" s="237" t="s">
        <v>183</v>
      </c>
      <c r="D59" s="240">
        <v>253</v>
      </c>
      <c r="E59" s="238">
        <v>322989000</v>
      </c>
      <c r="F59" s="290">
        <v>48</v>
      </c>
      <c r="G59" s="238">
        <v>60</v>
      </c>
      <c r="H59" s="327">
        <v>86</v>
      </c>
      <c r="I59" s="328">
        <v>100</v>
      </c>
      <c r="J59" s="417">
        <v>7</v>
      </c>
      <c r="K59" s="418">
        <v>2</v>
      </c>
      <c r="L59" s="289">
        <v>5</v>
      </c>
    </row>
    <row r="60" spans="2:12" ht="15">
      <c r="B60" s="239" t="s">
        <v>364</v>
      </c>
      <c r="C60" s="239" t="s">
        <v>184</v>
      </c>
      <c r="D60" s="240">
        <v>136</v>
      </c>
      <c r="E60" s="238">
        <v>329100000</v>
      </c>
      <c r="F60" s="290">
        <v>21</v>
      </c>
      <c r="G60" s="238">
        <v>31</v>
      </c>
      <c r="H60" s="327">
        <v>36</v>
      </c>
      <c r="I60" s="328">
        <v>54</v>
      </c>
      <c r="J60" s="417">
        <v>18</v>
      </c>
      <c r="K60" s="418">
        <v>7</v>
      </c>
      <c r="L60" s="289">
        <v>11</v>
      </c>
    </row>
    <row r="61" spans="2:12" ht="15">
      <c r="B61" s="237" t="s">
        <v>365</v>
      </c>
      <c r="C61" s="237" t="s">
        <v>185</v>
      </c>
      <c r="D61" s="240">
        <v>796</v>
      </c>
      <c r="E61" s="238">
        <v>1268333066</v>
      </c>
      <c r="F61" s="290">
        <v>113</v>
      </c>
      <c r="G61" s="238">
        <v>133</v>
      </c>
      <c r="H61" s="327">
        <v>180</v>
      </c>
      <c r="I61" s="328">
        <v>174</v>
      </c>
      <c r="J61" s="417">
        <v>5</v>
      </c>
      <c r="K61" s="418">
        <v>9</v>
      </c>
      <c r="L61" s="289">
        <v>12</v>
      </c>
    </row>
    <row r="62" spans="2:12" ht="15">
      <c r="B62" s="239" t="s">
        <v>366</v>
      </c>
      <c r="C62" s="239" t="s">
        <v>186</v>
      </c>
      <c r="D62" s="240">
        <v>678</v>
      </c>
      <c r="E62" s="238">
        <v>1057538000</v>
      </c>
      <c r="F62" s="290">
        <v>124</v>
      </c>
      <c r="G62" s="238">
        <v>148</v>
      </c>
      <c r="H62" s="327">
        <v>189</v>
      </c>
      <c r="I62" s="328">
        <v>182</v>
      </c>
      <c r="J62" s="417">
        <v>8</v>
      </c>
      <c r="K62" s="418">
        <v>7</v>
      </c>
      <c r="L62" s="289">
        <v>9</v>
      </c>
    </row>
    <row r="63" spans="2:12" ht="15">
      <c r="B63" s="237" t="s">
        <v>367</v>
      </c>
      <c r="C63" s="237" t="s">
        <v>187</v>
      </c>
      <c r="D63" s="240">
        <v>112</v>
      </c>
      <c r="E63" s="238">
        <v>1057827493</v>
      </c>
      <c r="F63" s="290">
        <v>20</v>
      </c>
      <c r="G63" s="238">
        <v>12</v>
      </c>
      <c r="H63" s="327">
        <v>22</v>
      </c>
      <c r="I63" s="328">
        <v>15</v>
      </c>
      <c r="J63" s="417">
        <v>2</v>
      </c>
      <c r="K63" s="418">
        <v>2</v>
      </c>
      <c r="L63" s="289">
        <v>1</v>
      </c>
    </row>
    <row r="64" spans="2:12" ht="15">
      <c r="B64" s="239" t="s">
        <v>368</v>
      </c>
      <c r="C64" s="239" t="s">
        <v>188</v>
      </c>
      <c r="D64" s="240">
        <v>70</v>
      </c>
      <c r="E64" s="238">
        <v>88300000</v>
      </c>
      <c r="F64" s="290">
        <v>11</v>
      </c>
      <c r="G64" s="238">
        <v>10</v>
      </c>
      <c r="H64" s="327">
        <v>35</v>
      </c>
      <c r="I64" s="328">
        <v>32</v>
      </c>
      <c r="J64" s="417">
        <v>11</v>
      </c>
      <c r="K64" s="418">
        <v>2</v>
      </c>
      <c r="L64" s="289">
        <v>12</v>
      </c>
    </row>
    <row r="65" spans="2:12" ht="15">
      <c r="B65" s="237" t="s">
        <v>369</v>
      </c>
      <c r="C65" s="237" t="s">
        <v>189</v>
      </c>
      <c r="D65" s="240">
        <v>268</v>
      </c>
      <c r="E65" s="238">
        <v>301940000</v>
      </c>
      <c r="F65" s="290">
        <v>57</v>
      </c>
      <c r="G65" s="238">
        <v>69</v>
      </c>
      <c r="H65" s="327">
        <v>62</v>
      </c>
      <c r="I65" s="328">
        <v>62</v>
      </c>
      <c r="J65" s="417">
        <v>21</v>
      </c>
      <c r="K65" s="418">
        <v>7</v>
      </c>
      <c r="L65" s="289">
        <v>18</v>
      </c>
    </row>
    <row r="66" spans="2:12" ht="15">
      <c r="B66" s="239" t="s">
        <v>370</v>
      </c>
      <c r="C66" s="239" t="s">
        <v>190</v>
      </c>
      <c r="D66" s="240">
        <v>1013</v>
      </c>
      <c r="E66" s="238">
        <v>1603323425</v>
      </c>
      <c r="F66" s="290">
        <v>130</v>
      </c>
      <c r="G66" s="238">
        <v>148</v>
      </c>
      <c r="H66" s="327">
        <v>319</v>
      </c>
      <c r="I66" s="328">
        <v>304</v>
      </c>
      <c r="J66" s="417">
        <v>9</v>
      </c>
      <c r="K66" s="418">
        <v>10</v>
      </c>
      <c r="L66" s="289">
        <v>6</v>
      </c>
    </row>
    <row r="67" spans="2:12" ht="15">
      <c r="B67" s="237" t="s">
        <v>371</v>
      </c>
      <c r="C67" s="237" t="s">
        <v>191</v>
      </c>
      <c r="D67" s="240">
        <v>196</v>
      </c>
      <c r="E67" s="238">
        <v>257900000</v>
      </c>
      <c r="F67" s="290">
        <v>38</v>
      </c>
      <c r="G67" s="238">
        <v>42</v>
      </c>
      <c r="H67" s="327">
        <v>85</v>
      </c>
      <c r="I67" s="328">
        <v>81</v>
      </c>
      <c r="J67" s="417">
        <v>12</v>
      </c>
      <c r="K67" s="418">
        <v>4</v>
      </c>
      <c r="L67" s="289">
        <v>7</v>
      </c>
    </row>
    <row r="68" spans="2:12" ht="15">
      <c r="B68" s="239" t="s">
        <v>372</v>
      </c>
      <c r="C68" s="239" t="s">
        <v>192</v>
      </c>
      <c r="D68" s="240">
        <v>507</v>
      </c>
      <c r="E68" s="238">
        <v>951730456</v>
      </c>
      <c r="F68" s="290">
        <v>56</v>
      </c>
      <c r="G68" s="238">
        <v>69</v>
      </c>
      <c r="H68" s="327">
        <v>87</v>
      </c>
      <c r="I68" s="328">
        <v>69</v>
      </c>
      <c r="J68" s="417">
        <v>8</v>
      </c>
      <c r="K68" s="418">
        <v>3</v>
      </c>
      <c r="L68" s="289">
        <v>11</v>
      </c>
    </row>
    <row r="69" spans="2:12" ht="15">
      <c r="B69" s="237" t="s">
        <v>373</v>
      </c>
      <c r="C69" s="237" t="s">
        <v>193</v>
      </c>
      <c r="D69" s="240">
        <v>19</v>
      </c>
      <c r="E69" s="238">
        <v>46250000</v>
      </c>
      <c r="F69" s="290">
        <v>11</v>
      </c>
      <c r="G69" s="238">
        <v>5</v>
      </c>
      <c r="H69" s="327">
        <v>4</v>
      </c>
      <c r="I69" s="328">
        <v>39</v>
      </c>
      <c r="J69" s="417">
        <v>0</v>
      </c>
      <c r="K69" s="418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1279</v>
      </c>
      <c r="E70" s="238">
        <v>2945616500</v>
      </c>
      <c r="F70" s="290">
        <v>97</v>
      </c>
      <c r="G70" s="238">
        <v>203</v>
      </c>
      <c r="H70" s="327">
        <v>267</v>
      </c>
      <c r="I70" s="328">
        <v>115</v>
      </c>
      <c r="J70" s="417">
        <v>26</v>
      </c>
      <c r="K70" s="418">
        <v>3</v>
      </c>
      <c r="L70" s="289">
        <v>3</v>
      </c>
    </row>
    <row r="71" spans="2:12" ht="15">
      <c r="B71" s="237" t="s">
        <v>375</v>
      </c>
      <c r="C71" s="237" t="s">
        <v>195</v>
      </c>
      <c r="D71" s="240">
        <v>191</v>
      </c>
      <c r="E71" s="238">
        <v>268280000</v>
      </c>
      <c r="F71" s="290">
        <v>26</v>
      </c>
      <c r="G71" s="238">
        <v>25</v>
      </c>
      <c r="H71" s="327">
        <v>68</v>
      </c>
      <c r="I71" s="328">
        <v>60</v>
      </c>
      <c r="J71" s="417">
        <v>4</v>
      </c>
      <c r="K71" s="418">
        <v>7</v>
      </c>
      <c r="L71" s="289">
        <v>6</v>
      </c>
    </row>
    <row r="72" spans="2:12" ht="15">
      <c r="B72" s="239" t="s">
        <v>376</v>
      </c>
      <c r="C72" s="239" t="s">
        <v>196</v>
      </c>
      <c r="D72" s="240">
        <v>578</v>
      </c>
      <c r="E72" s="238">
        <v>956624000</v>
      </c>
      <c r="F72" s="290">
        <v>74</v>
      </c>
      <c r="G72" s="238">
        <v>83</v>
      </c>
      <c r="H72" s="327">
        <v>144</v>
      </c>
      <c r="I72" s="328">
        <v>126</v>
      </c>
      <c r="J72" s="417">
        <v>23</v>
      </c>
      <c r="K72" s="418">
        <v>5</v>
      </c>
      <c r="L72" s="289">
        <v>7</v>
      </c>
    </row>
    <row r="73" spans="2:12" ht="15">
      <c r="B73" s="237" t="s">
        <v>377</v>
      </c>
      <c r="C73" s="237" t="s">
        <v>197</v>
      </c>
      <c r="D73" s="240">
        <v>127</v>
      </c>
      <c r="E73" s="238">
        <v>613330000</v>
      </c>
      <c r="F73" s="290">
        <v>37</v>
      </c>
      <c r="G73" s="238">
        <v>24</v>
      </c>
      <c r="H73" s="327">
        <v>52</v>
      </c>
      <c r="I73" s="328">
        <v>92</v>
      </c>
      <c r="J73" s="417">
        <v>9</v>
      </c>
      <c r="K73" s="418">
        <v>14</v>
      </c>
      <c r="L73" s="289">
        <v>5</v>
      </c>
    </row>
    <row r="74" spans="2:12" ht="15">
      <c r="B74" s="239" t="s">
        <v>378</v>
      </c>
      <c r="C74" s="239" t="s">
        <v>198</v>
      </c>
      <c r="D74" s="240">
        <v>177</v>
      </c>
      <c r="E74" s="238">
        <v>289890000</v>
      </c>
      <c r="F74" s="290">
        <v>25</v>
      </c>
      <c r="G74" s="238">
        <v>32</v>
      </c>
      <c r="H74" s="327">
        <v>129</v>
      </c>
      <c r="I74" s="328">
        <v>112</v>
      </c>
      <c r="J74" s="417">
        <v>6</v>
      </c>
      <c r="K74" s="418">
        <v>2</v>
      </c>
      <c r="L74" s="289">
        <v>2</v>
      </c>
    </row>
    <row r="75" spans="2:12" ht="15">
      <c r="B75" s="237" t="s">
        <v>379</v>
      </c>
      <c r="C75" s="237" t="s">
        <v>199</v>
      </c>
      <c r="D75" s="240">
        <v>348</v>
      </c>
      <c r="E75" s="238">
        <v>1069711000</v>
      </c>
      <c r="F75" s="290">
        <v>55</v>
      </c>
      <c r="G75" s="238">
        <v>56</v>
      </c>
      <c r="H75" s="327">
        <v>65</v>
      </c>
      <c r="I75" s="328">
        <v>49</v>
      </c>
      <c r="J75" s="417">
        <v>7</v>
      </c>
      <c r="K75" s="418">
        <v>5</v>
      </c>
      <c r="L75" s="289">
        <v>4</v>
      </c>
    </row>
    <row r="76" spans="2:12" ht="15">
      <c r="B76" s="239" t="s">
        <v>380</v>
      </c>
      <c r="C76" s="239" t="s">
        <v>200</v>
      </c>
      <c r="D76" s="240">
        <v>15</v>
      </c>
      <c r="E76" s="238">
        <v>7950000</v>
      </c>
      <c r="F76" s="290">
        <v>3</v>
      </c>
      <c r="G76" s="238">
        <v>2</v>
      </c>
      <c r="H76" s="327">
        <v>9</v>
      </c>
      <c r="I76" s="328">
        <v>7</v>
      </c>
      <c r="J76" s="417">
        <v>3</v>
      </c>
      <c r="K76" s="418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108</v>
      </c>
      <c r="E77" s="238">
        <v>252375000</v>
      </c>
      <c r="F77" s="290">
        <v>19</v>
      </c>
      <c r="G77" s="238">
        <v>28</v>
      </c>
      <c r="H77" s="327">
        <v>47</v>
      </c>
      <c r="I77" s="328">
        <v>32</v>
      </c>
      <c r="J77" s="417">
        <v>8</v>
      </c>
      <c r="K77" s="418">
        <v>0</v>
      </c>
      <c r="L77" s="289">
        <v>5</v>
      </c>
    </row>
    <row r="78" spans="2:12" ht="15">
      <c r="B78" s="239" t="s">
        <v>382</v>
      </c>
      <c r="C78" s="239" t="s">
        <v>202</v>
      </c>
      <c r="D78" s="240">
        <v>82</v>
      </c>
      <c r="E78" s="238">
        <v>109910000</v>
      </c>
      <c r="F78" s="290">
        <v>14</v>
      </c>
      <c r="G78" s="238">
        <v>19</v>
      </c>
      <c r="H78" s="327">
        <v>30</v>
      </c>
      <c r="I78" s="328">
        <v>86</v>
      </c>
      <c r="J78" s="417">
        <v>1</v>
      </c>
      <c r="K78" s="418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436</v>
      </c>
      <c r="E79" s="238">
        <v>1288053000</v>
      </c>
      <c r="F79" s="290">
        <v>44</v>
      </c>
      <c r="G79" s="238">
        <v>70</v>
      </c>
      <c r="H79" s="327">
        <v>65</v>
      </c>
      <c r="I79" s="328">
        <v>39</v>
      </c>
      <c r="J79" s="417">
        <v>5</v>
      </c>
      <c r="K79" s="418">
        <v>4</v>
      </c>
      <c r="L79" s="289">
        <v>6</v>
      </c>
    </row>
    <row r="80" spans="2:12" ht="15">
      <c r="B80" s="239" t="s">
        <v>384</v>
      </c>
      <c r="C80" s="239" t="s">
        <v>204</v>
      </c>
      <c r="D80" s="240">
        <v>285</v>
      </c>
      <c r="E80" s="238">
        <v>972200000</v>
      </c>
      <c r="F80" s="290">
        <v>31</v>
      </c>
      <c r="G80" s="238">
        <v>41</v>
      </c>
      <c r="H80" s="327">
        <v>33</v>
      </c>
      <c r="I80" s="328">
        <v>27</v>
      </c>
      <c r="J80" s="417">
        <v>3</v>
      </c>
      <c r="K80" s="418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39</v>
      </c>
      <c r="E81" s="238">
        <v>47590000</v>
      </c>
      <c r="F81" s="290">
        <v>10</v>
      </c>
      <c r="G81" s="238">
        <v>9</v>
      </c>
      <c r="H81" s="327">
        <v>28</v>
      </c>
      <c r="I81" s="328">
        <v>17</v>
      </c>
      <c r="J81" s="417">
        <v>0</v>
      </c>
      <c r="K81" s="418">
        <v>6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18</v>
      </c>
      <c r="E82" s="238">
        <v>43900000</v>
      </c>
      <c r="F82" s="290">
        <v>2</v>
      </c>
      <c r="G82" s="238">
        <v>0</v>
      </c>
      <c r="H82" s="327">
        <v>6</v>
      </c>
      <c r="I82" s="328">
        <v>16</v>
      </c>
      <c r="J82" s="417">
        <v>0</v>
      </c>
      <c r="K82" s="418">
        <v>0</v>
      </c>
      <c r="L82" s="289">
        <v>1</v>
      </c>
    </row>
    <row r="83" spans="2:12" ht="15">
      <c r="B83" s="237" t="s">
        <v>387</v>
      </c>
      <c r="C83" s="237" t="s">
        <v>207</v>
      </c>
      <c r="D83" s="240">
        <v>60</v>
      </c>
      <c r="E83" s="238">
        <v>134749000</v>
      </c>
      <c r="F83" s="290">
        <v>7</v>
      </c>
      <c r="G83" s="238">
        <v>9</v>
      </c>
      <c r="H83" s="327">
        <v>42</v>
      </c>
      <c r="I83" s="328">
        <v>34</v>
      </c>
      <c r="J83" s="417">
        <v>2</v>
      </c>
      <c r="K83" s="418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329</v>
      </c>
      <c r="E84" s="238">
        <v>318918000</v>
      </c>
      <c r="F84" s="290">
        <v>52</v>
      </c>
      <c r="G84" s="238">
        <v>67</v>
      </c>
      <c r="H84" s="327">
        <v>74</v>
      </c>
      <c r="I84" s="328">
        <v>73</v>
      </c>
      <c r="J84" s="417">
        <v>6</v>
      </c>
      <c r="K84" s="418">
        <v>4</v>
      </c>
      <c r="L84" s="289">
        <v>1</v>
      </c>
    </row>
    <row r="85" spans="2:12" ht="15">
      <c r="B85" s="237" t="s">
        <v>389</v>
      </c>
      <c r="C85" s="237" t="s">
        <v>209</v>
      </c>
      <c r="D85" s="240">
        <v>85</v>
      </c>
      <c r="E85" s="238">
        <v>124680000</v>
      </c>
      <c r="F85" s="290">
        <v>8</v>
      </c>
      <c r="G85" s="238">
        <v>22</v>
      </c>
      <c r="H85" s="327">
        <v>22</v>
      </c>
      <c r="I85" s="328">
        <v>45</v>
      </c>
      <c r="J85" s="417">
        <v>5</v>
      </c>
      <c r="K85" s="418">
        <v>13</v>
      </c>
      <c r="L85" s="289">
        <v>6</v>
      </c>
    </row>
    <row r="86" spans="2:12" ht="15">
      <c r="B86" s="239" t="s">
        <v>390</v>
      </c>
      <c r="C86" s="239" t="s">
        <v>210</v>
      </c>
      <c r="D86" s="240">
        <v>90</v>
      </c>
      <c r="E86" s="238">
        <v>126350000</v>
      </c>
      <c r="F86" s="290">
        <v>8</v>
      </c>
      <c r="G86" s="238">
        <v>18</v>
      </c>
      <c r="H86" s="327">
        <v>29</v>
      </c>
      <c r="I86" s="328">
        <v>26</v>
      </c>
      <c r="J86" s="417">
        <v>1</v>
      </c>
      <c r="K86" s="418">
        <v>1</v>
      </c>
      <c r="L86" s="289">
        <v>1</v>
      </c>
    </row>
    <row r="87" spans="2:12" ht="15">
      <c r="B87" s="237" t="s">
        <v>391</v>
      </c>
      <c r="C87" s="237" t="s">
        <v>211</v>
      </c>
      <c r="D87" s="240">
        <v>169</v>
      </c>
      <c r="E87" s="238">
        <v>338930000</v>
      </c>
      <c r="F87" s="290">
        <v>25</v>
      </c>
      <c r="G87" s="238">
        <v>42</v>
      </c>
      <c r="H87" s="327">
        <v>31</v>
      </c>
      <c r="I87" s="328">
        <v>45</v>
      </c>
      <c r="J87" s="417">
        <v>9</v>
      </c>
      <c r="K87" s="418">
        <v>2</v>
      </c>
      <c r="L87" s="289">
        <v>6</v>
      </c>
    </row>
    <row r="88" spans="2:12" ht="15.75" thickBot="1">
      <c r="B88" s="241" t="s">
        <v>392</v>
      </c>
      <c r="C88" s="241" t="s">
        <v>212</v>
      </c>
      <c r="D88" s="419">
        <v>221</v>
      </c>
      <c r="E88" s="242">
        <v>706445000</v>
      </c>
      <c r="F88" s="290">
        <v>38</v>
      </c>
      <c r="G88" s="238">
        <v>53</v>
      </c>
      <c r="H88" s="420">
        <v>67</v>
      </c>
      <c r="I88" s="421">
        <v>46</v>
      </c>
      <c r="J88" s="422">
        <v>3</v>
      </c>
      <c r="K88" s="423">
        <v>2</v>
      </c>
      <c r="L88" s="424">
        <v>4</v>
      </c>
    </row>
    <row r="89" spans="2:12" ht="16.5" thickBot="1" thickTop="1">
      <c r="B89" s="243"/>
      <c r="C89" s="244" t="s">
        <v>213</v>
      </c>
      <c r="D89" s="245">
        <f>SUM(D8:D88)</f>
        <v>94482</v>
      </c>
      <c r="E89" s="245">
        <f aca="true" t="shared" si="0" ref="E89:L89">SUM(E8:E88)</f>
        <v>142495186219</v>
      </c>
      <c r="F89" s="245">
        <f t="shared" si="0"/>
        <v>15268</v>
      </c>
      <c r="G89" s="324">
        <f t="shared" si="0"/>
        <v>19770</v>
      </c>
      <c r="H89" s="324">
        <f t="shared" si="0"/>
        <v>14695</v>
      </c>
      <c r="I89" s="329">
        <f t="shared" si="0"/>
        <v>18481</v>
      </c>
      <c r="J89" s="329">
        <f t="shared" si="0"/>
        <v>2360</v>
      </c>
      <c r="K89" s="245">
        <f t="shared" si="0"/>
        <v>620</v>
      </c>
      <c r="L89" s="288">
        <f t="shared" si="0"/>
        <v>675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5" t="s">
        <v>15</v>
      </c>
      <c r="C91" s="675"/>
      <c r="D91" s="675"/>
      <c r="E91" s="675"/>
      <c r="F91" s="675"/>
      <c r="G91" s="675"/>
      <c r="H91" s="675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6" t="s">
        <v>826</v>
      </c>
      <c r="B1" s="686"/>
      <c r="C1" s="686"/>
      <c r="D1" s="686"/>
    </row>
    <row r="2" spans="2:4" ht="15.75" customHeight="1">
      <c r="B2" s="685" t="s">
        <v>840</v>
      </c>
      <c r="C2" s="685"/>
      <c r="D2" s="685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211</v>
      </c>
    </row>
    <row r="6" spans="2:3" ht="16.5" customHeight="1">
      <c r="B6" s="168" t="s">
        <v>281</v>
      </c>
      <c r="C6" s="165">
        <v>54</v>
      </c>
    </row>
    <row r="7" spans="2:3" s="442" customFormat="1" ht="16.5" customHeight="1">
      <c r="B7" s="168" t="s">
        <v>279</v>
      </c>
      <c r="C7" s="165">
        <v>8</v>
      </c>
    </row>
    <row r="8" spans="2:3" s="442" customFormat="1" ht="16.5" customHeight="1">
      <c r="B8" s="168" t="s">
        <v>280</v>
      </c>
      <c r="C8" s="165">
        <v>8</v>
      </c>
    </row>
    <row r="9" spans="2:3" s="495" customFormat="1" ht="16.5" customHeight="1">
      <c r="B9" s="168" t="s">
        <v>551</v>
      </c>
      <c r="C9" s="165">
        <v>6</v>
      </c>
    </row>
    <row r="10" spans="2:3" s="495" customFormat="1" ht="16.5" customHeight="1">
      <c r="B10" s="168" t="s">
        <v>288</v>
      </c>
      <c r="C10" s="165">
        <v>4</v>
      </c>
    </row>
    <row r="11" spans="2:3" s="453" customFormat="1" ht="16.5" customHeight="1">
      <c r="B11" s="168" t="s">
        <v>612</v>
      </c>
      <c r="C11" s="165">
        <v>2</v>
      </c>
    </row>
    <row r="12" spans="2:3" s="489" customFormat="1" ht="16.5" customHeight="1" thickBot="1">
      <c r="B12" s="168" t="s">
        <v>857</v>
      </c>
      <c r="C12" s="165">
        <v>1</v>
      </c>
    </row>
    <row r="13" spans="1:4" ht="19.5" customHeight="1" thickBot="1">
      <c r="A13" s="406"/>
      <c r="B13" s="169" t="s">
        <v>25</v>
      </c>
      <c r="C13" s="170">
        <f>SUM(C5:C12)</f>
        <v>294</v>
      </c>
      <c r="D13" s="406"/>
    </row>
    <row r="14" spans="1:4" ht="15">
      <c r="A14" s="406"/>
      <c r="B14" s="174" t="s">
        <v>15</v>
      </c>
      <c r="C14" s="406"/>
      <c r="D14" s="406"/>
    </row>
    <row r="17" ht="15">
      <c r="A17" s="435"/>
    </row>
    <row r="18" spans="1:4" ht="15.75">
      <c r="A18" s="687" t="s">
        <v>841</v>
      </c>
      <c r="B18" s="687"/>
      <c r="C18" s="687"/>
      <c r="D18" s="687"/>
    </row>
    <row r="19" spans="1:4" ht="15.75" thickBot="1">
      <c r="A19" s="460"/>
      <c r="B19" s="460"/>
      <c r="C19" s="460"/>
      <c r="D19" s="460"/>
    </row>
    <row r="20" spans="1:4" ht="19.5" thickBot="1">
      <c r="A20" s="460"/>
      <c r="B20" s="472" t="s">
        <v>282</v>
      </c>
      <c r="C20" s="172" t="s">
        <v>25</v>
      </c>
      <c r="D20" s="166"/>
    </row>
    <row r="21" spans="1:4" ht="15.75">
      <c r="A21" s="460"/>
      <c r="B21" s="473" t="s">
        <v>278</v>
      </c>
      <c r="C21" s="164">
        <v>1627</v>
      </c>
      <c r="D21" s="460"/>
    </row>
    <row r="22" spans="1:4" ht="15.75">
      <c r="A22" s="460"/>
      <c r="B22" s="474" t="s">
        <v>281</v>
      </c>
      <c r="C22" s="165">
        <v>393</v>
      </c>
      <c r="D22" s="460"/>
    </row>
    <row r="23" spans="1:4" ht="15.75">
      <c r="A23" s="460"/>
      <c r="B23" s="474" t="s">
        <v>279</v>
      </c>
      <c r="C23" s="165">
        <v>132</v>
      </c>
      <c r="D23" s="460"/>
    </row>
    <row r="24" spans="1:4" ht="15.75">
      <c r="A24" s="460"/>
      <c r="B24" s="474" t="s">
        <v>551</v>
      </c>
      <c r="C24" s="165">
        <v>59</v>
      </c>
      <c r="D24" s="460"/>
    </row>
    <row r="25" spans="1:4" ht="15.75">
      <c r="A25" s="460"/>
      <c r="B25" s="474" t="s">
        <v>280</v>
      </c>
      <c r="C25" s="165">
        <v>54</v>
      </c>
      <c r="D25" s="460"/>
    </row>
    <row r="26" spans="2:3" s="483" customFormat="1" ht="15.75">
      <c r="B26" s="474" t="s">
        <v>612</v>
      </c>
      <c r="C26" s="165">
        <v>20</v>
      </c>
    </row>
    <row r="27" spans="2:3" s="483" customFormat="1" ht="15.75">
      <c r="B27" s="474" t="s">
        <v>611</v>
      </c>
      <c r="C27" s="165">
        <v>18</v>
      </c>
    </row>
    <row r="28" spans="2:3" s="483" customFormat="1" ht="15.75">
      <c r="B28" s="474" t="s">
        <v>288</v>
      </c>
      <c r="C28" s="165">
        <v>18</v>
      </c>
    </row>
    <row r="29" spans="1:4" ht="15.75">
      <c r="A29" s="460"/>
      <c r="B29" s="474" t="s">
        <v>650</v>
      </c>
      <c r="C29" s="165">
        <v>11</v>
      </c>
      <c r="D29" s="460"/>
    </row>
    <row r="30" spans="2:3" s="495" customFormat="1" ht="15.75">
      <c r="B30" s="474" t="s">
        <v>652</v>
      </c>
      <c r="C30" s="165">
        <v>5</v>
      </c>
    </row>
    <row r="31" spans="2:3" s="491" customFormat="1" ht="15.75">
      <c r="B31" s="474" t="s">
        <v>653</v>
      </c>
      <c r="C31" s="165">
        <v>5</v>
      </c>
    </row>
    <row r="32" spans="2:3" s="504" customFormat="1" ht="15.75">
      <c r="B32" s="474" t="s">
        <v>769</v>
      </c>
      <c r="C32" s="165">
        <v>3</v>
      </c>
    </row>
    <row r="33" spans="1:4" ht="15.75">
      <c r="A33" s="460"/>
      <c r="B33" s="474" t="s">
        <v>698</v>
      </c>
      <c r="C33" s="165">
        <v>3</v>
      </c>
      <c r="D33" s="460"/>
    </row>
    <row r="34" spans="1:4" ht="15.75">
      <c r="A34" s="460"/>
      <c r="B34" s="474" t="s">
        <v>699</v>
      </c>
      <c r="C34" s="165">
        <v>3</v>
      </c>
      <c r="D34" s="460"/>
    </row>
    <row r="35" spans="1:4" ht="15.75">
      <c r="A35" s="460"/>
      <c r="B35" s="474" t="s">
        <v>651</v>
      </c>
      <c r="C35" s="165">
        <v>2</v>
      </c>
      <c r="D35" s="460"/>
    </row>
    <row r="36" spans="1:4" ht="15.75">
      <c r="A36" s="460"/>
      <c r="B36" s="474" t="s">
        <v>809</v>
      </c>
      <c r="C36" s="165">
        <v>2</v>
      </c>
      <c r="D36" s="460"/>
    </row>
    <row r="37" spans="2:3" s="489" customFormat="1" ht="15.75">
      <c r="B37" s="474" t="s">
        <v>785</v>
      </c>
      <c r="C37" s="165">
        <v>2</v>
      </c>
    </row>
    <row r="38" spans="2:3" s="489" customFormat="1" ht="15.75">
      <c r="B38" s="474" t="s">
        <v>768</v>
      </c>
      <c r="C38" s="165">
        <v>1</v>
      </c>
    </row>
    <row r="39" spans="1:4" ht="15.75">
      <c r="A39" s="460"/>
      <c r="B39" s="474" t="s">
        <v>857</v>
      </c>
      <c r="C39" s="165">
        <v>1</v>
      </c>
      <c r="D39" s="460"/>
    </row>
    <row r="40" spans="1:4" ht="16.5" thickBot="1">
      <c r="A40" s="460"/>
      <c r="B40" s="474" t="s">
        <v>714</v>
      </c>
      <c r="C40" s="165">
        <v>1</v>
      </c>
      <c r="D40" s="460"/>
    </row>
    <row r="41" spans="1:4" ht="16.5" thickBot="1">
      <c r="A41" s="460"/>
      <c r="B41" s="475" t="s">
        <v>25</v>
      </c>
      <c r="C41" s="476">
        <f>SUM(C21:C40)</f>
        <v>2360</v>
      </c>
      <c r="D41" s="460"/>
    </row>
    <row r="42" spans="1:4" ht="15">
      <c r="A42" s="460"/>
      <c r="B42" s="174" t="s">
        <v>15</v>
      </c>
      <c r="C42" s="460"/>
      <c r="D42" s="460"/>
    </row>
    <row r="46" ht="15">
      <c r="A46" s="450"/>
    </row>
  </sheetData>
  <sheetProtection/>
  <mergeCells count="3">
    <mergeCell ref="B2:D2"/>
    <mergeCell ref="A1:D1"/>
    <mergeCell ref="A18:D1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839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842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103</v>
      </c>
      <c r="C7" s="271">
        <v>825</v>
      </c>
      <c r="D7" s="271">
        <v>928</v>
      </c>
    </row>
    <row r="8" spans="1:5" s="194" customFormat="1" ht="27.75" customHeight="1">
      <c r="A8" s="270" t="s">
        <v>218</v>
      </c>
      <c r="B8" s="271">
        <v>939116752</v>
      </c>
      <c r="C8" s="271">
        <v>1316525000</v>
      </c>
      <c r="D8" s="271">
        <v>2255641752</v>
      </c>
      <c r="E8" s="360"/>
    </row>
    <row r="9" spans="1:5" s="194" customFormat="1" ht="36" customHeight="1">
      <c r="A9" s="270" t="s">
        <v>219</v>
      </c>
      <c r="B9" s="271">
        <v>615714246</v>
      </c>
      <c r="C9" s="271">
        <v>1141953625</v>
      </c>
      <c r="D9" s="271">
        <v>1757667871</v>
      </c>
      <c r="E9" s="360"/>
    </row>
    <row r="10" spans="1:4" s="194" customFormat="1" ht="21" customHeight="1">
      <c r="A10" s="270" t="s">
        <v>425</v>
      </c>
      <c r="B10" s="459">
        <v>65.56</v>
      </c>
      <c r="C10" s="459">
        <v>86.7</v>
      </c>
      <c r="D10" s="459">
        <v>77.92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8" t="s">
        <v>843</v>
      </c>
      <c r="B15" s="688"/>
      <c r="C15" s="688"/>
      <c r="D15" s="688"/>
      <c r="E15" s="688"/>
      <c r="F15" s="688"/>
      <c r="G15" s="688"/>
    </row>
    <row r="16" spans="1:7" ht="15">
      <c r="A16" s="688"/>
      <c r="B16" s="688"/>
      <c r="C16" s="688"/>
      <c r="D16" s="688"/>
      <c r="E16" s="688"/>
      <c r="F16" s="688"/>
      <c r="G16" s="688"/>
    </row>
    <row r="17" spans="1:7" ht="15.75">
      <c r="A17" s="477"/>
      <c r="B17" s="477"/>
      <c r="C17" s="477"/>
      <c r="D17" s="477"/>
      <c r="E17" s="477"/>
      <c r="F17" s="477"/>
      <c r="G17" s="477"/>
    </row>
    <row r="18" spans="1:7" ht="15">
      <c r="A18" s="478"/>
      <c r="B18" s="249" t="s">
        <v>3</v>
      </c>
      <c r="C18" s="249" t="s">
        <v>6</v>
      </c>
      <c r="D18" s="351" t="s">
        <v>2</v>
      </c>
      <c r="E18" s="460"/>
      <c r="F18" s="460"/>
      <c r="G18" s="460"/>
    </row>
    <row r="19" spans="1:7" ht="15">
      <c r="A19" s="479" t="s">
        <v>9</v>
      </c>
      <c r="B19" s="271">
        <v>1029</v>
      </c>
      <c r="C19" s="271">
        <v>8598</v>
      </c>
      <c r="D19" s="271">
        <v>9627</v>
      </c>
      <c r="E19" s="460"/>
      <c r="F19" s="460"/>
      <c r="G19" s="460"/>
    </row>
    <row r="20" spans="1:7" ht="30">
      <c r="A20" s="480" t="s">
        <v>218</v>
      </c>
      <c r="B20" s="271">
        <v>5277738690</v>
      </c>
      <c r="C20" s="271">
        <v>8948258400</v>
      </c>
      <c r="D20" s="271">
        <v>14225997090</v>
      </c>
      <c r="E20" s="360"/>
      <c r="F20" s="460"/>
      <c r="G20" s="460"/>
    </row>
    <row r="21" spans="1:7" ht="45">
      <c r="A21" s="480" t="s">
        <v>219</v>
      </c>
      <c r="B21" s="271">
        <v>2427972170</v>
      </c>
      <c r="C21" s="271">
        <v>7407452525</v>
      </c>
      <c r="D21" s="271">
        <v>9835424695</v>
      </c>
      <c r="E21" s="360"/>
      <c r="F21" s="460"/>
      <c r="G21" s="460"/>
    </row>
    <row r="22" spans="1:7" ht="15">
      <c r="A22" s="270" t="s">
        <v>700</v>
      </c>
      <c r="B22" s="459">
        <v>45.99</v>
      </c>
      <c r="C22" s="459">
        <v>82.78</v>
      </c>
      <c r="D22" s="459">
        <v>69.14</v>
      </c>
      <c r="E22" s="460"/>
      <c r="F22" s="460"/>
      <c r="G22" s="460"/>
    </row>
    <row r="23" spans="1:7" ht="15">
      <c r="A23" s="3" t="s">
        <v>15</v>
      </c>
      <c r="B23" s="3"/>
      <c r="C23" s="3"/>
      <c r="D23" s="3"/>
      <c r="E23" s="460"/>
      <c r="F23" s="460"/>
      <c r="G23" s="460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5" t="s">
        <v>826</v>
      </c>
      <c r="B1" s="695"/>
      <c r="C1" s="695"/>
      <c r="D1" s="695"/>
      <c r="E1" s="695"/>
      <c r="F1" s="695"/>
      <c r="G1" s="200"/>
    </row>
    <row r="2" spans="1:7" ht="15" customHeight="1">
      <c r="A2" s="696" t="s">
        <v>844</v>
      </c>
      <c r="B2" s="696"/>
      <c r="C2" s="696"/>
      <c r="D2" s="696"/>
      <c r="E2" s="696"/>
      <c r="F2" s="696"/>
      <c r="G2" s="163"/>
    </row>
    <row r="3" spans="1:7" ht="15" customHeight="1">
      <c r="A3" s="687"/>
      <c r="B3" s="687"/>
      <c r="C3" s="687"/>
      <c r="D3" s="687"/>
      <c r="E3" s="687"/>
      <c r="F3" s="687"/>
      <c r="G3" s="163"/>
    </row>
    <row r="4" spans="1:6" ht="15.75" customHeight="1">
      <c r="A4" s="1"/>
      <c r="B4" s="693" t="s">
        <v>112</v>
      </c>
      <c r="C4" s="693"/>
      <c r="D4" s="693"/>
      <c r="E4" s="693"/>
      <c r="F4" s="693"/>
    </row>
    <row r="5" spans="2:6" ht="45" customHeight="1">
      <c r="B5" s="691" t="s">
        <v>311</v>
      </c>
      <c r="C5" s="689" t="s">
        <v>220</v>
      </c>
      <c r="D5" s="691" t="s">
        <v>221</v>
      </c>
      <c r="E5" s="691" t="s">
        <v>222</v>
      </c>
      <c r="F5" s="691" t="s">
        <v>223</v>
      </c>
    </row>
    <row r="6" spans="2:6" ht="15" customHeight="1">
      <c r="B6" s="691"/>
      <c r="C6" s="694"/>
      <c r="D6" s="691"/>
      <c r="E6" s="692"/>
      <c r="F6" s="692"/>
    </row>
    <row r="7" spans="2:6" ht="17.25" customHeight="1" hidden="1">
      <c r="B7" s="691"/>
      <c r="C7" s="197"/>
      <c r="D7" s="691"/>
      <c r="E7" s="692"/>
      <c r="F7" s="692"/>
    </row>
    <row r="8" spans="2:6" ht="15">
      <c r="B8" s="192" t="s">
        <v>345</v>
      </c>
      <c r="C8" s="192" t="s">
        <v>165</v>
      </c>
      <c r="D8" s="192">
        <v>690</v>
      </c>
      <c r="E8" s="193">
        <v>4906509887</v>
      </c>
      <c r="F8" s="193">
        <v>2170546684</v>
      </c>
    </row>
    <row r="9" spans="2:6" ht="15">
      <c r="B9" s="192" t="s">
        <v>317</v>
      </c>
      <c r="C9" s="192" t="s">
        <v>138</v>
      </c>
      <c r="D9" s="192">
        <v>108</v>
      </c>
      <c r="E9" s="193">
        <v>83983000</v>
      </c>
      <c r="F9" s="193">
        <v>58774583</v>
      </c>
    </row>
    <row r="10" spans="1:6" ht="15">
      <c r="A10" s="453"/>
      <c r="B10" s="192" t="s">
        <v>346</v>
      </c>
      <c r="C10" s="192" t="s">
        <v>166</v>
      </c>
      <c r="D10" s="192">
        <v>75</v>
      </c>
      <c r="E10" s="193">
        <v>121788000</v>
      </c>
      <c r="F10" s="193">
        <v>110949460</v>
      </c>
    </row>
    <row r="11" spans="1:6" ht="15">
      <c r="A11" s="453"/>
      <c r="B11" s="192" t="s">
        <v>318</v>
      </c>
      <c r="C11" s="192" t="s">
        <v>139</v>
      </c>
      <c r="D11" s="192">
        <v>47</v>
      </c>
      <c r="E11" s="193">
        <v>25546008</v>
      </c>
      <c r="F11" s="193">
        <v>19370188</v>
      </c>
    </row>
    <row r="12" spans="2:6" s="497" customFormat="1" ht="15">
      <c r="B12" s="192" t="s">
        <v>359</v>
      </c>
      <c r="C12" s="192" t="s">
        <v>179</v>
      </c>
      <c r="D12" s="192">
        <v>16</v>
      </c>
      <c r="E12" s="193">
        <v>5585000</v>
      </c>
      <c r="F12" s="193">
        <v>5087500</v>
      </c>
    </row>
    <row r="13" spans="1:6" ht="15">
      <c r="A13" s="453"/>
      <c r="B13" s="192" t="s">
        <v>327</v>
      </c>
      <c r="C13" s="192" t="s">
        <v>148</v>
      </c>
      <c r="D13" s="192">
        <v>14</v>
      </c>
      <c r="E13" s="193">
        <v>53652000</v>
      </c>
      <c r="F13" s="193">
        <v>13304000</v>
      </c>
    </row>
    <row r="14" spans="1:6" ht="15">
      <c r="A14" s="453"/>
      <c r="B14" s="192" t="s">
        <v>352</v>
      </c>
      <c r="C14" s="192" t="s">
        <v>172</v>
      </c>
      <c r="D14" s="192">
        <v>10</v>
      </c>
      <c r="E14" s="193">
        <v>3065000</v>
      </c>
      <c r="F14" s="193">
        <v>1894398</v>
      </c>
    </row>
    <row r="15" spans="1:6" ht="15">
      <c r="A15" s="453"/>
      <c r="B15" s="192" t="s">
        <v>366</v>
      </c>
      <c r="C15" s="192" t="s">
        <v>186</v>
      </c>
      <c r="D15" s="192">
        <v>6</v>
      </c>
      <c r="E15" s="193">
        <v>18500000</v>
      </c>
      <c r="F15" s="193">
        <v>17474500</v>
      </c>
    </row>
    <row r="16" spans="1:6" s="361" customFormat="1" ht="15">
      <c r="A16" s="453"/>
      <c r="B16" s="192" t="s">
        <v>338</v>
      </c>
      <c r="C16" s="192" t="s">
        <v>159</v>
      </c>
      <c r="D16" s="192">
        <v>6</v>
      </c>
      <c r="E16" s="193">
        <v>7450000</v>
      </c>
      <c r="F16" s="193">
        <v>3548000</v>
      </c>
    </row>
    <row r="17" spans="1:6" s="361" customFormat="1" ht="15">
      <c r="A17" s="453"/>
      <c r="B17" s="192" t="s">
        <v>349</v>
      </c>
      <c r="C17" s="192" t="s">
        <v>169</v>
      </c>
      <c r="D17" s="192">
        <v>5</v>
      </c>
      <c r="E17" s="193">
        <v>600000</v>
      </c>
      <c r="F17" s="193">
        <v>484000</v>
      </c>
    </row>
    <row r="18" spans="1:6" s="393" customFormat="1" ht="15">
      <c r="A18" s="453"/>
      <c r="B18" s="192" t="s">
        <v>370</v>
      </c>
      <c r="C18" s="192" t="s">
        <v>190</v>
      </c>
      <c r="D18" s="192">
        <v>5</v>
      </c>
      <c r="E18" s="193">
        <v>2150000</v>
      </c>
      <c r="F18" s="193">
        <v>870000</v>
      </c>
    </row>
    <row r="19" spans="2:6" s="483" customFormat="1" ht="15">
      <c r="B19" s="192" t="s">
        <v>344</v>
      </c>
      <c r="C19" s="192" t="s">
        <v>274</v>
      </c>
      <c r="D19" s="192">
        <v>5</v>
      </c>
      <c r="E19" s="193">
        <v>2890000</v>
      </c>
      <c r="F19" s="193">
        <v>1865000</v>
      </c>
    </row>
    <row r="20" spans="2:6" s="485" customFormat="1" ht="15">
      <c r="B20" s="192" t="s">
        <v>356</v>
      </c>
      <c r="C20" s="192" t="s">
        <v>176</v>
      </c>
      <c r="D20" s="192">
        <v>5</v>
      </c>
      <c r="E20" s="193">
        <v>8150000</v>
      </c>
      <c r="F20" s="193">
        <v>4890000</v>
      </c>
    </row>
    <row r="21" spans="2:6" s="485" customFormat="1" ht="15">
      <c r="B21" s="192" t="s">
        <v>353</v>
      </c>
      <c r="C21" s="192" t="s">
        <v>173</v>
      </c>
      <c r="D21" s="192">
        <v>4</v>
      </c>
      <c r="E21" s="193">
        <v>5820000</v>
      </c>
      <c r="F21" s="193">
        <v>1030000</v>
      </c>
    </row>
    <row r="22" spans="2:6" s="485" customFormat="1" ht="15">
      <c r="B22" s="192" t="s">
        <v>316</v>
      </c>
      <c r="C22" s="192" t="s">
        <v>137</v>
      </c>
      <c r="D22" s="192">
        <v>3</v>
      </c>
      <c r="E22" s="193">
        <v>949795</v>
      </c>
      <c r="F22" s="193">
        <v>716690</v>
      </c>
    </row>
    <row r="23" spans="2:6" s="485" customFormat="1" ht="15">
      <c r="B23" s="192" t="s">
        <v>392</v>
      </c>
      <c r="C23" s="192" t="s">
        <v>212</v>
      </c>
      <c r="D23" s="192">
        <v>3</v>
      </c>
      <c r="E23" s="193">
        <v>600000</v>
      </c>
      <c r="F23" s="193">
        <v>585000</v>
      </c>
    </row>
    <row r="24" spans="2:6" s="496" customFormat="1" ht="15">
      <c r="B24" s="192" t="s">
        <v>312</v>
      </c>
      <c r="C24" s="192" t="s">
        <v>133</v>
      </c>
      <c r="D24" s="192">
        <v>3</v>
      </c>
      <c r="E24" s="193">
        <v>5100000</v>
      </c>
      <c r="F24" s="193">
        <v>4062500</v>
      </c>
    </row>
    <row r="25" spans="2:6" s="505" customFormat="1" ht="15">
      <c r="B25" s="192" t="s">
        <v>320</v>
      </c>
      <c r="C25" s="192" t="s">
        <v>141</v>
      </c>
      <c r="D25" s="192">
        <v>3</v>
      </c>
      <c r="E25" s="193">
        <v>5100000</v>
      </c>
      <c r="F25" s="193">
        <v>5100000</v>
      </c>
    </row>
    <row r="26" spans="2:6" s="485" customFormat="1" ht="15">
      <c r="B26" s="192" t="s">
        <v>321</v>
      </c>
      <c r="C26" s="192" t="s">
        <v>142</v>
      </c>
      <c r="D26" s="192">
        <v>3</v>
      </c>
      <c r="E26" s="193">
        <v>600000</v>
      </c>
      <c r="F26" s="193">
        <v>451667</v>
      </c>
    </row>
    <row r="27" spans="2:6" s="492" customFormat="1" ht="15">
      <c r="B27" s="192" t="s">
        <v>333</v>
      </c>
      <c r="C27" s="192" t="s">
        <v>154</v>
      </c>
      <c r="D27" s="192">
        <v>2</v>
      </c>
      <c r="E27" s="193">
        <v>150000</v>
      </c>
      <c r="F27" s="193">
        <v>135000</v>
      </c>
    </row>
    <row r="28" spans="2:6" s="492" customFormat="1" ht="15">
      <c r="B28" s="192" t="s">
        <v>331</v>
      </c>
      <c r="C28" s="192" t="s">
        <v>152</v>
      </c>
      <c r="D28" s="192">
        <v>2</v>
      </c>
      <c r="E28" s="193">
        <v>300000</v>
      </c>
      <c r="F28" s="193">
        <v>260000</v>
      </c>
    </row>
    <row r="29" spans="2:6" s="492" customFormat="1" ht="15">
      <c r="B29" s="192" t="s">
        <v>363</v>
      </c>
      <c r="C29" s="192" t="s">
        <v>183</v>
      </c>
      <c r="D29" s="192">
        <v>2</v>
      </c>
      <c r="E29" s="193">
        <v>150000</v>
      </c>
      <c r="F29" s="193">
        <v>75000</v>
      </c>
    </row>
    <row r="30" spans="1:6" s="485" customFormat="1" ht="15">
      <c r="A30" s="492"/>
      <c r="B30" s="192" t="s">
        <v>337</v>
      </c>
      <c r="C30" s="192" t="s">
        <v>158</v>
      </c>
      <c r="D30" s="192">
        <v>2</v>
      </c>
      <c r="E30" s="193">
        <v>16500000</v>
      </c>
      <c r="F30" s="193">
        <v>5000000</v>
      </c>
    </row>
    <row r="31" spans="1:6" s="483" customFormat="1" ht="15">
      <c r="A31" s="492"/>
      <c r="B31" s="192" t="s">
        <v>339</v>
      </c>
      <c r="C31" s="192" t="s">
        <v>160</v>
      </c>
      <c r="D31" s="192">
        <v>1</v>
      </c>
      <c r="E31" s="193">
        <v>50000</v>
      </c>
      <c r="F31" s="193">
        <v>50000</v>
      </c>
    </row>
    <row r="32" spans="1:6" s="483" customFormat="1" ht="15">
      <c r="A32" s="492"/>
      <c r="B32" s="192" t="s">
        <v>369</v>
      </c>
      <c r="C32" s="192" t="s">
        <v>189</v>
      </c>
      <c r="D32" s="192">
        <v>1</v>
      </c>
      <c r="E32" s="193">
        <v>1000000</v>
      </c>
      <c r="F32" s="193">
        <v>440000</v>
      </c>
    </row>
    <row r="33" spans="2:6" s="490" customFormat="1" ht="15">
      <c r="B33" s="192" t="s">
        <v>382</v>
      </c>
      <c r="C33" s="192" t="s">
        <v>202</v>
      </c>
      <c r="D33" s="192">
        <v>1</v>
      </c>
      <c r="E33" s="193">
        <v>300000</v>
      </c>
      <c r="F33" s="193">
        <v>90000</v>
      </c>
    </row>
    <row r="34" spans="2:6" s="490" customFormat="1" ht="15">
      <c r="B34" s="192" t="s">
        <v>372</v>
      </c>
      <c r="C34" s="192" t="s">
        <v>192</v>
      </c>
      <c r="D34" s="192">
        <v>1</v>
      </c>
      <c r="E34" s="193">
        <v>400000</v>
      </c>
      <c r="F34" s="193">
        <v>170000</v>
      </c>
    </row>
    <row r="35" spans="2:6" s="490" customFormat="1" ht="15">
      <c r="B35" s="192" t="s">
        <v>343</v>
      </c>
      <c r="C35" s="192" t="s">
        <v>164</v>
      </c>
      <c r="D35" s="192">
        <v>1</v>
      </c>
      <c r="E35" s="193">
        <v>100000</v>
      </c>
      <c r="F35" s="193">
        <v>100000</v>
      </c>
    </row>
    <row r="36" spans="1:6" s="393" customFormat="1" ht="15">
      <c r="A36" s="453"/>
      <c r="B36" s="192" t="s">
        <v>365</v>
      </c>
      <c r="C36" s="192" t="s">
        <v>185</v>
      </c>
      <c r="D36" s="192">
        <v>1</v>
      </c>
      <c r="E36" s="193">
        <v>200000</v>
      </c>
      <c r="F36" s="193">
        <v>200000</v>
      </c>
    </row>
    <row r="37" spans="1:6" s="435" customFormat="1" ht="15">
      <c r="A37" s="453"/>
      <c r="B37" s="192" t="s">
        <v>378</v>
      </c>
      <c r="C37" s="192" t="s">
        <v>198</v>
      </c>
      <c r="D37" s="192">
        <v>1</v>
      </c>
      <c r="E37" s="193">
        <v>50000</v>
      </c>
      <c r="F37" s="193">
        <v>50000</v>
      </c>
    </row>
    <row r="38" spans="2:6" s="494" customFormat="1" ht="15">
      <c r="B38" s="192" t="s">
        <v>375</v>
      </c>
      <c r="C38" s="192" t="s">
        <v>195</v>
      </c>
      <c r="D38" s="192">
        <v>1</v>
      </c>
      <c r="E38" s="193">
        <v>100000</v>
      </c>
      <c r="F38" s="193">
        <v>100000</v>
      </c>
    </row>
    <row r="39" spans="2:6" s="453" customFormat="1" ht="15">
      <c r="B39" s="192" t="s">
        <v>326</v>
      </c>
      <c r="C39" s="192" t="s">
        <v>147</v>
      </c>
      <c r="D39" s="192">
        <v>1</v>
      </c>
      <c r="E39" s="193">
        <v>200000</v>
      </c>
      <c r="F39" s="193">
        <v>200000</v>
      </c>
    </row>
    <row r="40" spans="1:6" s="435" customFormat="1" ht="15">
      <c r="A40" s="453"/>
      <c r="B40" s="192" t="s">
        <v>379</v>
      </c>
      <c r="C40" s="192" t="s">
        <v>199</v>
      </c>
      <c r="D40" s="192">
        <v>1</v>
      </c>
      <c r="E40" s="193">
        <v>200000</v>
      </c>
      <c r="F40" s="193">
        <v>98000</v>
      </c>
    </row>
    <row r="41" spans="2:6" ht="15" customHeight="1">
      <c r="B41" s="698" t="s">
        <v>25</v>
      </c>
      <c r="C41" s="699"/>
      <c r="D41" s="699"/>
      <c r="E41" s="700"/>
      <c r="F41" s="89">
        <f>SUM(F8:F40)</f>
        <v>2427972170</v>
      </c>
    </row>
    <row r="42" s="409" customFormat="1" ht="15" customHeight="1"/>
    <row r="43" spans="2:6" ht="15.75" customHeight="1">
      <c r="B43" s="693" t="s">
        <v>120</v>
      </c>
      <c r="C43" s="693"/>
      <c r="D43" s="693"/>
      <c r="E43" s="693"/>
      <c r="F43" s="693"/>
    </row>
    <row r="44" spans="2:6" ht="30" customHeight="1">
      <c r="B44" s="689" t="s">
        <v>311</v>
      </c>
      <c r="C44" s="689" t="s">
        <v>220</v>
      </c>
      <c r="D44" s="689" t="s">
        <v>221</v>
      </c>
      <c r="E44" s="689" t="s">
        <v>222</v>
      </c>
      <c r="F44" s="689" t="s">
        <v>223</v>
      </c>
    </row>
    <row r="45" spans="2:6" ht="27.75" customHeight="1">
      <c r="B45" s="690"/>
      <c r="C45" s="690"/>
      <c r="D45" s="690"/>
      <c r="E45" s="690"/>
      <c r="F45" s="690"/>
    </row>
    <row r="46" spans="2:6" ht="18.75" customHeight="1" hidden="1">
      <c r="B46" s="694"/>
      <c r="C46" s="198"/>
      <c r="D46" s="694"/>
      <c r="E46" s="694"/>
      <c r="F46" s="694"/>
    </row>
    <row r="47" spans="2:6" ht="15">
      <c r="B47" s="192" t="s">
        <v>345</v>
      </c>
      <c r="C47" s="192" t="s">
        <v>165</v>
      </c>
      <c r="D47" s="193">
        <v>4880</v>
      </c>
      <c r="E47" s="193">
        <v>4343676900</v>
      </c>
      <c r="F47" s="193">
        <v>3628160350</v>
      </c>
    </row>
    <row r="48" spans="2:6" ht="15">
      <c r="B48" s="192" t="s">
        <v>318</v>
      </c>
      <c r="C48" s="192" t="s">
        <v>139</v>
      </c>
      <c r="D48" s="192">
        <v>792</v>
      </c>
      <c r="E48" s="193">
        <v>551847000</v>
      </c>
      <c r="F48" s="193">
        <v>441390250</v>
      </c>
    </row>
    <row r="49" spans="2:6" s="497" customFormat="1" ht="15">
      <c r="B49" s="192" t="s">
        <v>317</v>
      </c>
      <c r="C49" s="192" t="s">
        <v>138</v>
      </c>
      <c r="D49" s="192">
        <v>396</v>
      </c>
      <c r="E49" s="193">
        <v>493385000</v>
      </c>
      <c r="F49" s="193">
        <v>450776150</v>
      </c>
    </row>
    <row r="50" spans="1:6" ht="15">
      <c r="A50" s="452"/>
      <c r="B50" s="192" t="s">
        <v>344</v>
      </c>
      <c r="C50" s="192" t="s">
        <v>274</v>
      </c>
      <c r="D50" s="192">
        <v>339</v>
      </c>
      <c r="E50" s="193">
        <v>416730000</v>
      </c>
      <c r="F50" s="193">
        <v>360023500</v>
      </c>
    </row>
    <row r="51" spans="1:6" s="376" customFormat="1" ht="15">
      <c r="A51" s="452"/>
      <c r="B51" s="192" t="s">
        <v>327</v>
      </c>
      <c r="C51" s="192" t="s">
        <v>148</v>
      </c>
      <c r="D51" s="192">
        <v>296</v>
      </c>
      <c r="E51" s="193">
        <v>416730000</v>
      </c>
      <c r="F51" s="193">
        <v>330922775</v>
      </c>
    </row>
    <row r="52" spans="2:6" s="505" customFormat="1" ht="15">
      <c r="B52" s="192" t="s">
        <v>338</v>
      </c>
      <c r="C52" s="192" t="s">
        <v>159</v>
      </c>
      <c r="D52" s="192">
        <v>269</v>
      </c>
      <c r="E52" s="193">
        <v>642210000</v>
      </c>
      <c r="F52" s="193">
        <v>573288600</v>
      </c>
    </row>
    <row r="53" spans="2:6" s="505" customFormat="1" ht="15">
      <c r="B53" s="192" t="s">
        <v>346</v>
      </c>
      <c r="C53" s="192" t="s">
        <v>166</v>
      </c>
      <c r="D53" s="192">
        <v>251</v>
      </c>
      <c r="E53" s="193">
        <v>195004000</v>
      </c>
      <c r="F53" s="193">
        <v>172865350</v>
      </c>
    </row>
    <row r="54" spans="2:6" s="505" customFormat="1" ht="15">
      <c r="B54" s="192" t="s">
        <v>353</v>
      </c>
      <c r="C54" s="192" t="s">
        <v>173</v>
      </c>
      <c r="D54" s="192">
        <v>115</v>
      </c>
      <c r="E54" s="193">
        <v>130045000</v>
      </c>
      <c r="F54" s="193">
        <v>100357000</v>
      </c>
    </row>
    <row r="55" spans="1:6" s="376" customFormat="1" ht="15">
      <c r="A55" s="452"/>
      <c r="B55" s="192" t="s">
        <v>312</v>
      </c>
      <c r="C55" s="192" t="s">
        <v>133</v>
      </c>
      <c r="D55" s="192">
        <v>103</v>
      </c>
      <c r="E55" s="193">
        <v>103410000</v>
      </c>
      <c r="F55" s="193">
        <v>86732900</v>
      </c>
    </row>
    <row r="56" spans="2:6" s="492" customFormat="1" ht="15">
      <c r="B56" s="192" t="s">
        <v>349</v>
      </c>
      <c r="C56" s="192" t="s">
        <v>169</v>
      </c>
      <c r="D56" s="192">
        <v>97</v>
      </c>
      <c r="E56" s="193">
        <v>128370000</v>
      </c>
      <c r="F56" s="193">
        <v>108944400</v>
      </c>
    </row>
    <row r="57" spans="2:6" s="494" customFormat="1" ht="15">
      <c r="B57" s="192" t="s">
        <v>376</v>
      </c>
      <c r="C57" s="192" t="s">
        <v>196</v>
      </c>
      <c r="D57" s="192">
        <v>90</v>
      </c>
      <c r="E57" s="193">
        <v>118600000</v>
      </c>
      <c r="F57" s="193">
        <v>55057000</v>
      </c>
    </row>
    <row r="58" spans="1:6" s="376" customFormat="1" ht="15">
      <c r="A58" s="452"/>
      <c r="B58" s="192" t="s">
        <v>374</v>
      </c>
      <c r="C58" s="192" t="s">
        <v>437</v>
      </c>
      <c r="D58" s="192">
        <v>90</v>
      </c>
      <c r="E58" s="193">
        <v>196050000</v>
      </c>
      <c r="F58" s="193">
        <v>165040000</v>
      </c>
    </row>
    <row r="59" spans="1:6" s="376" customFormat="1" ht="15">
      <c r="A59" s="452"/>
      <c r="B59" s="192" t="s">
        <v>342</v>
      </c>
      <c r="C59" s="192" t="s">
        <v>163</v>
      </c>
      <c r="D59" s="192">
        <v>87</v>
      </c>
      <c r="E59" s="193">
        <v>135150000</v>
      </c>
      <c r="F59" s="193">
        <v>112529500</v>
      </c>
    </row>
    <row r="60" spans="1:6" s="376" customFormat="1" ht="15">
      <c r="A60" s="452"/>
      <c r="B60" s="192" t="s">
        <v>359</v>
      </c>
      <c r="C60" s="192" t="s">
        <v>179</v>
      </c>
      <c r="D60" s="192">
        <v>85</v>
      </c>
      <c r="E60" s="193">
        <v>80362175</v>
      </c>
      <c r="F60" s="193">
        <v>74026675</v>
      </c>
    </row>
    <row r="61" spans="1:6" s="376" customFormat="1" ht="15">
      <c r="A61" s="452"/>
      <c r="B61" s="192" t="s">
        <v>352</v>
      </c>
      <c r="C61" s="192" t="s">
        <v>172</v>
      </c>
      <c r="D61" s="192">
        <v>77</v>
      </c>
      <c r="E61" s="193">
        <v>58785000</v>
      </c>
      <c r="F61" s="193">
        <v>54793100</v>
      </c>
    </row>
    <row r="62" spans="2:6" s="496" customFormat="1" ht="15">
      <c r="B62" s="192" t="s">
        <v>372</v>
      </c>
      <c r="C62" s="192" t="s">
        <v>192</v>
      </c>
      <c r="D62" s="192">
        <v>50</v>
      </c>
      <c r="E62" s="193">
        <v>47155000</v>
      </c>
      <c r="F62" s="193">
        <v>39745000</v>
      </c>
    </row>
    <row r="63" spans="2:6" s="496" customFormat="1" ht="15">
      <c r="B63" s="192" t="s">
        <v>320</v>
      </c>
      <c r="C63" s="192" t="s">
        <v>141</v>
      </c>
      <c r="D63" s="192">
        <v>45</v>
      </c>
      <c r="E63" s="193">
        <v>43975000</v>
      </c>
      <c r="F63" s="193">
        <v>35674500</v>
      </c>
    </row>
    <row r="64" spans="2:6" s="496" customFormat="1" ht="15">
      <c r="B64" s="192" t="s">
        <v>388</v>
      </c>
      <c r="C64" s="192" t="s">
        <v>208</v>
      </c>
      <c r="D64" s="192">
        <v>45</v>
      </c>
      <c r="E64" s="193">
        <v>99060000</v>
      </c>
      <c r="F64" s="193">
        <v>78340000</v>
      </c>
    </row>
    <row r="65" spans="2:6" s="496" customFormat="1" ht="15">
      <c r="B65" s="192" t="s">
        <v>365</v>
      </c>
      <c r="C65" s="192" t="s">
        <v>185</v>
      </c>
      <c r="D65" s="192">
        <v>45</v>
      </c>
      <c r="E65" s="193">
        <v>49220000</v>
      </c>
      <c r="F65" s="193">
        <v>43816000</v>
      </c>
    </row>
    <row r="66" spans="1:6" s="376" customFormat="1" ht="15">
      <c r="A66" s="452"/>
      <c r="B66" s="192" t="s">
        <v>331</v>
      </c>
      <c r="C66" s="192" t="s">
        <v>152</v>
      </c>
      <c r="D66" s="192">
        <v>42</v>
      </c>
      <c r="E66" s="193">
        <v>19700000</v>
      </c>
      <c r="F66" s="193">
        <v>14395000</v>
      </c>
    </row>
    <row r="67" spans="1:6" s="376" customFormat="1" ht="15">
      <c r="A67" s="452"/>
      <c r="B67" s="192" t="s">
        <v>370</v>
      </c>
      <c r="C67" s="192" t="s">
        <v>190</v>
      </c>
      <c r="D67" s="192">
        <v>36</v>
      </c>
      <c r="E67" s="193">
        <v>40960000</v>
      </c>
      <c r="F67" s="193">
        <v>36410000</v>
      </c>
    </row>
    <row r="68" spans="2:6" s="490" customFormat="1" ht="15">
      <c r="B68" s="192" t="s">
        <v>337</v>
      </c>
      <c r="C68" s="192" t="s">
        <v>158</v>
      </c>
      <c r="D68" s="192">
        <v>27</v>
      </c>
      <c r="E68" s="193">
        <v>22330000</v>
      </c>
      <c r="F68" s="193">
        <v>18750000</v>
      </c>
    </row>
    <row r="69" spans="2:6" s="490" customFormat="1" ht="15">
      <c r="B69" s="192" t="s">
        <v>366</v>
      </c>
      <c r="C69" s="192" t="s">
        <v>186</v>
      </c>
      <c r="D69" s="192">
        <v>25</v>
      </c>
      <c r="E69" s="193">
        <v>34185000</v>
      </c>
      <c r="F69" s="193">
        <v>22215000</v>
      </c>
    </row>
    <row r="70" spans="2:6" s="490" customFormat="1" ht="15">
      <c r="B70" s="192" t="s">
        <v>357</v>
      </c>
      <c r="C70" s="192" t="s">
        <v>438</v>
      </c>
      <c r="D70" s="192">
        <v>23</v>
      </c>
      <c r="E70" s="193">
        <v>38700000</v>
      </c>
      <c r="F70" s="193">
        <v>36905000</v>
      </c>
    </row>
    <row r="71" spans="2:6" s="490" customFormat="1" ht="15">
      <c r="B71" s="192" t="s">
        <v>321</v>
      </c>
      <c r="C71" s="192" t="s">
        <v>142</v>
      </c>
      <c r="D71" s="192">
        <v>22</v>
      </c>
      <c r="E71" s="193">
        <v>30965000</v>
      </c>
      <c r="F71" s="193">
        <v>10854500</v>
      </c>
    </row>
    <row r="72" spans="2:6" s="490" customFormat="1" ht="15">
      <c r="B72" s="192" t="s">
        <v>343</v>
      </c>
      <c r="C72" s="192" t="s">
        <v>164</v>
      </c>
      <c r="D72" s="192">
        <v>19</v>
      </c>
      <c r="E72" s="193">
        <v>15760000</v>
      </c>
      <c r="F72" s="193">
        <v>11778000</v>
      </c>
    </row>
    <row r="73" spans="1:6" s="380" customFormat="1" ht="15">
      <c r="A73" s="452"/>
      <c r="B73" s="192" t="s">
        <v>390</v>
      </c>
      <c r="C73" s="192" t="s">
        <v>210</v>
      </c>
      <c r="D73" s="192">
        <v>15</v>
      </c>
      <c r="E73" s="193">
        <v>12350000</v>
      </c>
      <c r="F73" s="193">
        <v>11852500</v>
      </c>
    </row>
    <row r="74" spans="1:6" s="380" customFormat="1" ht="15">
      <c r="A74" s="452"/>
      <c r="B74" s="192" t="s">
        <v>361</v>
      </c>
      <c r="C74" s="192" t="s">
        <v>181</v>
      </c>
      <c r="D74" s="192">
        <v>14</v>
      </c>
      <c r="E74" s="193">
        <v>10100000</v>
      </c>
      <c r="F74" s="193">
        <v>8065000</v>
      </c>
    </row>
    <row r="75" spans="1:6" s="380" customFormat="1" ht="15">
      <c r="A75" s="452"/>
      <c r="B75" s="192" t="s">
        <v>356</v>
      </c>
      <c r="C75" s="192" t="s">
        <v>176</v>
      </c>
      <c r="D75" s="192">
        <v>14</v>
      </c>
      <c r="E75" s="193">
        <v>18700000</v>
      </c>
      <c r="F75" s="193">
        <v>14225000</v>
      </c>
    </row>
    <row r="76" spans="1:6" s="380" customFormat="1" ht="15">
      <c r="A76" s="452"/>
      <c r="B76" s="192" t="s">
        <v>358</v>
      </c>
      <c r="C76" s="192" t="s">
        <v>178</v>
      </c>
      <c r="D76" s="192">
        <v>14</v>
      </c>
      <c r="E76" s="193">
        <v>28100000</v>
      </c>
      <c r="F76" s="193">
        <v>25110000</v>
      </c>
    </row>
    <row r="77" spans="1:6" s="380" customFormat="1" ht="15">
      <c r="A77" s="452"/>
      <c r="B77" s="192" t="s">
        <v>334</v>
      </c>
      <c r="C77" s="192" t="s">
        <v>155</v>
      </c>
      <c r="D77" s="192">
        <v>10</v>
      </c>
      <c r="E77" s="193">
        <v>23250000</v>
      </c>
      <c r="F77" s="193">
        <v>16000000</v>
      </c>
    </row>
    <row r="78" spans="1:6" s="380" customFormat="1" ht="15">
      <c r="A78" s="452"/>
      <c r="B78" s="192" t="s">
        <v>333</v>
      </c>
      <c r="C78" s="192" t="s">
        <v>154</v>
      </c>
      <c r="D78" s="192">
        <v>10</v>
      </c>
      <c r="E78" s="193">
        <v>4160000</v>
      </c>
      <c r="F78" s="193">
        <v>3909975</v>
      </c>
    </row>
    <row r="79" spans="1:6" s="380" customFormat="1" ht="15">
      <c r="A79" s="452"/>
      <c r="B79" s="192" t="s">
        <v>314</v>
      </c>
      <c r="C79" s="192" t="s">
        <v>135</v>
      </c>
      <c r="D79" s="192">
        <v>10</v>
      </c>
      <c r="E79" s="193">
        <v>6200000</v>
      </c>
      <c r="F79" s="193">
        <v>6120000</v>
      </c>
    </row>
    <row r="80" spans="1:6" s="380" customFormat="1" ht="15">
      <c r="A80" s="452"/>
      <c r="B80" s="192" t="s">
        <v>328</v>
      </c>
      <c r="C80" s="192" t="s">
        <v>149</v>
      </c>
      <c r="D80" s="192">
        <v>7</v>
      </c>
      <c r="E80" s="193">
        <v>3535000</v>
      </c>
      <c r="F80" s="193">
        <v>2285000</v>
      </c>
    </row>
    <row r="81" spans="1:6" s="380" customFormat="1" ht="15">
      <c r="A81" s="452"/>
      <c r="B81" s="192" t="s">
        <v>322</v>
      </c>
      <c r="C81" s="192" t="s">
        <v>143</v>
      </c>
      <c r="D81" s="192">
        <v>7</v>
      </c>
      <c r="E81" s="193">
        <v>4550000</v>
      </c>
      <c r="F81" s="193">
        <v>4550000</v>
      </c>
    </row>
    <row r="82" spans="1:6" s="380" customFormat="1" ht="15">
      <c r="A82" s="452"/>
      <c r="B82" s="192" t="s">
        <v>377</v>
      </c>
      <c r="C82" s="192" t="s">
        <v>197</v>
      </c>
      <c r="D82" s="192">
        <v>7</v>
      </c>
      <c r="E82" s="193">
        <v>73500000</v>
      </c>
      <c r="F82" s="193">
        <v>35410000</v>
      </c>
    </row>
    <row r="83" spans="1:6" s="380" customFormat="1" ht="15">
      <c r="A83" s="452"/>
      <c r="B83" s="192" t="s">
        <v>363</v>
      </c>
      <c r="C83" s="192" t="s">
        <v>183</v>
      </c>
      <c r="D83" s="192">
        <v>7</v>
      </c>
      <c r="E83" s="193">
        <v>15525000</v>
      </c>
      <c r="F83" s="193">
        <v>15225000</v>
      </c>
    </row>
    <row r="84" spans="1:6" s="380" customFormat="1" ht="15">
      <c r="A84" s="452"/>
      <c r="B84" s="192" t="s">
        <v>336</v>
      </c>
      <c r="C84" s="192" t="s">
        <v>157</v>
      </c>
      <c r="D84" s="192">
        <v>7</v>
      </c>
      <c r="E84" s="193">
        <v>12500000</v>
      </c>
      <c r="F84" s="193">
        <v>4520000</v>
      </c>
    </row>
    <row r="85" spans="1:6" ht="15">
      <c r="A85" s="452"/>
      <c r="B85" s="192" t="s">
        <v>355</v>
      </c>
      <c r="C85" s="192" t="s">
        <v>175</v>
      </c>
      <c r="D85" s="192">
        <v>7</v>
      </c>
      <c r="E85" s="193">
        <v>3460000</v>
      </c>
      <c r="F85" s="193">
        <v>2310000</v>
      </c>
    </row>
    <row r="86" spans="1:6" s="393" customFormat="1" ht="15">
      <c r="A86" s="452"/>
      <c r="B86" s="192" t="s">
        <v>362</v>
      </c>
      <c r="C86" s="192" t="s">
        <v>182</v>
      </c>
      <c r="D86" s="192">
        <v>7</v>
      </c>
      <c r="E86" s="193">
        <v>12100000</v>
      </c>
      <c r="F86" s="193">
        <v>9100000</v>
      </c>
    </row>
    <row r="87" spans="1:6" s="393" customFormat="1" ht="15">
      <c r="A87" s="452"/>
      <c r="B87" s="192" t="s">
        <v>392</v>
      </c>
      <c r="C87" s="192" t="s">
        <v>212</v>
      </c>
      <c r="D87" s="192">
        <v>6</v>
      </c>
      <c r="E87" s="193">
        <v>13515000</v>
      </c>
      <c r="F87" s="193">
        <v>13265000</v>
      </c>
    </row>
    <row r="88" spans="1:6" s="393" customFormat="1" ht="15">
      <c r="A88" s="452"/>
      <c r="B88" s="192" t="s">
        <v>332</v>
      </c>
      <c r="C88" s="192" t="s">
        <v>153</v>
      </c>
      <c r="D88" s="192">
        <v>6</v>
      </c>
      <c r="E88" s="193">
        <v>16100000</v>
      </c>
      <c r="F88" s="193">
        <v>15400000</v>
      </c>
    </row>
    <row r="89" spans="1:6" s="393" customFormat="1" ht="15">
      <c r="A89" s="452"/>
      <c r="B89" s="192" t="s">
        <v>379</v>
      </c>
      <c r="C89" s="192" t="s">
        <v>199</v>
      </c>
      <c r="D89" s="192">
        <v>6</v>
      </c>
      <c r="E89" s="193">
        <v>33500000</v>
      </c>
      <c r="F89" s="193">
        <v>12970000</v>
      </c>
    </row>
    <row r="90" spans="1:6" s="393" customFormat="1" ht="15">
      <c r="A90" s="452"/>
      <c r="B90" s="192" t="s">
        <v>381</v>
      </c>
      <c r="C90" s="192" t="s">
        <v>201</v>
      </c>
      <c r="D90" s="192">
        <v>6</v>
      </c>
      <c r="E90" s="193">
        <v>16600000</v>
      </c>
      <c r="F90" s="193">
        <v>14700000</v>
      </c>
    </row>
    <row r="91" spans="1:6" s="393" customFormat="1" ht="15">
      <c r="A91" s="452"/>
      <c r="B91" s="192" t="s">
        <v>378</v>
      </c>
      <c r="C91" s="192" t="s">
        <v>198</v>
      </c>
      <c r="D91" s="192">
        <v>6</v>
      </c>
      <c r="E91" s="193">
        <v>2550000</v>
      </c>
      <c r="F91" s="193">
        <v>1435000</v>
      </c>
    </row>
    <row r="92" spans="2:6" s="483" customFormat="1" ht="15">
      <c r="B92" s="192" t="s">
        <v>371</v>
      </c>
      <c r="C92" s="192" t="s">
        <v>191</v>
      </c>
      <c r="D92" s="192">
        <v>5</v>
      </c>
      <c r="E92" s="193">
        <v>22000000</v>
      </c>
      <c r="F92" s="193">
        <v>14500000</v>
      </c>
    </row>
    <row r="93" spans="2:6" s="483" customFormat="1" ht="15">
      <c r="B93" s="192" t="s">
        <v>391</v>
      </c>
      <c r="C93" s="192" t="s">
        <v>211</v>
      </c>
      <c r="D93" s="192">
        <v>5</v>
      </c>
      <c r="E93" s="193">
        <v>2600000</v>
      </c>
      <c r="F93" s="193">
        <v>2550000</v>
      </c>
    </row>
    <row r="94" spans="2:6" s="483" customFormat="1" ht="15">
      <c r="B94" s="192" t="s">
        <v>387</v>
      </c>
      <c r="C94" s="192" t="s">
        <v>207</v>
      </c>
      <c r="D94" s="192">
        <v>5</v>
      </c>
      <c r="E94" s="193">
        <v>11500000</v>
      </c>
      <c r="F94" s="193">
        <v>8900000</v>
      </c>
    </row>
    <row r="95" spans="2:6" s="483" customFormat="1" ht="15">
      <c r="B95" s="192" t="s">
        <v>375</v>
      </c>
      <c r="C95" s="192" t="s">
        <v>195</v>
      </c>
      <c r="D95" s="192">
        <v>5</v>
      </c>
      <c r="E95" s="193">
        <v>1300000</v>
      </c>
      <c r="F95" s="193">
        <v>1000000</v>
      </c>
    </row>
    <row r="96" spans="2:6" s="483" customFormat="1" ht="15">
      <c r="B96" s="192" t="s">
        <v>383</v>
      </c>
      <c r="C96" s="192" t="s">
        <v>203</v>
      </c>
      <c r="D96" s="192">
        <v>4</v>
      </c>
      <c r="E96" s="193">
        <v>9500000</v>
      </c>
      <c r="F96" s="193">
        <v>4400000</v>
      </c>
    </row>
    <row r="97" spans="2:6" s="483" customFormat="1" ht="15">
      <c r="B97" s="192" t="s">
        <v>326</v>
      </c>
      <c r="C97" s="192" t="s">
        <v>147</v>
      </c>
      <c r="D97" s="192">
        <v>4</v>
      </c>
      <c r="E97" s="193">
        <v>8400000</v>
      </c>
      <c r="F97" s="193">
        <v>4870000</v>
      </c>
    </row>
    <row r="98" spans="2:6" s="483" customFormat="1" ht="15">
      <c r="B98" s="192" t="s">
        <v>323</v>
      </c>
      <c r="C98" s="192" t="s">
        <v>144</v>
      </c>
      <c r="D98" s="192">
        <v>4</v>
      </c>
      <c r="E98" s="193">
        <v>21250000</v>
      </c>
      <c r="F98" s="193">
        <v>4150000</v>
      </c>
    </row>
    <row r="99" spans="2:6" s="483" customFormat="1" ht="15">
      <c r="B99" s="192" t="s">
        <v>339</v>
      </c>
      <c r="C99" s="192" t="s">
        <v>160</v>
      </c>
      <c r="D99" s="192">
        <v>4</v>
      </c>
      <c r="E99" s="193">
        <v>4350000</v>
      </c>
      <c r="F99" s="193">
        <v>4350000</v>
      </c>
    </row>
    <row r="100" spans="2:6" s="483" customFormat="1" ht="15">
      <c r="B100" s="192" t="s">
        <v>350</v>
      </c>
      <c r="C100" s="192" t="s">
        <v>170</v>
      </c>
      <c r="D100" s="192">
        <v>4</v>
      </c>
      <c r="E100" s="193">
        <v>4200000</v>
      </c>
      <c r="F100" s="193">
        <v>3200000</v>
      </c>
    </row>
    <row r="101" spans="2:6" s="483" customFormat="1" ht="15">
      <c r="B101" s="192" t="s">
        <v>354</v>
      </c>
      <c r="C101" s="192" t="s">
        <v>174</v>
      </c>
      <c r="D101" s="192">
        <v>4</v>
      </c>
      <c r="E101" s="193">
        <v>2400000</v>
      </c>
      <c r="F101" s="193">
        <v>2082000</v>
      </c>
    </row>
    <row r="102" spans="2:6" s="483" customFormat="1" ht="15">
      <c r="B102" s="192" t="s">
        <v>384</v>
      </c>
      <c r="C102" s="192" t="s">
        <v>204</v>
      </c>
      <c r="D102" s="192">
        <v>4</v>
      </c>
      <c r="E102" s="193">
        <v>33000000</v>
      </c>
      <c r="F102" s="193">
        <v>31130000</v>
      </c>
    </row>
    <row r="103" spans="2:6" s="483" customFormat="1" ht="15">
      <c r="B103" s="192" t="s">
        <v>369</v>
      </c>
      <c r="C103" s="192" t="s">
        <v>189</v>
      </c>
      <c r="D103" s="192">
        <v>3</v>
      </c>
      <c r="E103" s="193">
        <v>4000000</v>
      </c>
      <c r="F103" s="193">
        <v>2000000</v>
      </c>
    </row>
    <row r="104" spans="2:6" s="483" customFormat="1" ht="15">
      <c r="B104" s="192" t="s">
        <v>315</v>
      </c>
      <c r="C104" s="192" t="s">
        <v>136</v>
      </c>
      <c r="D104" s="192">
        <v>3</v>
      </c>
      <c r="E104" s="193">
        <v>2850000</v>
      </c>
      <c r="F104" s="193">
        <v>2850000</v>
      </c>
    </row>
    <row r="105" spans="2:6" s="483" customFormat="1" ht="15">
      <c r="B105" s="192" t="s">
        <v>382</v>
      </c>
      <c r="C105" s="192" t="s">
        <v>202</v>
      </c>
      <c r="D105" s="192">
        <v>3</v>
      </c>
      <c r="E105" s="193">
        <v>4150000</v>
      </c>
      <c r="F105" s="193">
        <v>1150000</v>
      </c>
    </row>
    <row r="106" spans="2:6" s="483" customFormat="1" ht="15">
      <c r="B106" s="192" t="s">
        <v>325</v>
      </c>
      <c r="C106" s="192" t="s">
        <v>146</v>
      </c>
      <c r="D106" s="192">
        <v>3</v>
      </c>
      <c r="E106" s="193">
        <v>6500000</v>
      </c>
      <c r="F106" s="193">
        <v>6010000</v>
      </c>
    </row>
    <row r="107" spans="2:6" s="483" customFormat="1" ht="15">
      <c r="B107" s="192" t="s">
        <v>368</v>
      </c>
      <c r="C107" s="192" t="s">
        <v>188</v>
      </c>
      <c r="D107" s="192">
        <v>3</v>
      </c>
      <c r="E107" s="193">
        <v>11020000</v>
      </c>
      <c r="F107" s="193">
        <v>6020000</v>
      </c>
    </row>
    <row r="108" spans="1:6" s="393" customFormat="1" ht="15">
      <c r="A108" s="452"/>
      <c r="B108" s="192" t="s">
        <v>389</v>
      </c>
      <c r="C108" s="192" t="s">
        <v>209</v>
      </c>
      <c r="D108" s="192">
        <v>2</v>
      </c>
      <c r="E108" s="193">
        <v>350000</v>
      </c>
      <c r="F108" s="193">
        <v>275000</v>
      </c>
    </row>
    <row r="109" spans="1:6" s="393" customFormat="1" ht="15">
      <c r="A109" s="452"/>
      <c r="B109" s="192" t="s">
        <v>341</v>
      </c>
      <c r="C109" s="192" t="s">
        <v>162</v>
      </c>
      <c r="D109" s="192">
        <v>2</v>
      </c>
      <c r="E109" s="193">
        <v>5500000</v>
      </c>
      <c r="F109" s="193">
        <v>2100000</v>
      </c>
    </row>
    <row r="110" spans="1:6" s="393" customFormat="1" ht="15">
      <c r="A110" s="452"/>
      <c r="B110" s="192" t="s">
        <v>319</v>
      </c>
      <c r="C110" s="192" t="s">
        <v>140</v>
      </c>
      <c r="D110" s="192">
        <v>2</v>
      </c>
      <c r="E110" s="193">
        <v>1025000</v>
      </c>
      <c r="F110" s="193">
        <v>1012500</v>
      </c>
    </row>
    <row r="111" spans="1:6" s="393" customFormat="1" ht="15">
      <c r="A111" s="452"/>
      <c r="B111" s="192" t="s">
        <v>330</v>
      </c>
      <c r="C111" s="192" t="s">
        <v>151</v>
      </c>
      <c r="D111" s="192">
        <v>2</v>
      </c>
      <c r="E111" s="193">
        <v>1100000</v>
      </c>
      <c r="F111" s="193">
        <v>1090000</v>
      </c>
    </row>
    <row r="112" spans="1:6" s="393" customFormat="1" ht="15">
      <c r="A112" s="452"/>
      <c r="B112" s="192" t="s">
        <v>313</v>
      </c>
      <c r="C112" s="192" t="s">
        <v>134</v>
      </c>
      <c r="D112" s="192">
        <v>2</v>
      </c>
      <c r="E112" s="193">
        <v>1053325</v>
      </c>
      <c r="F112" s="193">
        <v>1030000</v>
      </c>
    </row>
    <row r="113" spans="2:6" s="485" customFormat="1" ht="15">
      <c r="B113" s="192" t="s">
        <v>316</v>
      </c>
      <c r="C113" s="192" t="s">
        <v>137</v>
      </c>
      <c r="D113" s="192">
        <v>2</v>
      </c>
      <c r="E113" s="193">
        <v>2550000</v>
      </c>
      <c r="F113" s="193">
        <v>2550000</v>
      </c>
    </row>
    <row r="114" spans="2:6" s="485" customFormat="1" ht="15">
      <c r="B114" s="192" t="s">
        <v>373</v>
      </c>
      <c r="C114" s="192" t="s">
        <v>193</v>
      </c>
      <c r="D114" s="192">
        <v>2</v>
      </c>
      <c r="E114" s="193">
        <v>4000000</v>
      </c>
      <c r="F114" s="193">
        <v>3000000</v>
      </c>
    </row>
    <row r="115" spans="2:6" s="485" customFormat="1" ht="15">
      <c r="B115" s="192" t="s">
        <v>367</v>
      </c>
      <c r="C115" s="192" t="s">
        <v>187</v>
      </c>
      <c r="D115" s="192">
        <v>2</v>
      </c>
      <c r="E115" s="193">
        <v>6000000</v>
      </c>
      <c r="F115" s="193">
        <v>2990000</v>
      </c>
    </row>
    <row r="116" spans="2:6" s="485" customFormat="1" ht="15">
      <c r="B116" s="192" t="s">
        <v>364</v>
      </c>
      <c r="C116" s="192" t="s">
        <v>184</v>
      </c>
      <c r="D116" s="192">
        <v>2</v>
      </c>
      <c r="E116" s="193">
        <v>10500000</v>
      </c>
      <c r="F116" s="193">
        <v>10500000</v>
      </c>
    </row>
    <row r="117" spans="2:6" s="485" customFormat="1" ht="15">
      <c r="B117" s="192" t="s">
        <v>380</v>
      </c>
      <c r="C117" s="192" t="s">
        <v>200</v>
      </c>
      <c r="D117" s="192">
        <v>1</v>
      </c>
      <c r="E117" s="193">
        <v>100000</v>
      </c>
      <c r="F117" s="193">
        <v>100000</v>
      </c>
    </row>
    <row r="118" spans="1:6" s="393" customFormat="1" ht="15">
      <c r="A118" s="452"/>
      <c r="B118" s="192" t="s">
        <v>385</v>
      </c>
      <c r="C118" s="192" t="s">
        <v>205</v>
      </c>
      <c r="D118" s="192">
        <v>1</v>
      </c>
      <c r="E118" s="193">
        <v>400000</v>
      </c>
      <c r="F118" s="193">
        <v>400000</v>
      </c>
    </row>
    <row r="119" spans="1:6" s="393" customFormat="1" ht="15">
      <c r="A119" s="452"/>
      <c r="B119" s="192" t="s">
        <v>360</v>
      </c>
      <c r="C119" s="192" t="s">
        <v>180</v>
      </c>
      <c r="D119" s="192">
        <v>1</v>
      </c>
      <c r="E119" s="193">
        <v>1000000</v>
      </c>
      <c r="F119" s="193">
        <v>1000000</v>
      </c>
    </row>
    <row r="120" spans="1:6" s="393" customFormat="1" ht="15">
      <c r="A120" s="452"/>
      <c r="B120" s="192" t="s">
        <v>351</v>
      </c>
      <c r="C120" s="192" t="s">
        <v>171</v>
      </c>
      <c r="D120" s="192">
        <v>1</v>
      </c>
      <c r="E120" s="193">
        <v>2000000</v>
      </c>
      <c r="F120" s="193">
        <v>1000000</v>
      </c>
    </row>
    <row r="121" spans="1:6" s="393" customFormat="1" ht="15">
      <c r="A121" s="452"/>
      <c r="B121" s="192" t="s">
        <v>335</v>
      </c>
      <c r="C121" s="192" t="s">
        <v>156</v>
      </c>
      <c r="D121" s="192">
        <v>1</v>
      </c>
      <c r="E121" s="193">
        <v>1000000</v>
      </c>
      <c r="F121" s="193">
        <v>1000000</v>
      </c>
    </row>
    <row r="122" spans="2:6" ht="15">
      <c r="B122" s="698" t="s">
        <v>25</v>
      </c>
      <c r="C122" s="699"/>
      <c r="D122" s="699"/>
      <c r="E122" s="700"/>
      <c r="F122" s="89">
        <f>SUM(F47:F121)</f>
        <v>7407452525</v>
      </c>
    </row>
    <row r="123" spans="2:6" ht="15" customHeight="1">
      <c r="B123" s="697" t="s">
        <v>15</v>
      </c>
      <c r="C123" s="697"/>
      <c r="D123" s="697"/>
      <c r="E123" s="375"/>
      <c r="F123" s="375"/>
    </row>
  </sheetData>
  <sheetProtection/>
  <mergeCells count="17">
    <mergeCell ref="A1:F1"/>
    <mergeCell ref="A2:F3"/>
    <mergeCell ref="B123:D123"/>
    <mergeCell ref="B122:E122"/>
    <mergeCell ref="B41:E41"/>
    <mergeCell ref="B43:F43"/>
    <mergeCell ref="B44:B46"/>
    <mergeCell ref="D44:D46"/>
    <mergeCell ref="E44:E46"/>
    <mergeCell ref="F44:F46"/>
    <mergeCell ref="C44:C45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8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5" t="s">
        <v>826</v>
      </c>
      <c r="B1" s="705"/>
      <c r="C1" s="705"/>
      <c r="D1" s="705"/>
      <c r="E1" s="705"/>
      <c r="F1" s="705"/>
    </row>
    <row r="2" spans="1:6" ht="16.5" customHeight="1">
      <c r="A2" s="231" t="s">
        <v>845</v>
      </c>
      <c r="B2" s="231"/>
      <c r="C2" s="383"/>
      <c r="D2" s="231"/>
      <c r="E2" s="231"/>
      <c r="F2" s="231"/>
    </row>
    <row r="3" spans="2:5" ht="16.5" customHeight="1">
      <c r="B3" s="693" t="s">
        <v>112</v>
      </c>
      <c r="C3" s="693"/>
      <c r="D3" s="693"/>
      <c r="E3" s="693"/>
    </row>
    <row r="4" spans="2:5" ht="16.5" customHeight="1">
      <c r="B4" s="691" t="s">
        <v>224</v>
      </c>
      <c r="C4" s="704" t="s">
        <v>225</v>
      </c>
      <c r="D4" s="691" t="s">
        <v>222</v>
      </c>
      <c r="E4" s="691" t="s">
        <v>223</v>
      </c>
    </row>
    <row r="5" spans="2:5" ht="16.5" customHeight="1">
      <c r="B5" s="691"/>
      <c r="C5" s="704"/>
      <c r="D5" s="692"/>
      <c r="E5" s="692"/>
    </row>
    <row r="6" spans="2:5" ht="24.75" customHeight="1">
      <c r="B6" s="691"/>
      <c r="C6" s="704"/>
      <c r="D6" s="692"/>
      <c r="E6" s="692"/>
    </row>
    <row r="7" spans="2:5" ht="16.5" customHeight="1">
      <c r="B7" s="192" t="s">
        <v>422</v>
      </c>
      <c r="C7" s="193">
        <v>63</v>
      </c>
      <c r="D7" s="193">
        <v>321196752</v>
      </c>
      <c r="E7" s="193">
        <v>74406237</v>
      </c>
    </row>
    <row r="8" spans="2:5" ht="16.5" customHeight="1">
      <c r="B8" s="192" t="s">
        <v>252</v>
      </c>
      <c r="C8" s="193">
        <v>4</v>
      </c>
      <c r="D8" s="193">
        <v>2250000</v>
      </c>
      <c r="E8" s="193">
        <v>187500</v>
      </c>
    </row>
    <row r="9" spans="1:5" s="376" customFormat="1" ht="16.5" customHeight="1">
      <c r="A9" s="454"/>
      <c r="B9" s="192" t="s">
        <v>255</v>
      </c>
      <c r="C9" s="193">
        <v>4</v>
      </c>
      <c r="D9" s="193">
        <v>1350000</v>
      </c>
      <c r="E9" s="193">
        <v>325000</v>
      </c>
    </row>
    <row r="10" spans="1:5" s="376" customFormat="1" ht="16.5" customHeight="1">
      <c r="A10" s="454"/>
      <c r="B10" s="192" t="s">
        <v>258</v>
      </c>
      <c r="C10" s="193">
        <v>3</v>
      </c>
      <c r="D10" s="193">
        <v>2040000</v>
      </c>
      <c r="E10" s="193">
        <v>2040000</v>
      </c>
    </row>
    <row r="11" spans="1:5" s="444" customFormat="1" ht="16.5" customHeight="1">
      <c r="A11" s="454"/>
      <c r="B11" s="192" t="s">
        <v>579</v>
      </c>
      <c r="C11" s="193">
        <v>3</v>
      </c>
      <c r="D11" s="193">
        <v>200000</v>
      </c>
      <c r="E11" s="193">
        <v>110000</v>
      </c>
    </row>
    <row r="12" spans="1:5" s="444" customFormat="1" ht="16.5" customHeight="1">
      <c r="A12" s="454"/>
      <c r="B12" s="192" t="s">
        <v>257</v>
      </c>
      <c r="C12" s="193">
        <v>3</v>
      </c>
      <c r="D12" s="193">
        <v>108600000</v>
      </c>
      <c r="E12" s="193">
        <v>108600000</v>
      </c>
    </row>
    <row r="13" spans="2:5" s="497" customFormat="1" ht="16.5" customHeight="1">
      <c r="B13" s="192" t="s">
        <v>253</v>
      </c>
      <c r="C13" s="193">
        <v>3</v>
      </c>
      <c r="D13" s="193">
        <v>186100000</v>
      </c>
      <c r="E13" s="193">
        <v>111700000</v>
      </c>
    </row>
    <row r="14" spans="2:5" s="497" customFormat="1" ht="16.5" customHeight="1">
      <c r="B14" s="192" t="s">
        <v>578</v>
      </c>
      <c r="C14" s="193">
        <v>3</v>
      </c>
      <c r="D14" s="193">
        <v>6100000</v>
      </c>
      <c r="E14" s="193">
        <v>5125000</v>
      </c>
    </row>
    <row r="15" spans="1:5" s="444" customFormat="1" ht="16.5" customHeight="1">
      <c r="A15" s="454"/>
      <c r="B15" s="192" t="s">
        <v>601</v>
      </c>
      <c r="C15" s="193">
        <v>2</v>
      </c>
      <c r="D15" s="193">
        <v>3050000</v>
      </c>
      <c r="E15" s="193">
        <v>3025000</v>
      </c>
    </row>
    <row r="16" spans="1:5" s="444" customFormat="1" ht="16.5" customHeight="1">
      <c r="A16" s="454"/>
      <c r="B16" s="192" t="s">
        <v>620</v>
      </c>
      <c r="C16" s="193">
        <v>2</v>
      </c>
      <c r="D16" s="193">
        <v>250000</v>
      </c>
      <c r="E16" s="193">
        <v>100009</v>
      </c>
    </row>
    <row r="17" spans="2:5" s="492" customFormat="1" ht="16.5" customHeight="1">
      <c r="B17" s="192" t="s">
        <v>256</v>
      </c>
      <c r="C17" s="193">
        <v>2</v>
      </c>
      <c r="D17" s="193">
        <v>350000</v>
      </c>
      <c r="E17" s="193">
        <v>325000</v>
      </c>
    </row>
    <row r="18" spans="2:5" s="454" customFormat="1" ht="16.5" customHeight="1">
      <c r="B18" s="192" t="s">
        <v>259</v>
      </c>
      <c r="C18" s="193">
        <v>2</v>
      </c>
      <c r="D18" s="193">
        <v>850000</v>
      </c>
      <c r="E18" s="193">
        <v>208000</v>
      </c>
    </row>
    <row r="19" spans="2:5" s="454" customFormat="1" ht="16.5" customHeight="1">
      <c r="B19" s="192" t="s">
        <v>261</v>
      </c>
      <c r="C19" s="193">
        <v>2</v>
      </c>
      <c r="D19" s="193">
        <v>2600000</v>
      </c>
      <c r="E19" s="193">
        <v>2600000</v>
      </c>
    </row>
    <row r="20" spans="2:5" s="454" customFormat="1" ht="16.5" customHeight="1">
      <c r="B20" s="192" t="s">
        <v>656</v>
      </c>
      <c r="C20" s="193">
        <v>1</v>
      </c>
      <c r="D20" s="193">
        <v>50000</v>
      </c>
      <c r="E20" s="193">
        <v>50000</v>
      </c>
    </row>
    <row r="21" spans="2:5" s="454" customFormat="1" ht="16.5" customHeight="1">
      <c r="B21" s="192" t="s">
        <v>552</v>
      </c>
      <c r="C21" s="193">
        <v>1</v>
      </c>
      <c r="D21" s="193">
        <v>4040000</v>
      </c>
      <c r="E21" s="193">
        <v>4040000</v>
      </c>
    </row>
    <row r="22" spans="2:5" s="454" customFormat="1" ht="16.5" customHeight="1">
      <c r="B22" s="192" t="s">
        <v>587</v>
      </c>
      <c r="C22" s="193">
        <v>1</v>
      </c>
      <c r="D22" s="193">
        <v>240000</v>
      </c>
      <c r="E22" s="193">
        <v>60000</v>
      </c>
    </row>
    <row r="23" spans="2:5" s="454" customFormat="1" ht="16.5" customHeight="1">
      <c r="B23" s="192" t="s">
        <v>254</v>
      </c>
      <c r="C23" s="193">
        <v>1</v>
      </c>
      <c r="D23" s="193">
        <v>100000</v>
      </c>
      <c r="E23" s="193">
        <v>100000</v>
      </c>
    </row>
    <row r="24" spans="2:5" s="454" customFormat="1" ht="16.5" customHeight="1">
      <c r="B24" s="192" t="s">
        <v>663</v>
      </c>
      <c r="C24" s="193">
        <v>1</v>
      </c>
      <c r="D24" s="193">
        <v>50000</v>
      </c>
      <c r="E24" s="193">
        <v>12500</v>
      </c>
    </row>
    <row r="25" spans="2:5" s="454" customFormat="1" ht="16.5" customHeight="1">
      <c r="B25" s="192" t="s">
        <v>661</v>
      </c>
      <c r="C25" s="193">
        <v>1</v>
      </c>
      <c r="D25" s="193">
        <v>50000</v>
      </c>
      <c r="E25" s="193">
        <v>25000</v>
      </c>
    </row>
    <row r="26" spans="1:5" s="445" customFormat="1" ht="16.5" customHeight="1">
      <c r="A26" s="454"/>
      <c r="B26" s="192" t="s">
        <v>702</v>
      </c>
      <c r="C26" s="193">
        <v>1</v>
      </c>
      <c r="D26" s="193">
        <v>200000</v>
      </c>
      <c r="E26" s="193">
        <v>100000</v>
      </c>
    </row>
    <row r="27" spans="1:5" s="445" customFormat="1" ht="16.5" customHeight="1">
      <c r="A27" s="454"/>
      <c r="B27" s="192" t="s">
        <v>554</v>
      </c>
      <c r="C27" s="193">
        <v>1</v>
      </c>
      <c r="D27" s="193">
        <v>200000</v>
      </c>
      <c r="E27" s="193">
        <v>200000</v>
      </c>
    </row>
    <row r="28" spans="1:5" s="445" customFormat="1" ht="16.5" customHeight="1">
      <c r="A28" s="454"/>
      <c r="B28" s="192" t="s">
        <v>618</v>
      </c>
      <c r="C28" s="193">
        <v>1</v>
      </c>
      <c r="D28" s="193">
        <v>50000</v>
      </c>
      <c r="E28" s="193">
        <v>25000</v>
      </c>
    </row>
    <row r="29" spans="2:5" s="483" customFormat="1" ht="16.5" customHeight="1">
      <c r="B29" s="192" t="s">
        <v>304</v>
      </c>
      <c r="C29" s="193">
        <v>1</v>
      </c>
      <c r="D29" s="193">
        <v>200000</v>
      </c>
      <c r="E29" s="193">
        <v>100000</v>
      </c>
    </row>
    <row r="30" spans="2:5" s="483" customFormat="1" ht="16.5" customHeight="1">
      <c r="B30" s="192" t="s">
        <v>262</v>
      </c>
      <c r="C30" s="193">
        <v>1</v>
      </c>
      <c r="D30" s="193">
        <v>50000</v>
      </c>
      <c r="E30" s="193">
        <v>50000</v>
      </c>
    </row>
    <row r="31" spans="2:5" s="483" customFormat="1" ht="16.5" customHeight="1">
      <c r="B31" s="192" t="s">
        <v>602</v>
      </c>
      <c r="C31" s="193">
        <v>1</v>
      </c>
      <c r="D31" s="193">
        <v>200000</v>
      </c>
      <c r="E31" s="193">
        <v>200000</v>
      </c>
    </row>
    <row r="32" spans="2:5" s="483" customFormat="1" ht="16.5" customHeight="1">
      <c r="B32" s="192" t="s">
        <v>270</v>
      </c>
      <c r="C32" s="193">
        <v>1</v>
      </c>
      <c r="D32" s="193">
        <v>302000000</v>
      </c>
      <c r="E32" s="193">
        <v>302000000</v>
      </c>
    </row>
    <row r="33" spans="2:5" ht="16.5" customHeight="1">
      <c r="B33" s="698" t="s">
        <v>25</v>
      </c>
      <c r="C33" s="699"/>
      <c r="D33" s="700"/>
      <c r="E33" s="89">
        <f>SUM(E7:E32)</f>
        <v>615714246</v>
      </c>
    </row>
    <row r="34" s="488" customFormat="1" ht="16.5" customHeight="1"/>
    <row r="35" s="488" customFormat="1" ht="16.5" customHeight="1"/>
    <row r="36" spans="2:5" ht="16.5" customHeight="1">
      <c r="B36" s="693" t="s">
        <v>120</v>
      </c>
      <c r="C36" s="693"/>
      <c r="D36" s="693"/>
      <c r="E36" s="693"/>
    </row>
    <row r="37" spans="2:5" ht="23.25" customHeight="1">
      <c r="B37" s="691" t="s">
        <v>224</v>
      </c>
      <c r="C37" s="704" t="s">
        <v>221</v>
      </c>
      <c r="D37" s="691" t="s">
        <v>222</v>
      </c>
      <c r="E37" s="691" t="s">
        <v>223</v>
      </c>
    </row>
    <row r="38" spans="2:5" ht="16.5" customHeight="1">
      <c r="B38" s="691"/>
      <c r="C38" s="704"/>
      <c r="D38" s="692"/>
      <c r="E38" s="692"/>
    </row>
    <row r="39" spans="2:5" ht="16.5" customHeight="1">
      <c r="B39" s="691"/>
      <c r="C39" s="704"/>
      <c r="D39" s="692"/>
      <c r="E39" s="692"/>
    </row>
    <row r="40" spans="2:5" s="434" customFormat="1" ht="16.5" customHeight="1">
      <c r="B40" s="192" t="s">
        <v>422</v>
      </c>
      <c r="C40" s="193">
        <v>462</v>
      </c>
      <c r="D40" s="193">
        <v>1014920000</v>
      </c>
      <c r="E40" s="193">
        <v>790682900</v>
      </c>
    </row>
    <row r="41" spans="2:5" s="434" customFormat="1" ht="16.5" customHeight="1">
      <c r="B41" s="192" t="s">
        <v>251</v>
      </c>
      <c r="C41" s="193">
        <v>59</v>
      </c>
      <c r="D41" s="193">
        <v>40645000</v>
      </c>
      <c r="E41" s="193">
        <v>33748000</v>
      </c>
    </row>
    <row r="42" spans="1:5" s="434" customFormat="1" ht="16.5" customHeight="1">
      <c r="A42" s="490"/>
      <c r="B42" s="192" t="s">
        <v>579</v>
      </c>
      <c r="C42" s="193">
        <v>38</v>
      </c>
      <c r="D42" s="193">
        <v>136750000</v>
      </c>
      <c r="E42" s="193">
        <v>60246600</v>
      </c>
    </row>
    <row r="43" spans="2:5" s="492" customFormat="1" ht="16.5" customHeight="1">
      <c r="B43" s="192" t="s">
        <v>271</v>
      </c>
      <c r="C43" s="193">
        <v>18</v>
      </c>
      <c r="D43" s="193">
        <v>24800000</v>
      </c>
      <c r="E43" s="193">
        <v>22910000</v>
      </c>
    </row>
    <row r="44" spans="2:5" s="492" customFormat="1" ht="16.5" customHeight="1">
      <c r="B44" s="192" t="s">
        <v>252</v>
      </c>
      <c r="C44" s="193">
        <v>18</v>
      </c>
      <c r="D44" s="193">
        <v>7360000</v>
      </c>
      <c r="E44" s="193">
        <v>5689000</v>
      </c>
    </row>
    <row r="45" spans="2:5" s="492" customFormat="1" ht="16.5" customHeight="1">
      <c r="B45" s="192" t="s">
        <v>253</v>
      </c>
      <c r="C45" s="193">
        <v>18</v>
      </c>
      <c r="D45" s="193">
        <v>8760000</v>
      </c>
      <c r="E45" s="193">
        <v>8633300</v>
      </c>
    </row>
    <row r="46" spans="1:5" s="434" customFormat="1" ht="16.5" customHeight="1">
      <c r="A46" s="490"/>
      <c r="B46" s="192" t="s">
        <v>259</v>
      </c>
      <c r="C46" s="193">
        <v>17</v>
      </c>
      <c r="D46" s="193">
        <v>42530000</v>
      </c>
      <c r="E46" s="193">
        <v>10830000</v>
      </c>
    </row>
    <row r="47" spans="2:5" s="505" customFormat="1" ht="16.5" customHeight="1">
      <c r="B47" s="192" t="s">
        <v>262</v>
      </c>
      <c r="C47" s="193">
        <v>14</v>
      </c>
      <c r="D47" s="193">
        <v>17800000</v>
      </c>
      <c r="E47" s="193">
        <v>17290000</v>
      </c>
    </row>
    <row r="48" spans="2:5" s="505" customFormat="1" ht="16.5" customHeight="1">
      <c r="B48" s="192" t="s">
        <v>264</v>
      </c>
      <c r="C48" s="193">
        <v>12</v>
      </c>
      <c r="D48" s="193">
        <v>5850000</v>
      </c>
      <c r="E48" s="193">
        <v>5150000</v>
      </c>
    </row>
    <row r="49" spans="1:5" s="434" customFormat="1" ht="16.5" customHeight="1">
      <c r="A49" s="490"/>
      <c r="B49" s="192" t="s">
        <v>260</v>
      </c>
      <c r="C49" s="193">
        <v>12</v>
      </c>
      <c r="D49" s="193">
        <v>9080000</v>
      </c>
      <c r="E49" s="193">
        <v>7780000</v>
      </c>
    </row>
    <row r="50" spans="1:5" s="434" customFormat="1" ht="16.5" customHeight="1">
      <c r="A50" s="490"/>
      <c r="B50" s="192" t="s">
        <v>578</v>
      </c>
      <c r="C50" s="193">
        <v>9</v>
      </c>
      <c r="D50" s="193">
        <v>2090000</v>
      </c>
      <c r="E50" s="193">
        <v>1890000</v>
      </c>
    </row>
    <row r="51" spans="1:5" s="434" customFormat="1" ht="16.5" customHeight="1">
      <c r="A51" s="490"/>
      <c r="B51" s="192" t="s">
        <v>263</v>
      </c>
      <c r="C51" s="193">
        <v>9</v>
      </c>
      <c r="D51" s="193">
        <v>5750000</v>
      </c>
      <c r="E51" s="193">
        <v>4305000</v>
      </c>
    </row>
    <row r="52" spans="1:5" s="434" customFormat="1" ht="16.5" customHeight="1">
      <c r="A52" s="490"/>
      <c r="B52" s="192" t="s">
        <v>304</v>
      </c>
      <c r="C52" s="193">
        <v>8</v>
      </c>
      <c r="D52" s="193">
        <v>3820000</v>
      </c>
      <c r="E52" s="193">
        <v>3810000</v>
      </c>
    </row>
    <row r="53" spans="1:5" s="434" customFormat="1" ht="16.5" customHeight="1">
      <c r="A53" s="490"/>
      <c r="B53" s="192" t="s">
        <v>308</v>
      </c>
      <c r="C53" s="193">
        <v>7</v>
      </c>
      <c r="D53" s="193">
        <v>20550000</v>
      </c>
      <c r="E53" s="193">
        <v>19537500</v>
      </c>
    </row>
    <row r="54" spans="1:5" s="434" customFormat="1" ht="16.5" customHeight="1">
      <c r="A54" s="490"/>
      <c r="B54" s="192" t="s">
        <v>277</v>
      </c>
      <c r="C54" s="193">
        <v>7</v>
      </c>
      <c r="D54" s="193">
        <v>5810000</v>
      </c>
      <c r="E54" s="193">
        <v>3112700</v>
      </c>
    </row>
    <row r="55" spans="1:5" ht="16.5" customHeight="1">
      <c r="A55" s="490"/>
      <c r="B55" s="192" t="s">
        <v>255</v>
      </c>
      <c r="C55" s="193">
        <v>7</v>
      </c>
      <c r="D55" s="193">
        <v>1830000</v>
      </c>
      <c r="E55" s="193">
        <v>1720000</v>
      </c>
    </row>
    <row r="56" spans="1:5" ht="16.5" customHeight="1">
      <c r="A56" s="490"/>
      <c r="B56" s="192" t="s">
        <v>256</v>
      </c>
      <c r="C56" s="193">
        <v>7</v>
      </c>
      <c r="D56" s="193">
        <v>8470000</v>
      </c>
      <c r="E56" s="193">
        <v>7720000</v>
      </c>
    </row>
    <row r="57" spans="1:5" ht="16.5" customHeight="1">
      <c r="A57" s="490"/>
      <c r="B57" s="192" t="s">
        <v>292</v>
      </c>
      <c r="C57" s="193">
        <v>6</v>
      </c>
      <c r="D57" s="193">
        <v>17600000</v>
      </c>
      <c r="E57" s="193">
        <v>17050000</v>
      </c>
    </row>
    <row r="58" spans="1:5" ht="16.5" customHeight="1">
      <c r="A58" s="490"/>
      <c r="B58" s="192" t="s">
        <v>555</v>
      </c>
      <c r="C58" s="193">
        <v>6</v>
      </c>
      <c r="D58" s="193">
        <v>36000000</v>
      </c>
      <c r="E58" s="193">
        <v>22025000</v>
      </c>
    </row>
    <row r="59" spans="1:5" ht="16.5" customHeight="1">
      <c r="A59" s="490"/>
      <c r="B59" s="192" t="s">
        <v>553</v>
      </c>
      <c r="C59" s="193">
        <v>6</v>
      </c>
      <c r="D59" s="193">
        <v>3100000</v>
      </c>
      <c r="E59" s="193">
        <v>3100000</v>
      </c>
    </row>
    <row r="60" spans="1:5" ht="16.5" customHeight="1">
      <c r="A60" s="490"/>
      <c r="B60" s="192" t="s">
        <v>270</v>
      </c>
      <c r="C60" s="193">
        <v>6</v>
      </c>
      <c r="D60" s="193">
        <v>2850000</v>
      </c>
      <c r="E60" s="193">
        <v>2384000</v>
      </c>
    </row>
    <row r="61" spans="1:5" s="442" customFormat="1" ht="16.5" customHeight="1">
      <c r="A61" s="490"/>
      <c r="B61" s="192" t="s">
        <v>552</v>
      </c>
      <c r="C61" s="193">
        <v>5</v>
      </c>
      <c r="D61" s="193">
        <v>1710000</v>
      </c>
      <c r="E61" s="193">
        <v>1710000</v>
      </c>
    </row>
    <row r="62" spans="1:5" s="442" customFormat="1" ht="16.5" customHeight="1">
      <c r="A62" s="490"/>
      <c r="B62" s="192" t="s">
        <v>276</v>
      </c>
      <c r="C62" s="193">
        <v>4</v>
      </c>
      <c r="D62" s="193">
        <v>3850000</v>
      </c>
      <c r="E62" s="193">
        <v>2175000</v>
      </c>
    </row>
    <row r="63" spans="1:5" s="442" customFormat="1" ht="16.5" customHeight="1">
      <c r="A63" s="490"/>
      <c r="B63" s="192" t="s">
        <v>309</v>
      </c>
      <c r="C63" s="193">
        <v>4</v>
      </c>
      <c r="D63" s="193">
        <v>1400000</v>
      </c>
      <c r="E63" s="193">
        <v>800000</v>
      </c>
    </row>
    <row r="64" spans="1:5" s="442" customFormat="1" ht="16.5" customHeight="1">
      <c r="A64" s="490"/>
      <c r="B64" s="192" t="s">
        <v>261</v>
      </c>
      <c r="C64" s="193">
        <v>4</v>
      </c>
      <c r="D64" s="193">
        <v>1000000</v>
      </c>
      <c r="E64" s="193">
        <v>950000</v>
      </c>
    </row>
    <row r="65" spans="1:5" s="444" customFormat="1" ht="16.5" customHeight="1">
      <c r="A65" s="490"/>
      <c r="B65" s="192" t="s">
        <v>554</v>
      </c>
      <c r="C65" s="193">
        <v>4</v>
      </c>
      <c r="D65" s="193">
        <v>3500000</v>
      </c>
      <c r="E65" s="193">
        <v>3500000</v>
      </c>
    </row>
    <row r="66" spans="1:5" s="444" customFormat="1" ht="16.5" customHeight="1">
      <c r="A66" s="490"/>
      <c r="B66" s="192" t="s">
        <v>275</v>
      </c>
      <c r="C66" s="193">
        <v>4</v>
      </c>
      <c r="D66" s="193">
        <v>3510000</v>
      </c>
      <c r="E66" s="193">
        <v>3510000</v>
      </c>
    </row>
    <row r="67" spans="1:5" s="444" customFormat="1" ht="16.5" customHeight="1">
      <c r="A67" s="490"/>
      <c r="B67" s="192" t="s">
        <v>406</v>
      </c>
      <c r="C67" s="193">
        <v>4</v>
      </c>
      <c r="D67" s="193">
        <v>1210000</v>
      </c>
      <c r="E67" s="193">
        <v>763300</v>
      </c>
    </row>
    <row r="68" spans="1:5" s="444" customFormat="1" ht="16.5" customHeight="1">
      <c r="A68" s="490"/>
      <c r="B68" s="192" t="s">
        <v>628</v>
      </c>
      <c r="C68" s="193">
        <v>4</v>
      </c>
      <c r="D68" s="193">
        <v>2000000</v>
      </c>
      <c r="E68" s="193">
        <v>2000000</v>
      </c>
    </row>
    <row r="69" spans="1:5" s="444" customFormat="1" ht="16.5" customHeight="1">
      <c r="A69" s="490"/>
      <c r="B69" s="192" t="s">
        <v>305</v>
      </c>
      <c r="C69" s="193">
        <v>3</v>
      </c>
      <c r="D69" s="193">
        <v>1700000</v>
      </c>
      <c r="E69" s="193">
        <v>1700000</v>
      </c>
    </row>
    <row r="70" spans="1:5" s="444" customFormat="1" ht="16.5" customHeight="1">
      <c r="A70" s="490"/>
      <c r="B70" s="192" t="s">
        <v>621</v>
      </c>
      <c r="C70" s="193">
        <v>3</v>
      </c>
      <c r="D70" s="193">
        <v>1500000</v>
      </c>
      <c r="E70" s="193">
        <v>1000000</v>
      </c>
    </row>
    <row r="71" spans="1:5" s="444" customFormat="1" ht="16.5" customHeight="1">
      <c r="A71" s="490"/>
      <c r="B71" s="192" t="s">
        <v>257</v>
      </c>
      <c r="C71" s="193">
        <v>3</v>
      </c>
      <c r="D71" s="193">
        <v>210000</v>
      </c>
      <c r="E71" s="193">
        <v>210000</v>
      </c>
    </row>
    <row r="72" spans="1:5" s="442" customFormat="1" ht="16.5" customHeight="1">
      <c r="A72" s="490"/>
      <c r="B72" s="192" t="s">
        <v>254</v>
      </c>
      <c r="C72" s="193">
        <v>3</v>
      </c>
      <c r="D72" s="193">
        <v>810000</v>
      </c>
      <c r="E72" s="193">
        <v>505025</v>
      </c>
    </row>
    <row r="73" spans="1:5" s="442" customFormat="1" ht="16.5" customHeight="1">
      <c r="A73" s="490"/>
      <c r="B73" s="192" t="s">
        <v>265</v>
      </c>
      <c r="C73" s="193">
        <v>3</v>
      </c>
      <c r="D73" s="193">
        <v>1000000</v>
      </c>
      <c r="E73" s="193">
        <v>1000000</v>
      </c>
    </row>
    <row r="74" spans="1:5" s="442" customFormat="1" ht="16.5" customHeight="1">
      <c r="A74" s="490"/>
      <c r="B74" s="192" t="s">
        <v>710</v>
      </c>
      <c r="C74" s="193">
        <v>3</v>
      </c>
      <c r="D74" s="193">
        <v>2020000</v>
      </c>
      <c r="E74" s="193">
        <v>2015800</v>
      </c>
    </row>
    <row r="75" spans="1:5" s="442" customFormat="1" ht="16.5" customHeight="1">
      <c r="A75" s="490"/>
      <c r="B75" s="192" t="s">
        <v>661</v>
      </c>
      <c r="C75" s="193">
        <v>3</v>
      </c>
      <c r="D75" s="193">
        <v>2010000</v>
      </c>
      <c r="E75" s="193">
        <v>2010000</v>
      </c>
    </row>
    <row r="76" spans="1:5" s="442" customFormat="1" ht="16.5" customHeight="1">
      <c r="A76" s="490"/>
      <c r="B76" s="192" t="s">
        <v>703</v>
      </c>
      <c r="C76" s="193">
        <v>3</v>
      </c>
      <c r="D76" s="193">
        <v>400000</v>
      </c>
      <c r="E76" s="193">
        <v>400000</v>
      </c>
    </row>
    <row r="77" spans="1:5" s="442" customFormat="1" ht="16.5" customHeight="1">
      <c r="A77" s="490"/>
      <c r="B77" s="192" t="s">
        <v>258</v>
      </c>
      <c r="C77" s="193">
        <v>3</v>
      </c>
      <c r="D77" s="193">
        <v>910000</v>
      </c>
      <c r="E77" s="193">
        <v>906000</v>
      </c>
    </row>
    <row r="78" spans="1:5" s="442" customFormat="1" ht="16.5" customHeight="1">
      <c r="A78" s="490"/>
      <c r="B78" s="192" t="s">
        <v>272</v>
      </c>
      <c r="C78" s="193">
        <v>3</v>
      </c>
      <c r="D78" s="193">
        <v>3300000</v>
      </c>
      <c r="E78" s="193">
        <v>3300000</v>
      </c>
    </row>
    <row r="79" spans="1:5" s="442" customFormat="1" ht="16.5" customHeight="1">
      <c r="A79" s="490"/>
      <c r="B79" s="192" t="s">
        <v>567</v>
      </c>
      <c r="C79" s="193">
        <v>3</v>
      </c>
      <c r="D79" s="193">
        <v>2400000</v>
      </c>
      <c r="E79" s="193">
        <v>2400000</v>
      </c>
    </row>
    <row r="80" spans="1:5" s="442" customFormat="1" ht="16.5" customHeight="1">
      <c r="A80" s="490"/>
      <c r="B80" s="192" t="s">
        <v>310</v>
      </c>
      <c r="C80" s="193">
        <v>3</v>
      </c>
      <c r="D80" s="193">
        <v>2100000</v>
      </c>
      <c r="E80" s="193">
        <v>1251000</v>
      </c>
    </row>
    <row r="81" spans="1:5" s="442" customFormat="1" ht="16.5" customHeight="1">
      <c r="A81" s="490"/>
      <c r="B81" s="192" t="s">
        <v>586</v>
      </c>
      <c r="C81" s="193">
        <v>3</v>
      </c>
      <c r="D81" s="193">
        <v>120000</v>
      </c>
      <c r="E81" s="193">
        <v>120000</v>
      </c>
    </row>
    <row r="82" spans="2:5" s="496" customFormat="1" ht="16.5" customHeight="1">
      <c r="B82" s="192" t="s">
        <v>585</v>
      </c>
      <c r="C82" s="193">
        <v>3</v>
      </c>
      <c r="D82" s="193">
        <v>1100000</v>
      </c>
      <c r="E82" s="193">
        <v>900000</v>
      </c>
    </row>
    <row r="83" spans="2:5" s="496" customFormat="1" ht="16.5" customHeight="1">
      <c r="B83" s="192" t="s">
        <v>662</v>
      </c>
      <c r="C83" s="193">
        <v>2</v>
      </c>
      <c r="D83" s="193">
        <v>110000</v>
      </c>
      <c r="E83" s="193">
        <v>109000</v>
      </c>
    </row>
    <row r="84" spans="2:5" s="496" customFormat="1" ht="16.5" customHeight="1">
      <c r="B84" s="192" t="s">
        <v>620</v>
      </c>
      <c r="C84" s="193">
        <v>2</v>
      </c>
      <c r="D84" s="193">
        <v>1250000</v>
      </c>
      <c r="E84" s="193">
        <v>1250000</v>
      </c>
    </row>
    <row r="85" spans="2:5" s="496" customFormat="1" ht="16.5" customHeight="1">
      <c r="B85" s="192" t="s">
        <v>669</v>
      </c>
      <c r="C85" s="193">
        <v>2</v>
      </c>
      <c r="D85" s="193">
        <v>410000</v>
      </c>
      <c r="E85" s="193">
        <v>410000</v>
      </c>
    </row>
    <row r="86" spans="2:5" s="496" customFormat="1" ht="16.5" customHeight="1">
      <c r="B86" s="192" t="s">
        <v>615</v>
      </c>
      <c r="C86" s="193">
        <v>2</v>
      </c>
      <c r="D86" s="193">
        <v>1000000</v>
      </c>
      <c r="E86" s="193">
        <v>1000000</v>
      </c>
    </row>
    <row r="87" spans="2:5" s="496" customFormat="1" ht="16.5" customHeight="1">
      <c r="B87" s="192" t="s">
        <v>655</v>
      </c>
      <c r="C87" s="193">
        <v>2</v>
      </c>
      <c r="D87" s="193">
        <v>1600000</v>
      </c>
      <c r="E87" s="193">
        <v>835000</v>
      </c>
    </row>
    <row r="88" spans="2:5" s="496" customFormat="1" ht="16.5" customHeight="1">
      <c r="B88" s="192" t="s">
        <v>439</v>
      </c>
      <c r="C88" s="193">
        <v>2</v>
      </c>
      <c r="D88" s="193">
        <v>1300000</v>
      </c>
      <c r="E88" s="193">
        <v>1300000</v>
      </c>
    </row>
    <row r="89" spans="2:5" s="496" customFormat="1" ht="16.5" customHeight="1">
      <c r="B89" s="192" t="s">
        <v>307</v>
      </c>
      <c r="C89" s="193">
        <v>2</v>
      </c>
      <c r="D89" s="193">
        <v>1450000</v>
      </c>
      <c r="E89" s="193">
        <v>1450000</v>
      </c>
    </row>
    <row r="90" spans="2:5" s="496" customFormat="1" ht="16.5" customHeight="1">
      <c r="B90" s="192" t="s">
        <v>556</v>
      </c>
      <c r="C90" s="193">
        <v>2</v>
      </c>
      <c r="D90" s="193">
        <v>1000000</v>
      </c>
      <c r="E90" s="193">
        <v>500000</v>
      </c>
    </row>
    <row r="91" spans="2:5" s="496" customFormat="1" ht="16.5" customHeight="1">
      <c r="B91" s="192" t="s">
        <v>656</v>
      </c>
      <c r="C91" s="193">
        <v>2</v>
      </c>
      <c r="D91" s="193">
        <v>150000</v>
      </c>
      <c r="E91" s="193">
        <v>150000</v>
      </c>
    </row>
    <row r="92" spans="2:5" s="496" customFormat="1" ht="16.5" customHeight="1">
      <c r="B92" s="192" t="s">
        <v>670</v>
      </c>
      <c r="C92" s="193">
        <v>1</v>
      </c>
      <c r="D92" s="193">
        <v>200000</v>
      </c>
      <c r="E92" s="193">
        <v>160000</v>
      </c>
    </row>
    <row r="93" spans="2:5" s="496" customFormat="1" ht="16.5" customHeight="1">
      <c r="B93" s="192" t="s">
        <v>668</v>
      </c>
      <c r="C93" s="193">
        <v>1</v>
      </c>
      <c r="D93" s="193">
        <v>1500000</v>
      </c>
      <c r="E93" s="193">
        <v>1500000</v>
      </c>
    </row>
    <row r="94" spans="2:5" s="496" customFormat="1" ht="16.5" customHeight="1">
      <c r="B94" s="192" t="s">
        <v>705</v>
      </c>
      <c r="C94" s="193">
        <v>1</v>
      </c>
      <c r="D94" s="193">
        <v>500000</v>
      </c>
      <c r="E94" s="193">
        <v>500000</v>
      </c>
    </row>
    <row r="95" spans="2:5" s="496" customFormat="1" ht="16.5" customHeight="1">
      <c r="B95" s="192" t="s">
        <v>802</v>
      </c>
      <c r="C95" s="193">
        <v>1</v>
      </c>
      <c r="D95" s="193">
        <v>1000000</v>
      </c>
      <c r="E95" s="193">
        <v>1000000</v>
      </c>
    </row>
    <row r="96" spans="2:5" s="496" customFormat="1" ht="16.5" customHeight="1">
      <c r="B96" s="192" t="s">
        <v>858</v>
      </c>
      <c r="C96" s="193">
        <v>1</v>
      </c>
      <c r="D96" s="193">
        <v>100000</v>
      </c>
      <c r="E96" s="193">
        <v>100000</v>
      </c>
    </row>
    <row r="97" spans="2:5" s="496" customFormat="1" ht="16.5" customHeight="1">
      <c r="B97" s="192" t="s">
        <v>702</v>
      </c>
      <c r="C97" s="193">
        <v>1</v>
      </c>
      <c r="D97" s="193">
        <v>1000000</v>
      </c>
      <c r="E97" s="193">
        <v>1000000</v>
      </c>
    </row>
    <row r="98" spans="2:5" s="496" customFormat="1" ht="16.5" customHeight="1">
      <c r="B98" s="192" t="s">
        <v>306</v>
      </c>
      <c r="C98" s="193">
        <v>1</v>
      </c>
      <c r="D98" s="193">
        <v>1000000</v>
      </c>
      <c r="E98" s="193">
        <v>1000000</v>
      </c>
    </row>
    <row r="99" spans="2:5" s="496" customFormat="1" ht="16.5" customHeight="1">
      <c r="B99" s="192" t="s">
        <v>659</v>
      </c>
      <c r="C99" s="193">
        <v>1</v>
      </c>
      <c r="D99" s="193">
        <v>500000</v>
      </c>
      <c r="E99" s="193">
        <v>500000</v>
      </c>
    </row>
    <row r="100" spans="1:5" s="442" customFormat="1" ht="16.5" customHeight="1">
      <c r="A100" s="490"/>
      <c r="B100" s="192" t="s">
        <v>723</v>
      </c>
      <c r="C100" s="193">
        <v>1</v>
      </c>
      <c r="D100" s="193">
        <v>2500000</v>
      </c>
      <c r="E100" s="193">
        <v>2500000</v>
      </c>
    </row>
    <row r="101" spans="1:5" s="442" customFormat="1" ht="16.5" customHeight="1">
      <c r="A101" s="490"/>
      <c r="B101" s="192" t="s">
        <v>775</v>
      </c>
      <c r="C101" s="193">
        <v>1</v>
      </c>
      <c r="D101" s="193">
        <v>500000</v>
      </c>
      <c r="E101" s="193">
        <v>500000</v>
      </c>
    </row>
    <row r="102" spans="1:5" s="442" customFormat="1" ht="16.5" customHeight="1">
      <c r="A102" s="490"/>
      <c r="B102" s="192" t="s">
        <v>606</v>
      </c>
      <c r="C102" s="193">
        <v>1</v>
      </c>
      <c r="D102" s="193">
        <v>400000</v>
      </c>
      <c r="E102" s="193">
        <v>400000</v>
      </c>
    </row>
    <row r="103" spans="1:5" ht="16.5" customHeight="1">
      <c r="A103" s="490"/>
      <c r="B103" s="192" t="s">
        <v>663</v>
      </c>
      <c r="C103" s="193">
        <v>1</v>
      </c>
      <c r="D103" s="193">
        <v>200000</v>
      </c>
      <c r="E103" s="193">
        <v>200000</v>
      </c>
    </row>
    <row r="104" spans="1:5" ht="16.5" customHeight="1">
      <c r="A104" s="490"/>
      <c r="B104" s="192" t="s">
        <v>417</v>
      </c>
      <c r="C104" s="193">
        <v>1</v>
      </c>
      <c r="D104" s="193">
        <v>1000000</v>
      </c>
      <c r="E104" s="193">
        <v>1000000</v>
      </c>
    </row>
    <row r="105" spans="1:5" s="373" customFormat="1" ht="16.5" customHeight="1">
      <c r="A105" s="490"/>
      <c r="B105" s="192" t="s">
        <v>751</v>
      </c>
      <c r="C105" s="193">
        <v>1</v>
      </c>
      <c r="D105" s="193">
        <v>40000000</v>
      </c>
      <c r="E105" s="193">
        <v>40000000</v>
      </c>
    </row>
    <row r="106" spans="1:5" s="373" customFormat="1" ht="16.5" customHeight="1">
      <c r="A106" s="490"/>
      <c r="B106" s="192" t="s">
        <v>664</v>
      </c>
      <c r="C106" s="193">
        <v>1</v>
      </c>
      <c r="D106" s="193">
        <v>200000</v>
      </c>
      <c r="E106" s="193">
        <v>200000</v>
      </c>
    </row>
    <row r="107" spans="1:5" ht="16.5" customHeight="1">
      <c r="A107" s="490"/>
      <c r="B107" s="192" t="s">
        <v>289</v>
      </c>
      <c r="C107" s="193">
        <v>1</v>
      </c>
      <c r="D107" s="193">
        <v>1000000</v>
      </c>
      <c r="E107" s="193">
        <v>490000</v>
      </c>
    </row>
    <row r="108" spans="1:5" ht="16.5" customHeight="1">
      <c r="A108" s="490"/>
      <c r="B108" s="192" t="s">
        <v>622</v>
      </c>
      <c r="C108" s="193">
        <v>1</v>
      </c>
      <c r="D108" s="193">
        <v>500000</v>
      </c>
      <c r="E108" s="193">
        <v>500000</v>
      </c>
    </row>
    <row r="109" spans="1:5" ht="16.5" customHeight="1">
      <c r="A109" s="490"/>
      <c r="B109" s="192" t="s">
        <v>613</v>
      </c>
      <c r="C109" s="193">
        <v>1</v>
      </c>
      <c r="D109" s="193">
        <v>100000</v>
      </c>
      <c r="E109" s="193">
        <v>50000</v>
      </c>
    </row>
    <row r="110" spans="1:5" ht="16.5" customHeight="1">
      <c r="A110" s="490"/>
      <c r="B110" s="192" t="s">
        <v>614</v>
      </c>
      <c r="C110" s="193">
        <v>1</v>
      </c>
      <c r="D110" s="193">
        <v>100000</v>
      </c>
      <c r="E110" s="193">
        <v>100000</v>
      </c>
    </row>
    <row r="111" spans="1:5" ht="16.5" customHeight="1">
      <c r="A111" s="490"/>
      <c r="B111" s="192" t="s">
        <v>745</v>
      </c>
      <c r="C111" s="193">
        <v>1</v>
      </c>
      <c r="D111" s="193">
        <v>100000</v>
      </c>
      <c r="E111" s="193">
        <v>100000</v>
      </c>
    </row>
    <row r="112" spans="1:5" ht="16.5" customHeight="1">
      <c r="A112" s="490"/>
      <c r="B112" s="192" t="s">
        <v>657</v>
      </c>
      <c r="C112" s="193">
        <v>1</v>
      </c>
      <c r="D112" s="193">
        <v>100000</v>
      </c>
      <c r="E112" s="193">
        <v>50000</v>
      </c>
    </row>
    <row r="113" spans="1:5" ht="16.5" customHeight="1">
      <c r="A113" s="490"/>
      <c r="B113" s="192" t="s">
        <v>859</v>
      </c>
      <c r="C113" s="193">
        <v>1</v>
      </c>
      <c r="D113" s="193">
        <v>400000</v>
      </c>
      <c r="E113" s="193">
        <v>200000</v>
      </c>
    </row>
    <row r="114" spans="1:5" s="376" customFormat="1" ht="16.5" customHeight="1">
      <c r="A114" s="490"/>
      <c r="B114" s="192" t="s">
        <v>666</v>
      </c>
      <c r="C114" s="193">
        <v>1</v>
      </c>
      <c r="D114" s="193">
        <v>100000</v>
      </c>
      <c r="E114" s="193">
        <v>49500</v>
      </c>
    </row>
    <row r="115" spans="2:5" s="490" customFormat="1" ht="16.5" customHeight="1">
      <c r="B115" s="192" t="s">
        <v>658</v>
      </c>
      <c r="C115" s="193">
        <v>1</v>
      </c>
      <c r="D115" s="193">
        <v>100000</v>
      </c>
      <c r="E115" s="193">
        <v>100000</v>
      </c>
    </row>
    <row r="116" spans="2:5" s="490" customFormat="1" ht="16.5" customHeight="1">
      <c r="B116" s="192" t="s">
        <v>744</v>
      </c>
      <c r="C116" s="193">
        <v>1</v>
      </c>
      <c r="D116" s="193">
        <v>10000</v>
      </c>
      <c r="E116" s="193">
        <v>10000</v>
      </c>
    </row>
    <row r="117" spans="1:5" ht="16.5" customHeight="1">
      <c r="A117" s="454"/>
      <c r="B117" s="703" t="s">
        <v>25</v>
      </c>
      <c r="C117" s="703"/>
      <c r="D117" s="703"/>
      <c r="E117" s="89">
        <f>SUM(E40:E116)</f>
        <v>1141953625</v>
      </c>
    </row>
    <row r="118" spans="1:4" ht="16.5" customHeight="1">
      <c r="A118" s="454"/>
      <c r="B118" s="3" t="s">
        <v>15</v>
      </c>
      <c r="C118" s="385"/>
      <c r="D118" s="3"/>
    </row>
    <row r="119" spans="1:5" ht="16.5" customHeight="1">
      <c r="A119" s="454"/>
      <c r="B119" s="108" t="s">
        <v>226</v>
      </c>
      <c r="C119" s="386"/>
      <c r="D119" s="108"/>
      <c r="E119" s="108"/>
    </row>
    <row r="120" spans="1:6" ht="16.5" customHeight="1">
      <c r="A120" s="701" t="s">
        <v>846</v>
      </c>
      <c r="B120" s="701"/>
      <c r="C120" s="701"/>
      <c r="D120" s="701"/>
      <c r="E120" s="701"/>
      <c r="F120" s="701"/>
    </row>
    <row r="121" spans="1:6" ht="16.5" customHeight="1">
      <c r="A121" s="460"/>
      <c r="B121" s="693" t="s">
        <v>112</v>
      </c>
      <c r="C121" s="693"/>
      <c r="D121" s="693"/>
      <c r="E121" s="693"/>
      <c r="F121" s="460"/>
    </row>
    <row r="122" spans="1:6" ht="16.5" customHeight="1">
      <c r="A122" s="460"/>
      <c r="B122" s="691" t="s">
        <v>224</v>
      </c>
      <c r="C122" s="691" t="s">
        <v>225</v>
      </c>
      <c r="D122" s="691" t="s">
        <v>222</v>
      </c>
      <c r="E122" s="691" t="s">
        <v>223</v>
      </c>
      <c r="F122" s="460"/>
    </row>
    <row r="123" spans="1:6" ht="16.5" customHeight="1">
      <c r="A123" s="460"/>
      <c r="B123" s="691"/>
      <c r="C123" s="691"/>
      <c r="D123" s="692"/>
      <c r="E123" s="692"/>
      <c r="F123" s="460"/>
    </row>
    <row r="124" spans="1:6" ht="16.5" customHeight="1">
      <c r="A124" s="460"/>
      <c r="B124" s="691"/>
      <c r="C124" s="691"/>
      <c r="D124" s="692"/>
      <c r="E124" s="692"/>
      <c r="F124" s="460"/>
    </row>
    <row r="125" spans="1:6" ht="16.5" customHeight="1">
      <c r="A125" s="460"/>
      <c r="B125" s="192" t="s">
        <v>422</v>
      </c>
      <c r="C125" s="192">
        <v>531</v>
      </c>
      <c r="D125" s="193">
        <v>3296692926</v>
      </c>
      <c r="E125" s="193">
        <v>609281162</v>
      </c>
      <c r="F125" s="460"/>
    </row>
    <row r="126" spans="2:5" s="494" customFormat="1" ht="16.5" customHeight="1">
      <c r="B126" s="192" t="s">
        <v>579</v>
      </c>
      <c r="C126" s="192">
        <v>62</v>
      </c>
      <c r="D126" s="193">
        <v>183726505</v>
      </c>
      <c r="E126" s="193">
        <v>180944005</v>
      </c>
    </row>
    <row r="127" spans="2:5" s="505" customFormat="1" ht="16.5" customHeight="1">
      <c r="B127" s="192" t="s">
        <v>252</v>
      </c>
      <c r="C127" s="192">
        <v>59</v>
      </c>
      <c r="D127" s="193">
        <v>60252000</v>
      </c>
      <c r="E127" s="193">
        <v>52290367</v>
      </c>
    </row>
    <row r="128" spans="2:5" s="494" customFormat="1" ht="16.5" customHeight="1">
      <c r="B128" s="192" t="s">
        <v>578</v>
      </c>
      <c r="C128" s="192">
        <v>36</v>
      </c>
      <c r="D128" s="193">
        <v>20111417</v>
      </c>
      <c r="E128" s="193">
        <v>14300104</v>
      </c>
    </row>
    <row r="129" spans="2:5" s="496" customFormat="1" ht="16.5" customHeight="1">
      <c r="B129" s="192" t="s">
        <v>253</v>
      </c>
      <c r="C129" s="192">
        <v>34</v>
      </c>
      <c r="D129" s="193">
        <v>193050000</v>
      </c>
      <c r="E129" s="193">
        <v>118399000</v>
      </c>
    </row>
    <row r="130" spans="2:5" s="496" customFormat="1" ht="16.5" customHeight="1">
      <c r="B130" s="192" t="s">
        <v>256</v>
      </c>
      <c r="C130" s="192">
        <v>29</v>
      </c>
      <c r="D130" s="193">
        <v>34503558</v>
      </c>
      <c r="E130" s="193">
        <v>20943325</v>
      </c>
    </row>
    <row r="131" spans="2:5" s="497" customFormat="1" ht="16.5" customHeight="1">
      <c r="B131" s="192" t="s">
        <v>270</v>
      </c>
      <c r="C131" s="192">
        <v>27</v>
      </c>
      <c r="D131" s="193">
        <v>905813834</v>
      </c>
      <c r="E131" s="193">
        <v>903861209</v>
      </c>
    </row>
    <row r="132" spans="2:5" s="497" customFormat="1" ht="16.5" customHeight="1">
      <c r="B132" s="192" t="s">
        <v>257</v>
      </c>
      <c r="C132" s="192">
        <v>20</v>
      </c>
      <c r="D132" s="193">
        <v>129950000</v>
      </c>
      <c r="E132" s="193">
        <v>122459750</v>
      </c>
    </row>
    <row r="133" spans="2:5" s="497" customFormat="1" ht="16.5" customHeight="1">
      <c r="B133" s="192" t="s">
        <v>620</v>
      </c>
      <c r="C133" s="192">
        <v>18</v>
      </c>
      <c r="D133" s="193">
        <v>17500000</v>
      </c>
      <c r="E133" s="193">
        <v>9640534</v>
      </c>
    </row>
    <row r="134" spans="2:5" s="497" customFormat="1" ht="16.5" customHeight="1">
      <c r="B134" s="192" t="s">
        <v>255</v>
      </c>
      <c r="C134" s="192">
        <v>18</v>
      </c>
      <c r="D134" s="193">
        <v>26200000</v>
      </c>
      <c r="E134" s="193">
        <v>10530000</v>
      </c>
    </row>
    <row r="135" spans="2:5" s="494" customFormat="1" ht="16.5" customHeight="1">
      <c r="B135" s="192" t="s">
        <v>261</v>
      </c>
      <c r="C135" s="192">
        <v>17</v>
      </c>
      <c r="D135" s="193">
        <v>7900000</v>
      </c>
      <c r="E135" s="193">
        <v>6267500</v>
      </c>
    </row>
    <row r="136" spans="1:6" ht="16.5" customHeight="1">
      <c r="A136" s="460"/>
      <c r="B136" s="192" t="s">
        <v>251</v>
      </c>
      <c r="C136" s="192">
        <v>17</v>
      </c>
      <c r="D136" s="193">
        <v>54600000</v>
      </c>
      <c r="E136" s="193">
        <v>25980000</v>
      </c>
      <c r="F136" s="460"/>
    </row>
    <row r="137" spans="1:6" ht="16.5" customHeight="1">
      <c r="A137" s="485"/>
      <c r="B137" s="192" t="s">
        <v>554</v>
      </c>
      <c r="C137" s="192">
        <v>13</v>
      </c>
      <c r="D137" s="193">
        <v>19850000</v>
      </c>
      <c r="E137" s="193">
        <v>16975000</v>
      </c>
      <c r="F137" s="460"/>
    </row>
    <row r="138" spans="1:6" ht="16.5" customHeight="1">
      <c r="A138" s="485"/>
      <c r="B138" s="192" t="s">
        <v>258</v>
      </c>
      <c r="C138" s="192">
        <v>13</v>
      </c>
      <c r="D138" s="193">
        <v>4910000</v>
      </c>
      <c r="E138" s="193">
        <v>3666200</v>
      </c>
      <c r="F138" s="460"/>
    </row>
    <row r="139" spans="1:6" ht="16.5" customHeight="1">
      <c r="A139" s="485"/>
      <c r="B139" s="192" t="s">
        <v>262</v>
      </c>
      <c r="C139" s="192">
        <v>12</v>
      </c>
      <c r="D139" s="193">
        <v>149189000</v>
      </c>
      <c r="E139" s="193">
        <v>133628550</v>
      </c>
      <c r="F139" s="460"/>
    </row>
    <row r="140" spans="1:6" ht="16.5" customHeight="1">
      <c r="A140" s="485"/>
      <c r="B140" s="192" t="s">
        <v>265</v>
      </c>
      <c r="C140" s="192">
        <v>12</v>
      </c>
      <c r="D140" s="193">
        <v>3900000</v>
      </c>
      <c r="E140" s="193">
        <v>2966000</v>
      </c>
      <c r="F140" s="460"/>
    </row>
    <row r="141" spans="1:6" ht="16.5" customHeight="1">
      <c r="A141" s="485"/>
      <c r="B141" s="192" t="s">
        <v>417</v>
      </c>
      <c r="C141" s="192">
        <v>11</v>
      </c>
      <c r="D141" s="193">
        <v>28433717</v>
      </c>
      <c r="E141" s="193">
        <v>5652214</v>
      </c>
      <c r="F141" s="460"/>
    </row>
    <row r="142" spans="1:6" ht="16.5" customHeight="1">
      <c r="A142" s="485"/>
      <c r="B142" s="192" t="s">
        <v>289</v>
      </c>
      <c r="C142" s="192">
        <v>9</v>
      </c>
      <c r="D142" s="193">
        <v>3136000</v>
      </c>
      <c r="E142" s="193">
        <v>1866000</v>
      </c>
      <c r="F142" s="460"/>
    </row>
    <row r="143" spans="1:6" ht="16.5" customHeight="1">
      <c r="A143" s="485"/>
      <c r="B143" s="192" t="s">
        <v>406</v>
      </c>
      <c r="C143" s="192">
        <v>7</v>
      </c>
      <c r="D143" s="193">
        <v>106160000</v>
      </c>
      <c r="E143" s="193">
        <v>101035000</v>
      </c>
      <c r="F143" s="460"/>
    </row>
    <row r="144" spans="1:6" ht="16.5" customHeight="1">
      <c r="A144" s="485"/>
      <c r="B144" s="192" t="s">
        <v>602</v>
      </c>
      <c r="C144" s="192">
        <v>7</v>
      </c>
      <c r="D144" s="193">
        <v>1550000</v>
      </c>
      <c r="E144" s="193">
        <v>1412500</v>
      </c>
      <c r="F144" s="460"/>
    </row>
    <row r="145" spans="1:6" ht="16.5" customHeight="1">
      <c r="A145" s="485"/>
      <c r="B145" s="192" t="s">
        <v>663</v>
      </c>
      <c r="C145" s="192">
        <v>7</v>
      </c>
      <c r="D145" s="193">
        <v>707000</v>
      </c>
      <c r="E145" s="193">
        <v>444500</v>
      </c>
      <c r="F145" s="460"/>
    </row>
    <row r="146" spans="1:6" ht="16.5" customHeight="1">
      <c r="A146" s="485"/>
      <c r="B146" s="192" t="s">
        <v>275</v>
      </c>
      <c r="C146" s="192">
        <v>7</v>
      </c>
      <c r="D146" s="193">
        <v>12490000</v>
      </c>
      <c r="E146" s="193">
        <v>3840000</v>
      </c>
      <c r="F146" s="460"/>
    </row>
    <row r="147" spans="1:6" ht="16.5" customHeight="1">
      <c r="A147" s="485"/>
      <c r="B147" s="192" t="s">
        <v>304</v>
      </c>
      <c r="C147" s="192">
        <v>6</v>
      </c>
      <c r="D147" s="193">
        <v>1850000</v>
      </c>
      <c r="E147" s="193">
        <v>1312500</v>
      </c>
      <c r="F147" s="460"/>
    </row>
    <row r="148" spans="1:6" ht="16.5" customHeight="1">
      <c r="A148" s="485"/>
      <c r="B148" s="192" t="s">
        <v>254</v>
      </c>
      <c r="C148" s="192">
        <v>6</v>
      </c>
      <c r="D148" s="193">
        <v>6830000</v>
      </c>
      <c r="E148" s="193">
        <v>4947500</v>
      </c>
      <c r="F148" s="460"/>
    </row>
    <row r="149" spans="1:6" ht="16.5" customHeight="1">
      <c r="A149" s="485"/>
      <c r="B149" s="192" t="s">
        <v>308</v>
      </c>
      <c r="C149" s="192">
        <v>6</v>
      </c>
      <c r="D149" s="193">
        <v>2300000</v>
      </c>
      <c r="E149" s="193">
        <v>1230000</v>
      </c>
      <c r="F149" s="460"/>
    </row>
    <row r="150" spans="1:6" ht="16.5" customHeight="1">
      <c r="A150" s="485"/>
      <c r="B150" s="192" t="s">
        <v>552</v>
      </c>
      <c r="C150" s="192">
        <v>5</v>
      </c>
      <c r="D150" s="193">
        <v>5190000</v>
      </c>
      <c r="E150" s="193">
        <v>4465000</v>
      </c>
      <c r="F150" s="460"/>
    </row>
    <row r="151" spans="1:6" ht="16.5" customHeight="1">
      <c r="A151" s="485"/>
      <c r="B151" s="192" t="s">
        <v>702</v>
      </c>
      <c r="C151" s="192">
        <v>5</v>
      </c>
      <c r="D151" s="193">
        <v>1070000</v>
      </c>
      <c r="E151" s="193">
        <v>910000</v>
      </c>
      <c r="F151" s="460"/>
    </row>
    <row r="152" spans="1:6" ht="16.5" customHeight="1">
      <c r="A152" s="485"/>
      <c r="B152" s="192" t="s">
        <v>277</v>
      </c>
      <c r="C152" s="192">
        <v>5</v>
      </c>
      <c r="D152" s="193">
        <v>1250000</v>
      </c>
      <c r="E152" s="193">
        <v>620000</v>
      </c>
      <c r="F152" s="460"/>
    </row>
    <row r="153" spans="1:6" ht="16.5" customHeight="1">
      <c r="A153" s="485"/>
      <c r="B153" s="192" t="s">
        <v>276</v>
      </c>
      <c r="C153" s="192">
        <v>4</v>
      </c>
      <c r="D153" s="193">
        <v>5150000</v>
      </c>
      <c r="E153" s="193">
        <v>4675000</v>
      </c>
      <c r="F153" s="460"/>
    </row>
    <row r="154" spans="1:6" ht="16.5" customHeight="1">
      <c r="A154" s="485"/>
      <c r="B154" s="192" t="s">
        <v>587</v>
      </c>
      <c r="C154" s="192">
        <v>4</v>
      </c>
      <c r="D154" s="193">
        <v>490000</v>
      </c>
      <c r="E154" s="193">
        <v>310000</v>
      </c>
      <c r="F154" s="460"/>
    </row>
    <row r="155" spans="1:6" ht="16.5" customHeight="1">
      <c r="A155" s="485"/>
      <c r="B155" s="192" t="s">
        <v>271</v>
      </c>
      <c r="C155" s="192">
        <v>4</v>
      </c>
      <c r="D155" s="193">
        <v>1600000</v>
      </c>
      <c r="E155" s="193">
        <v>580000</v>
      </c>
      <c r="F155" s="460"/>
    </row>
    <row r="156" spans="1:6" ht="16.5" customHeight="1">
      <c r="A156" s="485"/>
      <c r="B156" s="192" t="s">
        <v>305</v>
      </c>
      <c r="C156" s="192">
        <v>4</v>
      </c>
      <c r="D156" s="193">
        <v>350000</v>
      </c>
      <c r="E156" s="193">
        <v>301000</v>
      </c>
      <c r="F156" s="460"/>
    </row>
    <row r="157" spans="1:6" ht="16.5" customHeight="1">
      <c r="A157" s="485"/>
      <c r="B157" s="192" t="s">
        <v>260</v>
      </c>
      <c r="C157" s="192">
        <v>4</v>
      </c>
      <c r="D157" s="193">
        <v>2950000</v>
      </c>
      <c r="E157" s="193">
        <v>1625000</v>
      </c>
      <c r="F157" s="460"/>
    </row>
    <row r="158" spans="1:6" ht="16.5" customHeight="1">
      <c r="A158" s="485"/>
      <c r="B158" s="192" t="s">
        <v>659</v>
      </c>
      <c r="C158" s="192">
        <v>4</v>
      </c>
      <c r="D158" s="193">
        <v>300000</v>
      </c>
      <c r="E158" s="193">
        <v>131000</v>
      </c>
      <c r="F158" s="460"/>
    </row>
    <row r="159" spans="1:6" ht="16.5" customHeight="1">
      <c r="A159" s="485"/>
      <c r="B159" s="192" t="s">
        <v>744</v>
      </c>
      <c r="C159" s="192">
        <v>4</v>
      </c>
      <c r="D159" s="193">
        <v>9955000</v>
      </c>
      <c r="E159" s="193">
        <v>9935000</v>
      </c>
      <c r="F159" s="460"/>
    </row>
    <row r="160" spans="1:6" ht="16.5" customHeight="1">
      <c r="A160" s="485"/>
      <c r="B160" s="192" t="s">
        <v>615</v>
      </c>
      <c r="C160" s="192">
        <v>4</v>
      </c>
      <c r="D160" s="193">
        <v>250000</v>
      </c>
      <c r="E160" s="193">
        <v>215000</v>
      </c>
      <c r="F160" s="460"/>
    </row>
    <row r="161" spans="2:5" s="490" customFormat="1" ht="16.5" customHeight="1">
      <c r="B161" s="192" t="s">
        <v>259</v>
      </c>
      <c r="C161" s="192">
        <v>3</v>
      </c>
      <c r="D161" s="193">
        <v>910000</v>
      </c>
      <c r="E161" s="193">
        <v>228000</v>
      </c>
    </row>
    <row r="162" spans="2:5" s="490" customFormat="1" ht="16.5" customHeight="1">
      <c r="B162" s="192" t="s">
        <v>263</v>
      </c>
      <c r="C162" s="192">
        <v>3</v>
      </c>
      <c r="D162" s="193">
        <v>1450000</v>
      </c>
      <c r="E162" s="193">
        <v>1222500</v>
      </c>
    </row>
    <row r="163" spans="2:5" s="490" customFormat="1" ht="16.5" customHeight="1">
      <c r="B163" s="192" t="s">
        <v>664</v>
      </c>
      <c r="C163" s="192">
        <v>3</v>
      </c>
      <c r="D163" s="193">
        <v>2660000</v>
      </c>
      <c r="E163" s="193">
        <v>1660000</v>
      </c>
    </row>
    <row r="164" spans="2:5" s="490" customFormat="1" ht="16.5" customHeight="1">
      <c r="B164" s="192" t="s">
        <v>745</v>
      </c>
      <c r="C164" s="192">
        <v>3</v>
      </c>
      <c r="D164" s="193">
        <v>300000</v>
      </c>
      <c r="E164" s="193">
        <v>275000</v>
      </c>
    </row>
    <row r="165" spans="2:5" s="490" customFormat="1" ht="16.5" customHeight="1">
      <c r="B165" s="192" t="s">
        <v>621</v>
      </c>
      <c r="C165" s="192">
        <v>3</v>
      </c>
      <c r="D165" s="193">
        <v>19550000</v>
      </c>
      <c r="E165" s="193">
        <v>12725000</v>
      </c>
    </row>
    <row r="166" spans="1:6" ht="16.5" customHeight="1">
      <c r="A166" s="485"/>
      <c r="B166" s="192" t="s">
        <v>272</v>
      </c>
      <c r="C166" s="192">
        <v>2</v>
      </c>
      <c r="D166" s="193">
        <v>2500000</v>
      </c>
      <c r="E166" s="193">
        <v>2010000</v>
      </c>
      <c r="F166" s="460"/>
    </row>
    <row r="167" spans="1:6" ht="16.5" customHeight="1">
      <c r="A167" s="485"/>
      <c r="B167" s="192" t="s">
        <v>292</v>
      </c>
      <c r="C167" s="192">
        <v>2</v>
      </c>
      <c r="D167" s="193">
        <v>1050000</v>
      </c>
      <c r="E167" s="193">
        <v>925000</v>
      </c>
      <c r="F167" s="460"/>
    </row>
    <row r="168" spans="1:6" ht="16.5" customHeight="1">
      <c r="A168" s="485"/>
      <c r="B168" s="192" t="s">
        <v>618</v>
      </c>
      <c r="C168" s="192">
        <v>2</v>
      </c>
      <c r="D168" s="193">
        <v>1050000</v>
      </c>
      <c r="E168" s="193">
        <v>275000</v>
      </c>
      <c r="F168" s="460"/>
    </row>
    <row r="169" spans="1:6" ht="16.5" customHeight="1">
      <c r="A169" s="485"/>
      <c r="B169" s="192" t="s">
        <v>719</v>
      </c>
      <c r="C169" s="192">
        <v>2</v>
      </c>
      <c r="D169" s="193">
        <v>7850000</v>
      </c>
      <c r="E169" s="193">
        <v>5510000</v>
      </c>
      <c r="F169" s="460"/>
    </row>
    <row r="170" spans="1:6" ht="16.5" customHeight="1">
      <c r="A170" s="485"/>
      <c r="B170" s="192" t="s">
        <v>661</v>
      </c>
      <c r="C170" s="192">
        <v>2</v>
      </c>
      <c r="D170" s="193">
        <v>100000</v>
      </c>
      <c r="E170" s="193">
        <v>50000</v>
      </c>
      <c r="F170" s="460"/>
    </row>
    <row r="171" spans="1:6" ht="16.5" customHeight="1">
      <c r="A171" s="485"/>
      <c r="B171" s="192" t="s">
        <v>710</v>
      </c>
      <c r="C171" s="192">
        <v>2</v>
      </c>
      <c r="D171" s="193">
        <v>100000</v>
      </c>
      <c r="E171" s="193">
        <v>100000</v>
      </c>
      <c r="F171" s="460"/>
    </row>
    <row r="172" spans="1:6" ht="16.5" customHeight="1">
      <c r="A172" s="485"/>
      <c r="B172" s="192" t="s">
        <v>716</v>
      </c>
      <c r="C172" s="192">
        <v>2</v>
      </c>
      <c r="D172" s="193">
        <v>100000</v>
      </c>
      <c r="E172" s="193">
        <v>75000</v>
      </c>
      <c r="F172" s="460"/>
    </row>
    <row r="173" spans="1:5" s="484" customFormat="1" ht="16.5" customHeight="1">
      <c r="A173" s="485"/>
      <c r="B173" s="192" t="s">
        <v>553</v>
      </c>
      <c r="C173" s="192">
        <v>2</v>
      </c>
      <c r="D173" s="193">
        <v>200000</v>
      </c>
      <c r="E173" s="193">
        <v>200000</v>
      </c>
    </row>
    <row r="174" spans="1:5" s="484" customFormat="1" ht="16.5" customHeight="1">
      <c r="A174" s="485"/>
      <c r="B174" s="192" t="s">
        <v>619</v>
      </c>
      <c r="C174" s="192">
        <v>2</v>
      </c>
      <c r="D174" s="193">
        <v>5800000</v>
      </c>
      <c r="E174" s="193">
        <v>5300000</v>
      </c>
    </row>
    <row r="175" spans="1:5" s="484" customFormat="1" ht="16.5" customHeight="1">
      <c r="A175" s="485"/>
      <c r="B175" s="192" t="s">
        <v>622</v>
      </c>
      <c r="C175" s="192">
        <v>2</v>
      </c>
      <c r="D175" s="193">
        <v>220000</v>
      </c>
      <c r="E175" s="193">
        <v>90000</v>
      </c>
    </row>
    <row r="176" spans="1:5" s="484" customFormat="1" ht="16.5" customHeight="1">
      <c r="A176" s="485"/>
      <c r="B176" s="192" t="s">
        <v>655</v>
      </c>
      <c r="C176" s="192">
        <v>2</v>
      </c>
      <c r="D176" s="193">
        <v>350000</v>
      </c>
      <c r="E176" s="193">
        <v>149000</v>
      </c>
    </row>
    <row r="177" spans="1:5" s="484" customFormat="1" ht="16.5" customHeight="1">
      <c r="A177" s="485"/>
      <c r="B177" s="192" t="s">
        <v>601</v>
      </c>
      <c r="C177" s="192">
        <v>2</v>
      </c>
      <c r="D177" s="193">
        <v>3050000</v>
      </c>
      <c r="E177" s="193">
        <v>3025000</v>
      </c>
    </row>
    <row r="178" spans="2:5" s="492" customFormat="1" ht="16.5" customHeight="1">
      <c r="B178" s="192" t="s">
        <v>656</v>
      </c>
      <c r="C178" s="192">
        <v>2</v>
      </c>
      <c r="D178" s="193">
        <v>100000</v>
      </c>
      <c r="E178" s="193">
        <v>75000</v>
      </c>
    </row>
    <row r="179" spans="2:5" s="492" customFormat="1" ht="16.5" customHeight="1">
      <c r="B179" s="192" t="s">
        <v>657</v>
      </c>
      <c r="C179" s="192">
        <v>2</v>
      </c>
      <c r="D179" s="193">
        <v>150000</v>
      </c>
      <c r="E179" s="193">
        <v>126000</v>
      </c>
    </row>
    <row r="180" spans="2:5" s="492" customFormat="1" ht="16.5" customHeight="1">
      <c r="B180" s="192" t="s">
        <v>264</v>
      </c>
      <c r="C180" s="192">
        <v>2</v>
      </c>
      <c r="D180" s="193">
        <v>600000</v>
      </c>
      <c r="E180" s="193">
        <v>295000</v>
      </c>
    </row>
    <row r="181" spans="2:5" s="492" customFormat="1" ht="16.5" customHeight="1">
      <c r="B181" s="192" t="s">
        <v>715</v>
      </c>
      <c r="C181" s="192">
        <v>2</v>
      </c>
      <c r="D181" s="193">
        <v>1400000</v>
      </c>
      <c r="E181" s="193">
        <v>1100000</v>
      </c>
    </row>
    <row r="182" spans="2:5" s="492" customFormat="1" ht="16.5" customHeight="1">
      <c r="B182" s="192" t="s">
        <v>658</v>
      </c>
      <c r="C182" s="192">
        <v>2</v>
      </c>
      <c r="D182" s="193">
        <v>100000</v>
      </c>
      <c r="E182" s="193">
        <v>85000</v>
      </c>
    </row>
    <row r="183" spans="1:5" s="484" customFormat="1" ht="16.5" customHeight="1">
      <c r="A183" s="485"/>
      <c r="B183" s="192" t="s">
        <v>748</v>
      </c>
      <c r="C183" s="192">
        <v>2</v>
      </c>
      <c r="D183" s="193">
        <v>160000</v>
      </c>
      <c r="E183" s="193">
        <v>160000</v>
      </c>
    </row>
    <row r="184" spans="1:5" s="484" customFormat="1" ht="16.5" customHeight="1">
      <c r="A184" s="485"/>
      <c r="B184" s="192" t="s">
        <v>717</v>
      </c>
      <c r="C184" s="192">
        <v>1</v>
      </c>
      <c r="D184" s="193">
        <v>50000</v>
      </c>
      <c r="E184" s="193">
        <v>30000</v>
      </c>
    </row>
    <row r="185" spans="1:5" s="484" customFormat="1" ht="16.5" customHeight="1">
      <c r="A185" s="485"/>
      <c r="B185" s="192" t="s">
        <v>654</v>
      </c>
      <c r="C185" s="192">
        <v>1</v>
      </c>
      <c r="D185" s="193">
        <v>50000</v>
      </c>
      <c r="E185" s="193">
        <v>25000</v>
      </c>
    </row>
    <row r="186" spans="1:5" s="484" customFormat="1" ht="16.5" customHeight="1">
      <c r="A186" s="485"/>
      <c r="B186" s="192" t="s">
        <v>555</v>
      </c>
      <c r="C186" s="192">
        <v>1</v>
      </c>
      <c r="D186" s="193">
        <v>100000</v>
      </c>
      <c r="E186" s="193">
        <v>1000</v>
      </c>
    </row>
    <row r="187" spans="1:5" s="484" customFormat="1" ht="16.5" customHeight="1">
      <c r="A187" s="485"/>
      <c r="B187" s="192" t="s">
        <v>307</v>
      </c>
      <c r="C187" s="192">
        <v>1</v>
      </c>
      <c r="D187" s="193">
        <v>240000</v>
      </c>
      <c r="E187" s="193">
        <v>40800</v>
      </c>
    </row>
    <row r="188" spans="1:5" s="484" customFormat="1" ht="16.5" customHeight="1">
      <c r="A188" s="485"/>
      <c r="B188" s="192" t="s">
        <v>814</v>
      </c>
      <c r="C188" s="192">
        <v>1</v>
      </c>
      <c r="D188" s="193">
        <v>450000</v>
      </c>
      <c r="E188" s="193">
        <v>450000</v>
      </c>
    </row>
    <row r="189" spans="2:5" s="485" customFormat="1" ht="16.5" customHeight="1">
      <c r="B189" s="192" t="s">
        <v>771</v>
      </c>
      <c r="C189" s="192">
        <v>1</v>
      </c>
      <c r="D189" s="193">
        <v>50000</v>
      </c>
      <c r="E189" s="193">
        <v>50000</v>
      </c>
    </row>
    <row r="190" spans="2:5" s="485" customFormat="1" ht="16.5" customHeight="1">
      <c r="B190" s="192" t="s">
        <v>660</v>
      </c>
      <c r="C190" s="192">
        <v>1</v>
      </c>
      <c r="D190" s="193">
        <v>300000</v>
      </c>
      <c r="E190" s="193">
        <v>300000</v>
      </c>
    </row>
    <row r="191" spans="2:5" s="485" customFormat="1" ht="16.5" customHeight="1">
      <c r="B191" s="192" t="s">
        <v>723</v>
      </c>
      <c r="C191" s="192">
        <v>1</v>
      </c>
      <c r="D191" s="193">
        <v>50000</v>
      </c>
      <c r="E191" s="193">
        <v>50000</v>
      </c>
    </row>
    <row r="192" spans="2:5" s="485" customFormat="1" ht="16.5" customHeight="1">
      <c r="B192" s="192" t="s">
        <v>722</v>
      </c>
      <c r="C192" s="192">
        <v>1</v>
      </c>
      <c r="D192" s="193">
        <v>200000</v>
      </c>
      <c r="E192" s="193">
        <v>200000</v>
      </c>
    </row>
    <row r="193" spans="2:5" s="485" customFormat="1" ht="16.5" customHeight="1">
      <c r="B193" s="192" t="s">
        <v>662</v>
      </c>
      <c r="C193" s="192">
        <v>1</v>
      </c>
      <c r="D193" s="193">
        <v>60000</v>
      </c>
      <c r="E193" s="193">
        <v>20000</v>
      </c>
    </row>
    <row r="194" spans="2:5" s="485" customFormat="1" ht="16.5" customHeight="1">
      <c r="B194" s="192" t="s">
        <v>628</v>
      </c>
      <c r="C194" s="192">
        <v>1</v>
      </c>
      <c r="D194" s="193">
        <v>50000</v>
      </c>
      <c r="E194" s="193">
        <v>50000</v>
      </c>
    </row>
    <row r="195" spans="2:5" s="485" customFormat="1" ht="16.5" customHeight="1">
      <c r="B195" s="192" t="s">
        <v>617</v>
      </c>
      <c r="C195" s="192">
        <v>1</v>
      </c>
      <c r="D195" s="193">
        <v>50000</v>
      </c>
      <c r="E195" s="193">
        <v>7500</v>
      </c>
    </row>
    <row r="196" spans="2:5" s="485" customFormat="1" ht="16.5" customHeight="1">
      <c r="B196" s="192" t="s">
        <v>604</v>
      </c>
      <c r="C196" s="192">
        <v>1</v>
      </c>
      <c r="D196" s="193">
        <v>50000</v>
      </c>
      <c r="E196" s="193">
        <v>49950</v>
      </c>
    </row>
    <row r="197" spans="2:5" s="485" customFormat="1" ht="16.5" customHeight="1">
      <c r="B197" s="192" t="s">
        <v>556</v>
      </c>
      <c r="C197" s="192">
        <v>1</v>
      </c>
      <c r="D197" s="193">
        <v>50000</v>
      </c>
      <c r="E197" s="193">
        <v>12500</v>
      </c>
    </row>
    <row r="198" spans="2:5" s="485" customFormat="1" ht="16.5" customHeight="1">
      <c r="B198" s="192" t="s">
        <v>624</v>
      </c>
      <c r="C198" s="192">
        <v>1</v>
      </c>
      <c r="D198" s="193">
        <v>500000</v>
      </c>
      <c r="E198" s="193">
        <v>250000</v>
      </c>
    </row>
    <row r="199" spans="1:6" ht="16.5" customHeight="1">
      <c r="A199" s="485"/>
      <c r="B199" s="192" t="s">
        <v>613</v>
      </c>
      <c r="C199" s="192">
        <v>1</v>
      </c>
      <c r="D199" s="193">
        <v>800000</v>
      </c>
      <c r="E199" s="193">
        <v>800000</v>
      </c>
      <c r="F199" s="460"/>
    </row>
    <row r="200" spans="1:6" ht="16.5" customHeight="1">
      <c r="A200" s="485"/>
      <c r="B200" s="192" t="s">
        <v>701</v>
      </c>
      <c r="C200" s="192">
        <v>1</v>
      </c>
      <c r="D200" s="193">
        <v>1000000</v>
      </c>
      <c r="E200" s="193">
        <v>875000</v>
      </c>
      <c r="F200" s="460"/>
    </row>
    <row r="201" spans="1:6" ht="16.5" customHeight="1">
      <c r="A201" s="485"/>
      <c r="B201" s="192" t="s">
        <v>786</v>
      </c>
      <c r="C201" s="192">
        <v>1</v>
      </c>
      <c r="D201" s="193">
        <v>50000</v>
      </c>
      <c r="E201" s="193">
        <v>50000</v>
      </c>
      <c r="F201" s="460"/>
    </row>
    <row r="202" spans="1:6" ht="16.5" customHeight="1">
      <c r="A202" s="485"/>
      <c r="B202" s="192" t="s">
        <v>746</v>
      </c>
      <c r="C202" s="192">
        <v>1</v>
      </c>
      <c r="D202" s="193">
        <v>10000000</v>
      </c>
      <c r="E202" s="193">
        <v>10000000</v>
      </c>
      <c r="F202" s="460"/>
    </row>
    <row r="203" spans="1:6" ht="16.5" customHeight="1">
      <c r="A203" s="485"/>
      <c r="B203" s="192" t="s">
        <v>586</v>
      </c>
      <c r="C203" s="192">
        <v>1</v>
      </c>
      <c r="D203" s="193">
        <v>350000</v>
      </c>
      <c r="E203" s="193">
        <v>350000</v>
      </c>
      <c r="F203" s="460"/>
    </row>
    <row r="204" spans="1:6" ht="16.5" customHeight="1">
      <c r="A204" s="485"/>
      <c r="B204" s="192" t="s">
        <v>721</v>
      </c>
      <c r="C204" s="192">
        <v>1</v>
      </c>
      <c r="D204" s="193">
        <v>500000</v>
      </c>
      <c r="E204" s="193">
        <v>500000</v>
      </c>
      <c r="F204" s="460"/>
    </row>
    <row r="205" spans="1:6" ht="16.5" customHeight="1">
      <c r="A205" s="485"/>
      <c r="B205" s="192" t="s">
        <v>310</v>
      </c>
      <c r="C205" s="192">
        <v>1</v>
      </c>
      <c r="D205" s="193">
        <v>100000</v>
      </c>
      <c r="E205" s="193">
        <v>30000</v>
      </c>
      <c r="F205" s="460"/>
    </row>
    <row r="206" spans="1:6" ht="16.5" customHeight="1">
      <c r="A206" s="485"/>
      <c r="B206" s="192" t="s">
        <v>625</v>
      </c>
      <c r="C206" s="192">
        <v>1</v>
      </c>
      <c r="D206" s="193">
        <v>50000</v>
      </c>
      <c r="E206" s="193">
        <v>30000</v>
      </c>
      <c r="F206" s="460"/>
    </row>
    <row r="207" spans="1:6" ht="16.5" customHeight="1">
      <c r="A207" s="485"/>
      <c r="B207" s="192" t="s">
        <v>627</v>
      </c>
      <c r="C207" s="192">
        <v>1</v>
      </c>
      <c r="D207" s="193">
        <v>1000000</v>
      </c>
      <c r="E207" s="193">
        <v>500000</v>
      </c>
      <c r="F207" s="460"/>
    </row>
    <row r="208" spans="1:6" ht="16.5" customHeight="1">
      <c r="A208" s="460"/>
      <c r="B208" s="698" t="s">
        <v>25</v>
      </c>
      <c r="C208" s="699"/>
      <c r="D208" s="700"/>
      <c r="E208" s="89">
        <f>SUM(E125:E207)</f>
        <v>2427972170</v>
      </c>
      <c r="F208" s="460"/>
    </row>
    <row r="209" spans="1:6" ht="16.5" customHeight="1">
      <c r="A209" s="460"/>
      <c r="B209" s="484"/>
      <c r="C209" s="484"/>
      <c r="D209" s="484"/>
      <c r="E209" s="484"/>
      <c r="F209" s="460"/>
    </row>
    <row r="210" spans="1:6" ht="16.5" customHeight="1">
      <c r="A210" s="460"/>
      <c r="B210" s="702" t="s">
        <v>120</v>
      </c>
      <c r="C210" s="702"/>
      <c r="D210" s="702"/>
      <c r="E210" s="702"/>
      <c r="F210" s="460"/>
    </row>
    <row r="211" spans="1:6" ht="16.5" customHeight="1">
      <c r="A211" s="460"/>
      <c r="B211" s="689" t="s">
        <v>224</v>
      </c>
      <c r="C211" s="689" t="s">
        <v>221</v>
      </c>
      <c r="D211" s="689" t="s">
        <v>222</v>
      </c>
      <c r="E211" s="689" t="s">
        <v>223</v>
      </c>
      <c r="F211" s="460"/>
    </row>
    <row r="212" spans="1:6" ht="16.5" customHeight="1">
      <c r="A212" s="460"/>
      <c r="B212" s="690"/>
      <c r="C212" s="690"/>
      <c r="D212" s="690"/>
      <c r="E212" s="690"/>
      <c r="F212" s="460"/>
    </row>
    <row r="213" spans="1:6" ht="16.5" customHeight="1">
      <c r="A213" s="460"/>
      <c r="B213" s="694"/>
      <c r="C213" s="694"/>
      <c r="D213" s="694"/>
      <c r="E213" s="694"/>
      <c r="F213" s="460"/>
    </row>
    <row r="214" spans="1:6" ht="16.5" customHeight="1">
      <c r="A214" s="460"/>
      <c r="B214" s="192" t="s">
        <v>422</v>
      </c>
      <c r="C214" s="193">
        <v>4956</v>
      </c>
      <c r="D214" s="193">
        <v>5407493325</v>
      </c>
      <c r="E214" s="193">
        <v>4222286900</v>
      </c>
      <c r="F214" s="460"/>
    </row>
    <row r="215" spans="2:5" s="490" customFormat="1" ht="16.5" customHeight="1">
      <c r="B215" s="192" t="s">
        <v>579</v>
      </c>
      <c r="C215" s="193">
        <v>571</v>
      </c>
      <c r="D215" s="193">
        <v>667728800</v>
      </c>
      <c r="E215" s="193">
        <v>526017250</v>
      </c>
    </row>
    <row r="216" spans="2:5" s="505" customFormat="1" ht="16.5" customHeight="1">
      <c r="B216" s="192" t="s">
        <v>251</v>
      </c>
      <c r="C216" s="193">
        <v>557</v>
      </c>
      <c r="D216" s="193">
        <v>517810000</v>
      </c>
      <c r="E216" s="193">
        <v>396663600</v>
      </c>
    </row>
    <row r="217" spans="2:5" s="505" customFormat="1" ht="16.5" customHeight="1">
      <c r="B217" s="192" t="s">
        <v>252</v>
      </c>
      <c r="C217" s="193">
        <v>175</v>
      </c>
      <c r="D217" s="193">
        <v>155150000</v>
      </c>
      <c r="E217" s="193">
        <v>116237300</v>
      </c>
    </row>
    <row r="218" spans="2:5" s="505" customFormat="1" ht="16.5" customHeight="1">
      <c r="B218" s="192" t="s">
        <v>253</v>
      </c>
      <c r="C218" s="193">
        <v>171</v>
      </c>
      <c r="D218" s="193">
        <v>212770000</v>
      </c>
      <c r="E218" s="193">
        <v>193837300</v>
      </c>
    </row>
    <row r="219" spans="2:5" s="490" customFormat="1" ht="16.5" customHeight="1">
      <c r="B219" s="192" t="s">
        <v>263</v>
      </c>
      <c r="C219" s="193">
        <v>144</v>
      </c>
      <c r="D219" s="193">
        <v>149610000</v>
      </c>
      <c r="E219" s="193">
        <v>119888500</v>
      </c>
    </row>
    <row r="220" spans="2:5" s="494" customFormat="1" ht="16.5" customHeight="1">
      <c r="B220" s="192" t="s">
        <v>259</v>
      </c>
      <c r="C220" s="193">
        <v>131</v>
      </c>
      <c r="D220" s="193">
        <v>149775000</v>
      </c>
      <c r="E220" s="193">
        <v>92263800</v>
      </c>
    </row>
    <row r="221" spans="2:5" s="494" customFormat="1" ht="16.5" customHeight="1">
      <c r="B221" s="192" t="s">
        <v>271</v>
      </c>
      <c r="C221" s="193">
        <v>128</v>
      </c>
      <c r="D221" s="193">
        <v>99995000</v>
      </c>
      <c r="E221" s="193">
        <v>79125000</v>
      </c>
    </row>
    <row r="222" spans="2:5" s="494" customFormat="1" ht="16.5" customHeight="1">
      <c r="B222" s="192" t="s">
        <v>578</v>
      </c>
      <c r="C222" s="193">
        <v>96</v>
      </c>
      <c r="D222" s="193">
        <v>99334100</v>
      </c>
      <c r="E222" s="193">
        <v>65219000</v>
      </c>
    </row>
    <row r="223" spans="2:5" s="490" customFormat="1" ht="16.5" customHeight="1">
      <c r="B223" s="192" t="s">
        <v>260</v>
      </c>
      <c r="C223" s="193">
        <v>93</v>
      </c>
      <c r="D223" s="193">
        <v>53940000</v>
      </c>
      <c r="E223" s="193">
        <v>40715000</v>
      </c>
    </row>
    <row r="224" spans="2:5" s="497" customFormat="1" ht="16.5" customHeight="1">
      <c r="B224" s="192" t="s">
        <v>553</v>
      </c>
      <c r="C224" s="193">
        <v>91</v>
      </c>
      <c r="D224" s="193">
        <v>48640000</v>
      </c>
      <c r="E224" s="193">
        <v>41815100</v>
      </c>
    </row>
    <row r="225" spans="2:5" s="497" customFormat="1" ht="16.5" customHeight="1">
      <c r="B225" s="192" t="s">
        <v>270</v>
      </c>
      <c r="C225" s="193">
        <v>88</v>
      </c>
      <c r="D225" s="193">
        <v>136730000</v>
      </c>
      <c r="E225" s="193">
        <v>127267500</v>
      </c>
    </row>
    <row r="226" spans="2:5" s="490" customFormat="1" ht="16.5" customHeight="1">
      <c r="B226" s="192" t="s">
        <v>262</v>
      </c>
      <c r="C226" s="193">
        <v>82</v>
      </c>
      <c r="D226" s="193">
        <v>61070000</v>
      </c>
      <c r="E226" s="193">
        <v>48647500</v>
      </c>
    </row>
    <row r="227" spans="2:5" s="490" customFormat="1" ht="16.5" customHeight="1">
      <c r="B227" s="192" t="s">
        <v>277</v>
      </c>
      <c r="C227" s="193">
        <v>76</v>
      </c>
      <c r="D227" s="193">
        <v>98430000</v>
      </c>
      <c r="E227" s="193">
        <v>48678300</v>
      </c>
    </row>
    <row r="228" spans="1:6" ht="16.5" customHeight="1">
      <c r="A228" s="460"/>
      <c r="B228" s="192" t="s">
        <v>265</v>
      </c>
      <c r="C228" s="193">
        <v>75</v>
      </c>
      <c r="D228" s="193">
        <v>54920000</v>
      </c>
      <c r="E228" s="193">
        <v>27913650</v>
      </c>
      <c r="F228" s="460"/>
    </row>
    <row r="229" spans="1:6" ht="16.5" customHeight="1">
      <c r="A229" s="485"/>
      <c r="B229" s="192" t="s">
        <v>304</v>
      </c>
      <c r="C229" s="193">
        <v>74</v>
      </c>
      <c r="D229" s="193">
        <v>91825000</v>
      </c>
      <c r="E229" s="193">
        <v>72074000</v>
      </c>
      <c r="F229" s="460"/>
    </row>
    <row r="230" spans="1:6" ht="16.5" customHeight="1">
      <c r="A230" s="485"/>
      <c r="B230" s="192" t="s">
        <v>306</v>
      </c>
      <c r="C230" s="193">
        <v>71</v>
      </c>
      <c r="D230" s="193">
        <v>51690000</v>
      </c>
      <c r="E230" s="193">
        <v>30542000</v>
      </c>
      <c r="F230" s="460"/>
    </row>
    <row r="231" spans="1:6" ht="16.5" customHeight="1">
      <c r="A231" s="485"/>
      <c r="B231" s="192" t="s">
        <v>554</v>
      </c>
      <c r="C231" s="193">
        <v>64</v>
      </c>
      <c r="D231" s="193">
        <v>28240000</v>
      </c>
      <c r="E231" s="193">
        <v>22269100</v>
      </c>
      <c r="F231" s="460"/>
    </row>
    <row r="232" spans="1:6" ht="16.5" customHeight="1">
      <c r="A232" s="485"/>
      <c r="B232" s="192" t="s">
        <v>308</v>
      </c>
      <c r="C232" s="193">
        <v>64</v>
      </c>
      <c r="D232" s="193">
        <v>53880000</v>
      </c>
      <c r="E232" s="193">
        <v>47501500</v>
      </c>
      <c r="F232" s="460"/>
    </row>
    <row r="233" spans="1:6" ht="16.5" customHeight="1">
      <c r="A233" s="485"/>
      <c r="B233" s="192" t="s">
        <v>255</v>
      </c>
      <c r="C233" s="193">
        <v>63</v>
      </c>
      <c r="D233" s="193">
        <v>37640000</v>
      </c>
      <c r="E233" s="193">
        <v>35872000</v>
      </c>
      <c r="F233" s="460"/>
    </row>
    <row r="234" spans="1:6" ht="16.5" customHeight="1">
      <c r="A234" s="485"/>
      <c r="B234" s="192" t="s">
        <v>439</v>
      </c>
      <c r="C234" s="193">
        <v>59</v>
      </c>
      <c r="D234" s="193">
        <v>41237000</v>
      </c>
      <c r="E234" s="193">
        <v>32626500</v>
      </c>
      <c r="F234" s="460"/>
    </row>
    <row r="235" spans="1:6" ht="16.5" customHeight="1">
      <c r="A235" s="485"/>
      <c r="B235" s="192" t="s">
        <v>276</v>
      </c>
      <c r="C235" s="193">
        <v>52</v>
      </c>
      <c r="D235" s="193">
        <v>46770000</v>
      </c>
      <c r="E235" s="193">
        <v>41950000</v>
      </c>
      <c r="F235" s="460"/>
    </row>
    <row r="236" spans="1:6" ht="16.5" customHeight="1">
      <c r="A236" s="485"/>
      <c r="B236" s="192" t="s">
        <v>552</v>
      </c>
      <c r="C236" s="193">
        <v>49</v>
      </c>
      <c r="D236" s="193">
        <v>148585000</v>
      </c>
      <c r="E236" s="193">
        <v>138292450</v>
      </c>
      <c r="F236" s="460"/>
    </row>
    <row r="237" spans="1:6" ht="16.5" customHeight="1">
      <c r="A237" s="485"/>
      <c r="B237" s="192" t="s">
        <v>264</v>
      </c>
      <c r="C237" s="193">
        <v>49</v>
      </c>
      <c r="D237" s="193">
        <v>24030000</v>
      </c>
      <c r="E237" s="193">
        <v>21925000</v>
      </c>
      <c r="F237" s="460"/>
    </row>
    <row r="238" spans="1:6" ht="16.5" customHeight="1">
      <c r="A238" s="485"/>
      <c r="B238" s="192" t="s">
        <v>261</v>
      </c>
      <c r="C238" s="193">
        <v>48</v>
      </c>
      <c r="D238" s="193">
        <v>50021000</v>
      </c>
      <c r="E238" s="193">
        <v>34491500</v>
      </c>
      <c r="F238" s="460"/>
    </row>
    <row r="239" spans="2:5" s="496" customFormat="1" ht="16.5" customHeight="1">
      <c r="B239" s="192" t="s">
        <v>256</v>
      </c>
      <c r="C239" s="193">
        <v>43</v>
      </c>
      <c r="D239" s="193">
        <v>33320000</v>
      </c>
      <c r="E239" s="193">
        <v>22785000</v>
      </c>
    </row>
    <row r="240" spans="2:5" s="496" customFormat="1" ht="16.5" customHeight="1">
      <c r="B240" s="192" t="s">
        <v>307</v>
      </c>
      <c r="C240" s="193">
        <v>42</v>
      </c>
      <c r="D240" s="193">
        <v>26195000</v>
      </c>
      <c r="E240" s="193">
        <v>22078000</v>
      </c>
    </row>
    <row r="241" spans="2:5" s="496" customFormat="1" ht="16.5" customHeight="1">
      <c r="B241" s="192" t="s">
        <v>555</v>
      </c>
      <c r="C241" s="193">
        <v>39</v>
      </c>
      <c r="D241" s="193">
        <v>72800000</v>
      </c>
      <c r="E241" s="193">
        <v>50555175</v>
      </c>
    </row>
    <row r="242" spans="1:6" ht="16.5" customHeight="1">
      <c r="A242" s="485"/>
      <c r="B242" s="192" t="s">
        <v>567</v>
      </c>
      <c r="C242" s="193">
        <v>38</v>
      </c>
      <c r="D242" s="193">
        <v>15000000</v>
      </c>
      <c r="E242" s="193">
        <v>12324000</v>
      </c>
      <c r="F242" s="460"/>
    </row>
    <row r="243" spans="1:6" ht="16.5" customHeight="1">
      <c r="A243" s="485"/>
      <c r="B243" s="192" t="s">
        <v>275</v>
      </c>
      <c r="C243" s="193">
        <v>36</v>
      </c>
      <c r="D243" s="193">
        <v>15210000</v>
      </c>
      <c r="E243" s="193">
        <v>13893000</v>
      </c>
      <c r="F243" s="460"/>
    </row>
    <row r="244" spans="1:6" ht="16.5" customHeight="1">
      <c r="A244" s="485"/>
      <c r="B244" s="192" t="s">
        <v>556</v>
      </c>
      <c r="C244" s="193">
        <v>36</v>
      </c>
      <c r="D244" s="193">
        <v>52780000</v>
      </c>
      <c r="E244" s="193">
        <v>23374000</v>
      </c>
      <c r="F244" s="460"/>
    </row>
    <row r="245" spans="1:6" ht="16.5" customHeight="1">
      <c r="A245" s="485"/>
      <c r="B245" s="192" t="s">
        <v>309</v>
      </c>
      <c r="C245" s="193">
        <v>35</v>
      </c>
      <c r="D245" s="193">
        <v>19220000</v>
      </c>
      <c r="E245" s="193">
        <v>15410250</v>
      </c>
      <c r="F245" s="460"/>
    </row>
    <row r="246" spans="1:6" ht="16.5" customHeight="1">
      <c r="A246" s="485"/>
      <c r="B246" s="192" t="s">
        <v>292</v>
      </c>
      <c r="C246" s="193">
        <v>35</v>
      </c>
      <c r="D246" s="193">
        <v>103200000</v>
      </c>
      <c r="E246" s="193">
        <v>97320000</v>
      </c>
      <c r="F246" s="460"/>
    </row>
    <row r="247" spans="1:6" ht="16.5" customHeight="1">
      <c r="A247" s="485"/>
      <c r="B247" s="192" t="s">
        <v>258</v>
      </c>
      <c r="C247" s="193">
        <v>35</v>
      </c>
      <c r="D247" s="193">
        <v>28975000</v>
      </c>
      <c r="E247" s="193">
        <v>15918700</v>
      </c>
      <c r="F247" s="460"/>
    </row>
    <row r="248" spans="1:6" ht="16.5" customHeight="1">
      <c r="A248" s="485"/>
      <c r="B248" s="192" t="s">
        <v>615</v>
      </c>
      <c r="C248" s="193">
        <v>29</v>
      </c>
      <c r="D248" s="193">
        <v>5640000</v>
      </c>
      <c r="E248" s="193">
        <v>5507350</v>
      </c>
      <c r="F248" s="460"/>
    </row>
    <row r="249" spans="1:6" ht="16.5" customHeight="1">
      <c r="A249" s="485"/>
      <c r="B249" s="192" t="s">
        <v>417</v>
      </c>
      <c r="C249" s="193">
        <v>28</v>
      </c>
      <c r="D249" s="193">
        <v>11275000</v>
      </c>
      <c r="E249" s="193">
        <v>7406000</v>
      </c>
      <c r="F249" s="460"/>
    </row>
    <row r="250" spans="1:6" ht="16.5" customHeight="1">
      <c r="A250" s="485"/>
      <c r="B250" s="192" t="s">
        <v>661</v>
      </c>
      <c r="C250" s="193">
        <v>27</v>
      </c>
      <c r="D250" s="193">
        <v>6100000</v>
      </c>
      <c r="E250" s="193">
        <v>5813000</v>
      </c>
      <c r="F250" s="460"/>
    </row>
    <row r="251" spans="1:6" ht="16.5" customHeight="1">
      <c r="A251" s="485"/>
      <c r="B251" s="192" t="s">
        <v>620</v>
      </c>
      <c r="C251" s="193">
        <v>27</v>
      </c>
      <c r="D251" s="193">
        <v>15555000</v>
      </c>
      <c r="E251" s="193">
        <v>11386200</v>
      </c>
      <c r="F251" s="460"/>
    </row>
    <row r="252" spans="1:6" ht="16.5" customHeight="1">
      <c r="A252" s="485"/>
      <c r="B252" s="192" t="s">
        <v>663</v>
      </c>
      <c r="C252" s="193">
        <v>26</v>
      </c>
      <c r="D252" s="193">
        <v>8700000</v>
      </c>
      <c r="E252" s="193">
        <v>6341000</v>
      </c>
      <c r="F252" s="460"/>
    </row>
    <row r="253" spans="1:6" ht="16.5" customHeight="1">
      <c r="A253" s="485"/>
      <c r="B253" s="192" t="s">
        <v>289</v>
      </c>
      <c r="C253" s="193">
        <v>21</v>
      </c>
      <c r="D253" s="193">
        <v>16455000</v>
      </c>
      <c r="E253" s="193">
        <v>11040000</v>
      </c>
      <c r="F253" s="460"/>
    </row>
    <row r="254" spans="1:6" ht="16.5" customHeight="1">
      <c r="A254" s="485"/>
      <c r="B254" s="192" t="s">
        <v>614</v>
      </c>
      <c r="C254" s="193">
        <v>21</v>
      </c>
      <c r="D254" s="193">
        <v>21865000</v>
      </c>
      <c r="E254" s="193">
        <v>21710000</v>
      </c>
      <c r="F254" s="460"/>
    </row>
    <row r="255" spans="1:6" ht="16.5" customHeight="1">
      <c r="A255" s="485"/>
      <c r="B255" s="192" t="s">
        <v>310</v>
      </c>
      <c r="C255" s="193">
        <v>21</v>
      </c>
      <c r="D255" s="193">
        <v>11780000</v>
      </c>
      <c r="E255" s="193">
        <v>9659000</v>
      </c>
      <c r="F255" s="460"/>
    </row>
    <row r="256" spans="1:6" ht="16.5" customHeight="1">
      <c r="A256" s="485"/>
      <c r="B256" s="192" t="s">
        <v>656</v>
      </c>
      <c r="C256" s="193">
        <v>21</v>
      </c>
      <c r="D256" s="193">
        <v>106320000</v>
      </c>
      <c r="E256" s="193">
        <v>14353500</v>
      </c>
      <c r="F256" s="460"/>
    </row>
    <row r="257" spans="1:6" ht="16.5" customHeight="1">
      <c r="A257" s="485"/>
      <c r="B257" s="192" t="s">
        <v>586</v>
      </c>
      <c r="C257" s="193">
        <v>21</v>
      </c>
      <c r="D257" s="193">
        <v>11450000</v>
      </c>
      <c r="E257" s="193">
        <v>10370000</v>
      </c>
      <c r="F257" s="460"/>
    </row>
    <row r="258" spans="1:6" ht="16.5" customHeight="1">
      <c r="A258" s="485"/>
      <c r="B258" s="192" t="s">
        <v>406</v>
      </c>
      <c r="C258" s="193">
        <v>20</v>
      </c>
      <c r="D258" s="193">
        <v>18810000</v>
      </c>
      <c r="E258" s="193">
        <v>16703300</v>
      </c>
      <c r="F258" s="460"/>
    </row>
    <row r="259" spans="1:6" ht="16.5" customHeight="1">
      <c r="A259" s="485"/>
      <c r="B259" s="192" t="s">
        <v>272</v>
      </c>
      <c r="C259" s="193">
        <v>19</v>
      </c>
      <c r="D259" s="193">
        <v>12100000</v>
      </c>
      <c r="E259" s="193">
        <v>11820500</v>
      </c>
      <c r="F259" s="460"/>
    </row>
    <row r="260" spans="1:6" ht="16.5" customHeight="1">
      <c r="A260" s="485"/>
      <c r="B260" s="192" t="s">
        <v>254</v>
      </c>
      <c r="C260" s="192">
        <v>19</v>
      </c>
      <c r="D260" s="193">
        <v>18695000</v>
      </c>
      <c r="E260" s="193">
        <v>15170025</v>
      </c>
      <c r="F260" s="460"/>
    </row>
    <row r="261" spans="1:6" ht="16.5" customHeight="1">
      <c r="A261" s="485"/>
      <c r="B261" s="192" t="s">
        <v>662</v>
      </c>
      <c r="C261" s="192">
        <v>19</v>
      </c>
      <c r="D261" s="193">
        <v>4680000</v>
      </c>
      <c r="E261" s="193">
        <v>3499000</v>
      </c>
      <c r="F261" s="460"/>
    </row>
    <row r="262" spans="1:6" ht="16.5" customHeight="1">
      <c r="A262" s="485"/>
      <c r="B262" s="192" t="s">
        <v>659</v>
      </c>
      <c r="C262" s="192">
        <v>18</v>
      </c>
      <c r="D262" s="193">
        <v>6507175</v>
      </c>
      <c r="E262" s="193">
        <v>5645075</v>
      </c>
      <c r="F262" s="460"/>
    </row>
    <row r="263" spans="1:6" ht="16.5" customHeight="1">
      <c r="A263" s="485"/>
      <c r="B263" s="192" t="s">
        <v>305</v>
      </c>
      <c r="C263" s="192">
        <v>17</v>
      </c>
      <c r="D263" s="193">
        <v>19300000</v>
      </c>
      <c r="E263" s="193">
        <v>17045000</v>
      </c>
      <c r="F263" s="460"/>
    </row>
    <row r="264" spans="1:6" ht="16.5" customHeight="1">
      <c r="A264" s="485"/>
      <c r="B264" s="192" t="s">
        <v>603</v>
      </c>
      <c r="C264" s="192">
        <v>15</v>
      </c>
      <c r="D264" s="193">
        <v>7200000</v>
      </c>
      <c r="E264" s="193">
        <v>3870000</v>
      </c>
      <c r="F264" s="460"/>
    </row>
    <row r="265" spans="1:6" ht="16.5" customHeight="1">
      <c r="A265" s="485"/>
      <c r="B265" s="192" t="s">
        <v>619</v>
      </c>
      <c r="C265" s="192">
        <v>14</v>
      </c>
      <c r="D265" s="193">
        <v>19924000</v>
      </c>
      <c r="E265" s="193">
        <v>17924000</v>
      </c>
      <c r="F265" s="460"/>
    </row>
    <row r="266" spans="1:6" ht="16.5" customHeight="1">
      <c r="A266" s="485"/>
      <c r="B266" s="192" t="s">
        <v>257</v>
      </c>
      <c r="C266" s="192">
        <v>14</v>
      </c>
      <c r="D266" s="193">
        <v>104970000</v>
      </c>
      <c r="E266" s="193">
        <v>104455000</v>
      </c>
      <c r="F266" s="460"/>
    </row>
    <row r="267" spans="1:6" ht="16.5" customHeight="1">
      <c r="A267" s="485"/>
      <c r="B267" s="192" t="s">
        <v>621</v>
      </c>
      <c r="C267" s="192">
        <v>12</v>
      </c>
      <c r="D267" s="193">
        <v>3390000</v>
      </c>
      <c r="E267" s="193">
        <v>2890000</v>
      </c>
      <c r="F267" s="460"/>
    </row>
    <row r="268" spans="1:6" ht="16.5" customHeight="1">
      <c r="A268" s="485"/>
      <c r="B268" s="192" t="s">
        <v>658</v>
      </c>
      <c r="C268" s="192">
        <v>12</v>
      </c>
      <c r="D268" s="193">
        <v>4180000</v>
      </c>
      <c r="E268" s="193">
        <v>1794000</v>
      </c>
      <c r="F268" s="460"/>
    </row>
    <row r="269" spans="1:6" ht="16.5" customHeight="1">
      <c r="A269" s="485"/>
      <c r="B269" s="192" t="s">
        <v>746</v>
      </c>
      <c r="C269" s="192">
        <v>12</v>
      </c>
      <c r="D269" s="193">
        <v>2465000</v>
      </c>
      <c r="E269" s="193">
        <v>2122500</v>
      </c>
      <c r="F269" s="460"/>
    </row>
    <row r="270" spans="1:6" ht="16.5" customHeight="1">
      <c r="A270" s="485"/>
      <c r="B270" s="192" t="s">
        <v>607</v>
      </c>
      <c r="C270" s="192">
        <v>10</v>
      </c>
      <c r="D270" s="193">
        <v>11410000</v>
      </c>
      <c r="E270" s="193">
        <v>7983000</v>
      </c>
      <c r="F270" s="460"/>
    </row>
    <row r="271" spans="1:6" ht="16.5" customHeight="1">
      <c r="A271" s="485"/>
      <c r="B271" s="192" t="s">
        <v>601</v>
      </c>
      <c r="C271" s="192">
        <v>10</v>
      </c>
      <c r="D271" s="193">
        <v>2130000</v>
      </c>
      <c r="E271" s="193">
        <v>1876000</v>
      </c>
      <c r="F271" s="460"/>
    </row>
    <row r="272" spans="1:6" ht="16.5" customHeight="1">
      <c r="A272" s="485"/>
      <c r="B272" s="192" t="s">
        <v>585</v>
      </c>
      <c r="C272" s="192">
        <v>10</v>
      </c>
      <c r="D272" s="193">
        <v>5600000</v>
      </c>
      <c r="E272" s="193">
        <v>4250000</v>
      </c>
      <c r="F272" s="460"/>
    </row>
    <row r="273" spans="1:6" ht="16.5" customHeight="1">
      <c r="A273" s="485"/>
      <c r="B273" s="192" t="s">
        <v>664</v>
      </c>
      <c r="C273" s="192">
        <v>9</v>
      </c>
      <c r="D273" s="193">
        <v>3915000</v>
      </c>
      <c r="E273" s="193">
        <v>3808500</v>
      </c>
      <c r="F273" s="460"/>
    </row>
    <row r="274" spans="1:6" ht="16.5" customHeight="1">
      <c r="A274" s="485"/>
      <c r="B274" s="192" t="s">
        <v>702</v>
      </c>
      <c r="C274" s="192">
        <v>9</v>
      </c>
      <c r="D274" s="193">
        <v>3770000</v>
      </c>
      <c r="E274" s="193">
        <v>2955100</v>
      </c>
      <c r="F274" s="460"/>
    </row>
    <row r="275" spans="1:6" ht="16.5" customHeight="1">
      <c r="A275" s="485"/>
      <c r="B275" s="192" t="s">
        <v>570</v>
      </c>
      <c r="C275" s="192">
        <v>8</v>
      </c>
      <c r="D275" s="193">
        <v>2685000</v>
      </c>
      <c r="E275" s="193">
        <v>2508500</v>
      </c>
      <c r="F275" s="460"/>
    </row>
    <row r="276" spans="1:6" ht="16.5" customHeight="1">
      <c r="A276" s="485"/>
      <c r="B276" s="192" t="s">
        <v>602</v>
      </c>
      <c r="C276" s="192">
        <v>8</v>
      </c>
      <c r="D276" s="193">
        <v>2700000</v>
      </c>
      <c r="E276" s="193">
        <v>1869925</v>
      </c>
      <c r="F276" s="460"/>
    </row>
    <row r="277" spans="1:6" ht="16.5" customHeight="1">
      <c r="A277" s="485"/>
      <c r="B277" s="192" t="s">
        <v>628</v>
      </c>
      <c r="C277" s="192">
        <v>8</v>
      </c>
      <c r="D277" s="193">
        <v>3000000</v>
      </c>
      <c r="E277" s="193">
        <v>2949000</v>
      </c>
      <c r="F277" s="460"/>
    </row>
    <row r="278" spans="1:6" ht="16.5" customHeight="1">
      <c r="A278" s="485"/>
      <c r="B278" s="192" t="s">
        <v>606</v>
      </c>
      <c r="C278" s="192">
        <v>7</v>
      </c>
      <c r="D278" s="193">
        <v>4330000</v>
      </c>
      <c r="E278" s="193">
        <v>2585000</v>
      </c>
      <c r="F278" s="460"/>
    </row>
    <row r="279" spans="1:6" ht="16.5" customHeight="1">
      <c r="A279" s="485"/>
      <c r="B279" s="192" t="s">
        <v>564</v>
      </c>
      <c r="C279" s="192">
        <v>7</v>
      </c>
      <c r="D279" s="193">
        <v>5760000</v>
      </c>
      <c r="E279" s="193">
        <v>2529000</v>
      </c>
      <c r="F279" s="460"/>
    </row>
    <row r="280" spans="1:6" ht="16.5" customHeight="1">
      <c r="A280" s="485"/>
      <c r="B280" s="192" t="s">
        <v>616</v>
      </c>
      <c r="C280" s="192">
        <v>7</v>
      </c>
      <c r="D280" s="193">
        <v>2780000</v>
      </c>
      <c r="E280" s="193">
        <v>2105000</v>
      </c>
      <c r="F280" s="460"/>
    </row>
    <row r="281" spans="1:6" ht="16.5" customHeight="1">
      <c r="A281" s="485"/>
      <c r="B281" s="192" t="s">
        <v>666</v>
      </c>
      <c r="C281" s="192">
        <v>7</v>
      </c>
      <c r="D281" s="193">
        <v>1610000</v>
      </c>
      <c r="E281" s="193">
        <v>1534500</v>
      </c>
      <c r="F281" s="460"/>
    </row>
    <row r="282" spans="1:6" ht="16.5" customHeight="1">
      <c r="A282" s="485"/>
      <c r="B282" s="192" t="s">
        <v>604</v>
      </c>
      <c r="C282" s="192">
        <v>7</v>
      </c>
      <c r="D282" s="193">
        <v>3160000</v>
      </c>
      <c r="E282" s="193">
        <v>2120000</v>
      </c>
      <c r="F282" s="460"/>
    </row>
    <row r="283" spans="1:6" ht="16.5" customHeight="1">
      <c r="A283" s="485"/>
      <c r="B283" s="192" t="s">
        <v>745</v>
      </c>
      <c r="C283" s="192">
        <v>7</v>
      </c>
      <c r="D283" s="193">
        <v>350000</v>
      </c>
      <c r="E283" s="193">
        <v>350000</v>
      </c>
      <c r="F283" s="460"/>
    </row>
    <row r="284" spans="1:6" ht="16.5" customHeight="1">
      <c r="A284" s="485"/>
      <c r="B284" s="192" t="s">
        <v>622</v>
      </c>
      <c r="C284" s="192">
        <v>7</v>
      </c>
      <c r="D284" s="193">
        <v>3600000</v>
      </c>
      <c r="E284" s="193">
        <v>3350000</v>
      </c>
      <c r="F284" s="460"/>
    </row>
    <row r="285" spans="1:6" ht="16.5" customHeight="1">
      <c r="A285" s="485"/>
      <c r="B285" s="192" t="s">
        <v>710</v>
      </c>
      <c r="C285" s="192">
        <v>6</v>
      </c>
      <c r="D285" s="193">
        <v>2330000</v>
      </c>
      <c r="E285" s="193">
        <v>2275800</v>
      </c>
      <c r="F285" s="460"/>
    </row>
    <row r="286" spans="1:6" ht="16.5" customHeight="1">
      <c r="A286" s="485"/>
      <c r="B286" s="192" t="s">
        <v>751</v>
      </c>
      <c r="C286" s="192">
        <v>6</v>
      </c>
      <c r="D286" s="193">
        <v>48600000</v>
      </c>
      <c r="E286" s="193">
        <v>46400000</v>
      </c>
      <c r="F286" s="460"/>
    </row>
    <row r="287" spans="1:6" ht="16.5" customHeight="1">
      <c r="A287" s="485"/>
      <c r="B287" s="192" t="s">
        <v>625</v>
      </c>
      <c r="C287" s="192">
        <v>6</v>
      </c>
      <c r="D287" s="193">
        <v>32600000</v>
      </c>
      <c r="E287" s="193">
        <v>32340000</v>
      </c>
      <c r="F287" s="460"/>
    </row>
    <row r="288" spans="1:6" ht="16.5" customHeight="1">
      <c r="A288" s="485"/>
      <c r="B288" s="192" t="s">
        <v>624</v>
      </c>
      <c r="C288" s="192">
        <v>6</v>
      </c>
      <c r="D288" s="193">
        <v>1200000</v>
      </c>
      <c r="E288" s="193">
        <v>1020000</v>
      </c>
      <c r="F288" s="460"/>
    </row>
    <row r="289" spans="1:6" ht="16.5" customHeight="1">
      <c r="A289" s="485"/>
      <c r="B289" s="192" t="s">
        <v>657</v>
      </c>
      <c r="C289" s="192">
        <v>6</v>
      </c>
      <c r="D289" s="193">
        <v>5610000</v>
      </c>
      <c r="E289" s="193">
        <v>2910000</v>
      </c>
      <c r="F289" s="460"/>
    </row>
    <row r="290" spans="1:6" ht="16.5" customHeight="1">
      <c r="A290" s="485"/>
      <c r="B290" s="192" t="s">
        <v>655</v>
      </c>
      <c r="C290" s="192">
        <v>6</v>
      </c>
      <c r="D290" s="193">
        <v>4710000</v>
      </c>
      <c r="E290" s="193">
        <v>3945000</v>
      </c>
      <c r="F290" s="460"/>
    </row>
    <row r="291" spans="1:6" ht="16.5" customHeight="1">
      <c r="A291" s="485"/>
      <c r="B291" s="192" t="s">
        <v>717</v>
      </c>
      <c r="C291" s="192">
        <v>5</v>
      </c>
      <c r="D291" s="193">
        <v>945000</v>
      </c>
      <c r="E291" s="193">
        <v>597500</v>
      </c>
      <c r="F291" s="460"/>
    </row>
    <row r="292" spans="1:6" ht="16.5" customHeight="1">
      <c r="A292" s="485"/>
      <c r="B292" s="192" t="s">
        <v>668</v>
      </c>
      <c r="C292" s="192">
        <v>5</v>
      </c>
      <c r="D292" s="193">
        <v>2130000</v>
      </c>
      <c r="E292" s="193">
        <v>1867975</v>
      </c>
      <c r="F292" s="460"/>
    </row>
    <row r="293" spans="1:6" ht="16.5" customHeight="1">
      <c r="A293" s="485"/>
      <c r="B293" s="192" t="s">
        <v>748</v>
      </c>
      <c r="C293" s="192">
        <v>5</v>
      </c>
      <c r="D293" s="193">
        <v>1200000</v>
      </c>
      <c r="E293" s="193">
        <v>1000000</v>
      </c>
      <c r="F293" s="460"/>
    </row>
    <row r="294" spans="1:6" ht="16.5" customHeight="1">
      <c r="A294" s="485"/>
      <c r="B294" s="192" t="s">
        <v>660</v>
      </c>
      <c r="C294" s="192">
        <v>5</v>
      </c>
      <c r="D294" s="193">
        <v>2900000</v>
      </c>
      <c r="E294" s="193">
        <v>2370000</v>
      </c>
      <c r="F294" s="460"/>
    </row>
    <row r="295" spans="1:6" ht="16.5" customHeight="1">
      <c r="A295" s="485"/>
      <c r="B295" s="192" t="s">
        <v>705</v>
      </c>
      <c r="C295" s="192">
        <v>5</v>
      </c>
      <c r="D295" s="193">
        <v>1500000</v>
      </c>
      <c r="E295" s="193">
        <v>1250000</v>
      </c>
      <c r="F295" s="460"/>
    </row>
    <row r="296" spans="1:6" ht="16.5" customHeight="1">
      <c r="A296" s="485"/>
      <c r="B296" s="192" t="s">
        <v>669</v>
      </c>
      <c r="C296" s="192">
        <v>4</v>
      </c>
      <c r="D296" s="193">
        <v>1910000</v>
      </c>
      <c r="E296" s="193">
        <v>1410000</v>
      </c>
      <c r="F296" s="460"/>
    </row>
    <row r="297" spans="1:6" ht="16.5" customHeight="1">
      <c r="A297" s="485"/>
      <c r="B297" s="192" t="s">
        <v>627</v>
      </c>
      <c r="C297" s="192">
        <v>4</v>
      </c>
      <c r="D297" s="193">
        <v>15175000</v>
      </c>
      <c r="E297" s="193">
        <v>15035750</v>
      </c>
      <c r="F297" s="460"/>
    </row>
    <row r="298" spans="1:6" ht="16.5" customHeight="1">
      <c r="A298" s="485"/>
      <c r="B298" s="192" t="s">
        <v>587</v>
      </c>
      <c r="C298" s="192">
        <v>4</v>
      </c>
      <c r="D298" s="193">
        <v>1450000</v>
      </c>
      <c r="E298" s="193">
        <v>1250000</v>
      </c>
      <c r="F298" s="460"/>
    </row>
    <row r="299" spans="1:6" ht="16.5" customHeight="1">
      <c r="A299" s="485"/>
      <c r="B299" s="192" t="s">
        <v>703</v>
      </c>
      <c r="C299" s="192">
        <v>4</v>
      </c>
      <c r="D299" s="193">
        <v>500000</v>
      </c>
      <c r="E299" s="193">
        <v>500000</v>
      </c>
      <c r="F299" s="460"/>
    </row>
    <row r="300" spans="1:6" ht="16.5" customHeight="1">
      <c r="A300" s="485"/>
      <c r="B300" s="192" t="s">
        <v>723</v>
      </c>
      <c r="C300" s="192">
        <v>4</v>
      </c>
      <c r="D300" s="193">
        <v>2910000</v>
      </c>
      <c r="E300" s="193">
        <v>2835500</v>
      </c>
      <c r="F300" s="460"/>
    </row>
    <row r="301" spans="1:6" ht="16.5" customHeight="1">
      <c r="A301" s="485"/>
      <c r="B301" s="192" t="s">
        <v>591</v>
      </c>
      <c r="C301" s="192">
        <v>4</v>
      </c>
      <c r="D301" s="193">
        <v>4500000</v>
      </c>
      <c r="E301" s="193">
        <v>2950000</v>
      </c>
      <c r="F301" s="460"/>
    </row>
    <row r="302" spans="1:6" ht="16.5" customHeight="1">
      <c r="A302" s="485"/>
      <c r="B302" s="192" t="s">
        <v>670</v>
      </c>
      <c r="C302" s="192">
        <v>3</v>
      </c>
      <c r="D302" s="193">
        <v>1200000</v>
      </c>
      <c r="E302" s="193">
        <v>1135000</v>
      </c>
      <c r="F302" s="460"/>
    </row>
    <row r="303" spans="1:6" ht="16.5" customHeight="1">
      <c r="A303" s="485"/>
      <c r="B303" s="192" t="s">
        <v>772</v>
      </c>
      <c r="C303" s="192">
        <v>3</v>
      </c>
      <c r="D303" s="193">
        <v>700000</v>
      </c>
      <c r="E303" s="193">
        <v>700000</v>
      </c>
      <c r="F303" s="460"/>
    </row>
    <row r="304" spans="1:6" ht="16.5" customHeight="1">
      <c r="A304" s="485"/>
      <c r="B304" s="192" t="s">
        <v>618</v>
      </c>
      <c r="C304" s="192">
        <v>3</v>
      </c>
      <c r="D304" s="193">
        <v>6400000</v>
      </c>
      <c r="E304" s="193">
        <v>3400000</v>
      </c>
      <c r="F304" s="460"/>
    </row>
    <row r="305" spans="1:6" ht="16.5" customHeight="1">
      <c r="A305" s="485"/>
      <c r="B305" s="192" t="s">
        <v>704</v>
      </c>
      <c r="C305" s="192">
        <v>3</v>
      </c>
      <c r="D305" s="193">
        <v>52100000</v>
      </c>
      <c r="E305" s="193">
        <v>5600000</v>
      </c>
      <c r="F305" s="460"/>
    </row>
    <row r="306" spans="1:6" ht="16.5" customHeight="1">
      <c r="A306" s="485"/>
      <c r="B306" s="192" t="s">
        <v>605</v>
      </c>
      <c r="C306" s="192">
        <v>3</v>
      </c>
      <c r="D306" s="193">
        <v>1060000</v>
      </c>
      <c r="E306" s="193">
        <v>1060000</v>
      </c>
      <c r="F306" s="460"/>
    </row>
    <row r="307" spans="1:6" ht="16.5" customHeight="1">
      <c r="A307" s="485"/>
      <c r="B307" s="192" t="s">
        <v>720</v>
      </c>
      <c r="C307" s="192">
        <v>3</v>
      </c>
      <c r="D307" s="193">
        <v>565000</v>
      </c>
      <c r="E307" s="193">
        <v>413050</v>
      </c>
      <c r="F307" s="460"/>
    </row>
    <row r="308" spans="1:6" ht="16.5" customHeight="1">
      <c r="A308" s="485"/>
      <c r="B308" s="192" t="s">
        <v>613</v>
      </c>
      <c r="C308" s="192">
        <v>3</v>
      </c>
      <c r="D308" s="193">
        <v>550000</v>
      </c>
      <c r="E308" s="193">
        <v>400000</v>
      </c>
      <c r="F308" s="460"/>
    </row>
    <row r="309" spans="1:6" ht="16.5" customHeight="1">
      <c r="A309" s="485"/>
      <c r="B309" s="192" t="s">
        <v>701</v>
      </c>
      <c r="C309" s="192">
        <v>3</v>
      </c>
      <c r="D309" s="193">
        <v>698000</v>
      </c>
      <c r="E309" s="193">
        <v>448000</v>
      </c>
      <c r="F309" s="460"/>
    </row>
    <row r="310" spans="1:6" ht="16.5" customHeight="1">
      <c r="A310" s="485"/>
      <c r="B310" s="192" t="s">
        <v>706</v>
      </c>
      <c r="C310" s="192">
        <v>3</v>
      </c>
      <c r="D310" s="193">
        <v>650000</v>
      </c>
      <c r="E310" s="193">
        <v>500000</v>
      </c>
      <c r="F310" s="460"/>
    </row>
    <row r="311" spans="1:6" ht="16.5" customHeight="1">
      <c r="A311" s="485"/>
      <c r="B311" s="192" t="s">
        <v>708</v>
      </c>
      <c r="C311" s="192">
        <v>2</v>
      </c>
      <c r="D311" s="193">
        <v>1100000</v>
      </c>
      <c r="E311" s="193">
        <v>1100000</v>
      </c>
      <c r="F311" s="460"/>
    </row>
    <row r="312" spans="1:6" ht="16.5" customHeight="1">
      <c r="A312" s="485"/>
      <c r="B312" s="192" t="s">
        <v>747</v>
      </c>
      <c r="C312" s="192">
        <v>2</v>
      </c>
      <c r="D312" s="193">
        <v>600000</v>
      </c>
      <c r="E312" s="193">
        <v>600000</v>
      </c>
      <c r="F312" s="460"/>
    </row>
    <row r="313" spans="1:6" ht="16.5" customHeight="1">
      <c r="A313" s="485"/>
      <c r="B313" s="192" t="s">
        <v>802</v>
      </c>
      <c r="C313" s="192">
        <v>2</v>
      </c>
      <c r="D313" s="193">
        <v>1400000</v>
      </c>
      <c r="E313" s="193">
        <v>1400000</v>
      </c>
      <c r="F313" s="460"/>
    </row>
    <row r="314" spans="1:6" ht="16.5" customHeight="1">
      <c r="A314" s="485"/>
      <c r="B314" s="192" t="s">
        <v>667</v>
      </c>
      <c r="C314" s="192">
        <v>2</v>
      </c>
      <c r="D314" s="193">
        <v>260000</v>
      </c>
      <c r="E314" s="193">
        <v>135000</v>
      </c>
      <c r="F314" s="460"/>
    </row>
    <row r="315" spans="1:6" ht="16.5" customHeight="1">
      <c r="A315" s="485"/>
      <c r="B315" s="192" t="s">
        <v>775</v>
      </c>
      <c r="C315" s="192">
        <v>2</v>
      </c>
      <c r="D315" s="193">
        <v>550000</v>
      </c>
      <c r="E315" s="193">
        <v>550000</v>
      </c>
      <c r="F315" s="460"/>
    </row>
    <row r="316" spans="1:6" ht="16.5" customHeight="1">
      <c r="A316" s="485"/>
      <c r="B316" s="192" t="s">
        <v>770</v>
      </c>
      <c r="C316" s="192">
        <v>2</v>
      </c>
      <c r="D316" s="193">
        <v>110000</v>
      </c>
      <c r="E316" s="193">
        <v>110000</v>
      </c>
      <c r="F316" s="460"/>
    </row>
    <row r="317" spans="1:6" ht="16.5" customHeight="1">
      <c r="A317" s="485"/>
      <c r="B317" s="192" t="s">
        <v>773</v>
      </c>
      <c r="C317" s="192">
        <v>2</v>
      </c>
      <c r="D317" s="193">
        <v>650000</v>
      </c>
      <c r="E317" s="193">
        <v>650000</v>
      </c>
      <c r="F317" s="460"/>
    </row>
    <row r="318" spans="1:6" ht="16.5" customHeight="1">
      <c r="A318" s="485"/>
      <c r="B318" s="192" t="s">
        <v>626</v>
      </c>
      <c r="C318" s="192">
        <v>2</v>
      </c>
      <c r="D318" s="193">
        <v>1600000</v>
      </c>
      <c r="E318" s="193">
        <v>1600000</v>
      </c>
      <c r="F318" s="460"/>
    </row>
    <row r="319" spans="1:6" ht="16.5" customHeight="1">
      <c r="A319" s="485"/>
      <c r="B319" s="192" t="s">
        <v>617</v>
      </c>
      <c r="C319" s="192">
        <v>2</v>
      </c>
      <c r="D319" s="193">
        <v>110000</v>
      </c>
      <c r="E319" s="193">
        <v>110000</v>
      </c>
      <c r="F319" s="460"/>
    </row>
    <row r="320" spans="1:6" ht="16.5" customHeight="1">
      <c r="A320" s="485"/>
      <c r="B320" s="192" t="s">
        <v>623</v>
      </c>
      <c r="C320" s="192">
        <v>2</v>
      </c>
      <c r="D320" s="193">
        <v>110000</v>
      </c>
      <c r="E320" s="193">
        <v>60000</v>
      </c>
      <c r="F320" s="460"/>
    </row>
    <row r="321" spans="1:6" ht="16.5" customHeight="1">
      <c r="A321" s="485"/>
      <c r="B321" s="192" t="s">
        <v>707</v>
      </c>
      <c r="C321" s="192">
        <v>2</v>
      </c>
      <c r="D321" s="193">
        <v>110000</v>
      </c>
      <c r="E321" s="193">
        <v>60000</v>
      </c>
      <c r="F321" s="460"/>
    </row>
    <row r="322" spans="1:6" ht="16.5" customHeight="1">
      <c r="A322" s="485"/>
      <c r="B322" s="192" t="s">
        <v>665</v>
      </c>
      <c r="C322" s="192">
        <v>2</v>
      </c>
      <c r="D322" s="193">
        <v>1500000</v>
      </c>
      <c r="E322" s="193">
        <v>645000</v>
      </c>
      <c r="F322" s="460"/>
    </row>
    <row r="323" spans="1:6" ht="16.5" customHeight="1">
      <c r="A323" s="485"/>
      <c r="B323" s="192" t="s">
        <v>790</v>
      </c>
      <c r="C323" s="192">
        <v>2</v>
      </c>
      <c r="D323" s="193">
        <v>1500000</v>
      </c>
      <c r="E323" s="193">
        <v>1000000</v>
      </c>
      <c r="F323" s="460"/>
    </row>
    <row r="324" spans="1:6" ht="16.5" customHeight="1">
      <c r="A324" s="485"/>
      <c r="B324" s="192" t="s">
        <v>804</v>
      </c>
      <c r="C324" s="192">
        <v>1</v>
      </c>
      <c r="D324" s="193">
        <v>400000</v>
      </c>
      <c r="E324" s="193">
        <v>400000</v>
      </c>
      <c r="F324" s="460"/>
    </row>
    <row r="325" spans="2:5" s="485" customFormat="1" ht="16.5" customHeight="1">
      <c r="B325" s="192" t="s">
        <v>654</v>
      </c>
      <c r="C325" s="192">
        <v>1</v>
      </c>
      <c r="D325" s="193">
        <v>100000</v>
      </c>
      <c r="E325" s="193">
        <v>100000</v>
      </c>
    </row>
    <row r="326" spans="2:5" s="485" customFormat="1" ht="16.5" customHeight="1">
      <c r="B326" s="192" t="s">
        <v>811</v>
      </c>
      <c r="C326" s="192">
        <v>1</v>
      </c>
      <c r="D326" s="193">
        <v>5000000</v>
      </c>
      <c r="E326" s="193">
        <v>5000000</v>
      </c>
    </row>
    <row r="327" spans="2:5" s="485" customFormat="1" ht="16.5" customHeight="1">
      <c r="B327" s="192" t="s">
        <v>725</v>
      </c>
      <c r="C327" s="192">
        <v>1</v>
      </c>
      <c r="D327" s="193">
        <v>100000</v>
      </c>
      <c r="E327" s="193">
        <v>100000</v>
      </c>
    </row>
    <row r="328" spans="2:5" s="485" customFormat="1" ht="16.5" customHeight="1">
      <c r="B328" s="192" t="s">
        <v>791</v>
      </c>
      <c r="C328" s="192">
        <v>1</v>
      </c>
      <c r="D328" s="193">
        <v>10000</v>
      </c>
      <c r="E328" s="193">
        <v>10000</v>
      </c>
    </row>
    <row r="329" spans="2:5" s="485" customFormat="1" ht="16.5" customHeight="1">
      <c r="B329" s="192" t="s">
        <v>816</v>
      </c>
      <c r="C329" s="192">
        <v>1</v>
      </c>
      <c r="D329" s="193">
        <v>10000000</v>
      </c>
      <c r="E329" s="193">
        <v>10000000</v>
      </c>
    </row>
    <row r="330" spans="2:5" s="492" customFormat="1" ht="16.5" customHeight="1">
      <c r="B330" s="192" t="s">
        <v>858</v>
      </c>
      <c r="C330" s="192">
        <v>1</v>
      </c>
      <c r="D330" s="193">
        <v>100000</v>
      </c>
      <c r="E330" s="193">
        <v>100000</v>
      </c>
    </row>
    <row r="331" spans="2:5" s="492" customFormat="1" ht="16.5" customHeight="1">
      <c r="B331" s="192" t="s">
        <v>709</v>
      </c>
      <c r="C331" s="192">
        <v>1</v>
      </c>
      <c r="D331" s="193">
        <v>1140000</v>
      </c>
      <c r="E331" s="193">
        <v>1140000</v>
      </c>
    </row>
    <row r="332" spans="2:5" s="492" customFormat="1" ht="16.5" customHeight="1">
      <c r="B332" s="192" t="s">
        <v>718</v>
      </c>
      <c r="C332" s="192">
        <v>1</v>
      </c>
      <c r="D332" s="193">
        <v>10000</v>
      </c>
      <c r="E332" s="193">
        <v>3100</v>
      </c>
    </row>
    <row r="333" spans="2:5" s="492" customFormat="1" ht="16.5" customHeight="1">
      <c r="B333" s="192" t="s">
        <v>719</v>
      </c>
      <c r="C333" s="192">
        <v>1</v>
      </c>
      <c r="D333" s="193">
        <v>100000</v>
      </c>
      <c r="E333" s="193">
        <v>100000</v>
      </c>
    </row>
    <row r="334" spans="2:5" s="492" customFormat="1" ht="16.5" customHeight="1">
      <c r="B334" s="192" t="s">
        <v>774</v>
      </c>
      <c r="C334" s="192">
        <v>1</v>
      </c>
      <c r="D334" s="193">
        <v>500000</v>
      </c>
      <c r="E334" s="193">
        <v>500000</v>
      </c>
    </row>
    <row r="335" spans="2:5" s="492" customFormat="1" ht="16.5" customHeight="1">
      <c r="B335" s="192" t="s">
        <v>803</v>
      </c>
      <c r="C335" s="192">
        <v>1</v>
      </c>
      <c r="D335" s="193">
        <v>10000</v>
      </c>
      <c r="E335" s="193">
        <v>10000</v>
      </c>
    </row>
    <row r="336" spans="2:5" s="492" customFormat="1" ht="16.5" customHeight="1">
      <c r="B336" s="192" t="s">
        <v>749</v>
      </c>
      <c r="C336" s="192">
        <v>1</v>
      </c>
      <c r="D336" s="193">
        <v>200000</v>
      </c>
      <c r="E336" s="193">
        <v>200000</v>
      </c>
    </row>
    <row r="337" spans="2:5" s="492" customFormat="1" ht="16.5" customHeight="1">
      <c r="B337" s="192" t="s">
        <v>787</v>
      </c>
      <c r="C337" s="192">
        <v>1</v>
      </c>
      <c r="D337" s="193">
        <v>500000</v>
      </c>
      <c r="E337" s="193">
        <v>500000</v>
      </c>
    </row>
    <row r="338" spans="2:5" s="485" customFormat="1" ht="16.5" customHeight="1">
      <c r="B338" s="192" t="s">
        <v>788</v>
      </c>
      <c r="C338" s="192">
        <v>1</v>
      </c>
      <c r="D338" s="193">
        <v>50000</v>
      </c>
      <c r="E338" s="193">
        <v>50000</v>
      </c>
    </row>
    <row r="339" spans="2:5" s="485" customFormat="1" ht="16.5" customHeight="1">
      <c r="B339" s="192" t="s">
        <v>750</v>
      </c>
      <c r="C339" s="192">
        <v>1</v>
      </c>
      <c r="D339" s="193">
        <v>10000</v>
      </c>
      <c r="E339" s="193">
        <v>10000</v>
      </c>
    </row>
    <row r="340" spans="1:6" ht="16.5" customHeight="1">
      <c r="A340" s="485"/>
      <c r="B340" s="192" t="s">
        <v>789</v>
      </c>
      <c r="C340" s="192">
        <v>1</v>
      </c>
      <c r="D340" s="193">
        <v>100000</v>
      </c>
      <c r="E340" s="193">
        <v>100000</v>
      </c>
      <c r="F340" s="460"/>
    </row>
    <row r="341" spans="1:6" ht="16.5" customHeight="1">
      <c r="A341" s="485"/>
      <c r="B341" s="192" t="s">
        <v>859</v>
      </c>
      <c r="C341" s="192">
        <v>1</v>
      </c>
      <c r="D341" s="193">
        <v>400000</v>
      </c>
      <c r="E341" s="193">
        <v>200000</v>
      </c>
      <c r="F341" s="460"/>
    </row>
    <row r="342" spans="1:6" ht="16.5" customHeight="1">
      <c r="A342" s="485"/>
      <c r="B342" s="192" t="s">
        <v>810</v>
      </c>
      <c r="C342" s="192">
        <v>1</v>
      </c>
      <c r="D342" s="193">
        <v>100000</v>
      </c>
      <c r="E342" s="193">
        <v>100000</v>
      </c>
      <c r="F342" s="460"/>
    </row>
    <row r="343" spans="1:6" ht="16.5" customHeight="1">
      <c r="A343" s="485"/>
      <c r="B343" s="192" t="s">
        <v>744</v>
      </c>
      <c r="C343" s="192">
        <v>1</v>
      </c>
      <c r="D343" s="193">
        <v>10000</v>
      </c>
      <c r="E343" s="193">
        <v>10000</v>
      </c>
      <c r="F343" s="460"/>
    </row>
    <row r="344" spans="1:6" ht="16.5" customHeight="1">
      <c r="A344" s="485"/>
      <c r="B344" s="192" t="s">
        <v>724</v>
      </c>
      <c r="C344" s="192">
        <v>1</v>
      </c>
      <c r="D344" s="193">
        <v>100000</v>
      </c>
      <c r="E344" s="193">
        <v>100000</v>
      </c>
      <c r="F344" s="460"/>
    </row>
    <row r="345" spans="1:6" ht="16.5" customHeight="1">
      <c r="A345" s="485"/>
      <c r="B345" s="192" t="s">
        <v>815</v>
      </c>
      <c r="C345" s="192">
        <v>1</v>
      </c>
      <c r="D345" s="193">
        <v>10000</v>
      </c>
      <c r="E345" s="193">
        <v>10000</v>
      </c>
      <c r="F345" s="460"/>
    </row>
    <row r="346" spans="1:6" ht="16.5" customHeight="1">
      <c r="A346" s="485"/>
      <c r="B346" s="703" t="s">
        <v>25</v>
      </c>
      <c r="C346" s="703"/>
      <c r="D346" s="703"/>
      <c r="E346" s="89">
        <f>SUM(E214:E345)</f>
        <v>7407452525</v>
      </c>
      <c r="F346" s="460"/>
    </row>
    <row r="347" spans="1:6" ht="16.5" customHeight="1">
      <c r="A347" s="485"/>
      <c r="B347" s="3" t="s">
        <v>15</v>
      </c>
      <c r="C347" s="3"/>
      <c r="D347" s="3"/>
      <c r="E347" s="460"/>
      <c r="F347" s="460"/>
    </row>
    <row r="348" spans="1:6" ht="16.5" customHeight="1">
      <c r="A348" s="485"/>
      <c r="B348" s="108" t="s">
        <v>226</v>
      </c>
      <c r="C348" s="108"/>
      <c r="D348" s="108"/>
      <c r="E348" s="108"/>
      <c r="F348" s="460"/>
    </row>
  </sheetData>
  <sheetProtection/>
  <mergeCells count="26">
    <mergeCell ref="A1:F1"/>
    <mergeCell ref="B4:B6"/>
    <mergeCell ref="C4:C6"/>
    <mergeCell ref="D4:D6"/>
    <mergeCell ref="E4:E6"/>
    <mergeCell ref="B3:E3"/>
    <mergeCell ref="B117:D117"/>
    <mergeCell ref="B33:D33"/>
    <mergeCell ref="B36:E36"/>
    <mergeCell ref="B37:B39"/>
    <mergeCell ref="C37:C39"/>
    <mergeCell ref="D37:D39"/>
    <mergeCell ref="E37:E39"/>
    <mergeCell ref="B346:D346"/>
    <mergeCell ref="C211:C213"/>
    <mergeCell ref="D211:D213"/>
    <mergeCell ref="E211:E213"/>
    <mergeCell ref="C122:C124"/>
    <mergeCell ref="D122:D124"/>
    <mergeCell ref="E122:E124"/>
    <mergeCell ref="A120:F120"/>
    <mergeCell ref="B121:E121"/>
    <mergeCell ref="B122:B124"/>
    <mergeCell ref="B208:D208"/>
    <mergeCell ref="B210:E210"/>
    <mergeCell ref="B211:B21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0" t="s">
        <v>823</v>
      </c>
      <c r="B1" s="520"/>
      <c r="C1" s="520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8" customFormat="1" ht="15">
      <c r="A31" s="105"/>
      <c r="B31" s="342" t="s">
        <v>549</v>
      </c>
      <c r="C31" s="106" t="s">
        <v>763</v>
      </c>
    </row>
    <row r="32" spans="1:3" s="368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6"/>
    </row>
    <row r="40" ht="15">
      <c r="A40" s="39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0" t="s">
        <v>826</v>
      </c>
      <c r="B1" s="520"/>
      <c r="C1" s="520"/>
      <c r="D1" s="520"/>
      <c r="E1" s="520"/>
      <c r="F1" s="520"/>
    </row>
    <row r="2" spans="1:6" ht="15" customHeight="1">
      <c r="A2" s="696" t="s">
        <v>847</v>
      </c>
      <c r="B2" s="696"/>
      <c r="C2" s="696"/>
      <c r="D2" s="696"/>
      <c r="E2" s="696"/>
      <c r="F2" s="696"/>
    </row>
    <row r="3" spans="1:6" ht="15" customHeight="1">
      <c r="A3" s="687"/>
      <c r="B3" s="687"/>
      <c r="C3" s="687"/>
      <c r="D3" s="687"/>
      <c r="E3" s="687"/>
      <c r="F3" s="687"/>
    </row>
    <row r="4" spans="2:5" ht="15">
      <c r="B4" s="693" t="s">
        <v>112</v>
      </c>
      <c r="C4" s="693"/>
      <c r="D4" s="693"/>
      <c r="E4" s="693"/>
    </row>
    <row r="5" spans="1:5" ht="15">
      <c r="A5" s="691" t="s">
        <v>113</v>
      </c>
      <c r="B5" s="691" t="s">
        <v>399</v>
      </c>
      <c r="C5" s="704" t="s">
        <v>221</v>
      </c>
      <c r="D5" s="691" t="s">
        <v>222</v>
      </c>
      <c r="E5" s="691" t="s">
        <v>223</v>
      </c>
    </row>
    <row r="6" spans="1:5" ht="15">
      <c r="A6" s="691"/>
      <c r="B6" s="691"/>
      <c r="C6" s="704"/>
      <c r="D6" s="692"/>
      <c r="E6" s="692"/>
    </row>
    <row r="7" spans="1:5" ht="15">
      <c r="A7" s="691"/>
      <c r="B7" s="691"/>
      <c r="C7" s="704"/>
      <c r="D7" s="692"/>
      <c r="E7" s="692"/>
    </row>
    <row r="8" spans="1:5" ht="15">
      <c r="A8" s="150">
        <v>1</v>
      </c>
      <c r="B8" s="233" t="s">
        <v>414</v>
      </c>
      <c r="C8" s="91">
        <v>111</v>
      </c>
      <c r="D8" s="91">
        <v>67420010</v>
      </c>
      <c r="E8" s="91">
        <v>59534125</v>
      </c>
    </row>
    <row r="9" spans="1:5" ht="30">
      <c r="A9" s="150">
        <v>2</v>
      </c>
      <c r="B9" s="233" t="s">
        <v>410</v>
      </c>
      <c r="C9" s="91">
        <v>58</v>
      </c>
      <c r="D9" s="91">
        <v>151263624</v>
      </c>
      <c r="E9" s="91">
        <v>125533675</v>
      </c>
    </row>
    <row r="10" spans="1:5" ht="30">
      <c r="A10" s="150">
        <v>3</v>
      </c>
      <c r="B10" s="234" t="s">
        <v>413</v>
      </c>
      <c r="C10" s="91">
        <v>56</v>
      </c>
      <c r="D10" s="91">
        <v>25084417</v>
      </c>
      <c r="E10" s="91">
        <v>19120863</v>
      </c>
    </row>
    <row r="11" spans="1:5" ht="30">
      <c r="A11" s="150">
        <v>4</v>
      </c>
      <c r="B11" s="233" t="s">
        <v>407</v>
      </c>
      <c r="C11" s="91">
        <v>53</v>
      </c>
      <c r="D11" s="91">
        <v>53861759</v>
      </c>
      <c r="E11" s="91">
        <v>37969984</v>
      </c>
    </row>
    <row r="12" spans="1:5" ht="15">
      <c r="A12" s="150">
        <v>5</v>
      </c>
      <c r="B12" s="234" t="s">
        <v>408</v>
      </c>
      <c r="C12" s="91">
        <v>40</v>
      </c>
      <c r="D12" s="91">
        <v>152441707</v>
      </c>
      <c r="E12" s="91">
        <v>49660078</v>
      </c>
    </row>
    <row r="13" spans="1:5" ht="30">
      <c r="A13" s="150">
        <v>6</v>
      </c>
      <c r="B13" s="234" t="s">
        <v>409</v>
      </c>
      <c r="C13" s="91">
        <v>25</v>
      </c>
      <c r="D13" s="91">
        <v>30840000</v>
      </c>
      <c r="E13" s="91">
        <v>10656400</v>
      </c>
    </row>
    <row r="14" spans="1:5" ht="15">
      <c r="A14" s="150">
        <v>7</v>
      </c>
      <c r="B14" s="234" t="s">
        <v>415</v>
      </c>
      <c r="C14" s="91">
        <v>24</v>
      </c>
      <c r="D14" s="91">
        <v>4080000</v>
      </c>
      <c r="E14" s="91">
        <v>2926300</v>
      </c>
    </row>
    <row r="15" spans="1:5" ht="30">
      <c r="A15" s="150">
        <v>8</v>
      </c>
      <c r="B15" s="234" t="s">
        <v>411</v>
      </c>
      <c r="C15" s="91">
        <v>23</v>
      </c>
      <c r="D15" s="91">
        <v>6791000</v>
      </c>
      <c r="E15" s="91">
        <v>5549300</v>
      </c>
    </row>
    <row r="16" spans="1:5" ht="15">
      <c r="A16" s="150">
        <v>9</v>
      </c>
      <c r="B16" s="234" t="s">
        <v>630</v>
      </c>
      <c r="C16" s="91">
        <v>19</v>
      </c>
      <c r="D16" s="91">
        <v>1820298868</v>
      </c>
      <c r="E16" s="91">
        <v>22989640</v>
      </c>
    </row>
    <row r="17" spans="1:5" ht="15">
      <c r="A17" s="150">
        <v>10</v>
      </c>
      <c r="B17" s="234" t="s">
        <v>727</v>
      </c>
      <c r="C17" s="91">
        <v>19</v>
      </c>
      <c r="D17" s="91">
        <v>41095709</v>
      </c>
      <c r="E17" s="91">
        <v>22187288</v>
      </c>
    </row>
    <row r="18" spans="1:5" ht="30">
      <c r="A18" s="150">
        <v>11</v>
      </c>
      <c r="B18" s="234" t="s">
        <v>503</v>
      </c>
      <c r="C18" s="91">
        <v>18</v>
      </c>
      <c r="D18" s="91">
        <v>2510000</v>
      </c>
      <c r="E18" s="91">
        <v>2224000</v>
      </c>
    </row>
    <row r="19" spans="1:5" ht="30">
      <c r="A19" s="150">
        <v>12</v>
      </c>
      <c r="B19" s="234" t="s">
        <v>777</v>
      </c>
      <c r="C19" s="91">
        <v>16</v>
      </c>
      <c r="D19" s="91">
        <v>668529488</v>
      </c>
      <c r="E19" s="91">
        <v>648644624</v>
      </c>
    </row>
    <row r="20" spans="1:5" ht="15">
      <c r="A20" s="150">
        <v>13</v>
      </c>
      <c r="B20" s="234" t="s">
        <v>752</v>
      </c>
      <c r="C20" s="92">
        <v>14</v>
      </c>
      <c r="D20" s="92">
        <v>27850000</v>
      </c>
      <c r="E20" s="92">
        <v>24386100</v>
      </c>
    </row>
    <row r="21" spans="1:6" ht="15">
      <c r="A21" s="150">
        <v>14</v>
      </c>
      <c r="B21" s="234" t="s">
        <v>416</v>
      </c>
      <c r="C21" s="92">
        <v>14</v>
      </c>
      <c r="D21" s="92">
        <v>4565000</v>
      </c>
      <c r="E21" s="92">
        <v>3528700</v>
      </c>
      <c r="F21" s="194"/>
    </row>
    <row r="22" spans="1:5" ht="30">
      <c r="A22" s="150">
        <v>15</v>
      </c>
      <c r="B22" s="234" t="s">
        <v>726</v>
      </c>
      <c r="C22" s="92">
        <v>14</v>
      </c>
      <c r="D22" s="92">
        <v>9650000</v>
      </c>
      <c r="E22" s="92">
        <v>9420000</v>
      </c>
    </row>
    <row r="23" spans="1:5" ht="15">
      <c r="A23" s="150">
        <v>16</v>
      </c>
      <c r="B23" s="234" t="s">
        <v>776</v>
      </c>
      <c r="C23" s="92">
        <v>13</v>
      </c>
      <c r="D23" s="92">
        <v>9460000</v>
      </c>
      <c r="E23" s="92">
        <v>5794000</v>
      </c>
    </row>
    <row r="24" spans="1:5" ht="45">
      <c r="A24" s="150">
        <v>17</v>
      </c>
      <c r="B24" s="234" t="s">
        <v>860</v>
      </c>
      <c r="C24" s="92">
        <v>11</v>
      </c>
      <c r="D24" s="92">
        <v>176737505</v>
      </c>
      <c r="E24" s="92">
        <v>176690005</v>
      </c>
    </row>
    <row r="25" spans="1:5" ht="30">
      <c r="A25" s="150">
        <v>18</v>
      </c>
      <c r="B25" s="234" t="s">
        <v>671</v>
      </c>
      <c r="C25" s="92">
        <v>10</v>
      </c>
      <c r="D25" s="92">
        <v>17100000</v>
      </c>
      <c r="E25" s="92">
        <v>15935000</v>
      </c>
    </row>
    <row r="26" spans="1:5" ht="15">
      <c r="A26" s="150">
        <v>19</v>
      </c>
      <c r="B26" s="234" t="s">
        <v>792</v>
      </c>
      <c r="C26" s="92">
        <v>9</v>
      </c>
      <c r="D26" s="92">
        <v>142539000</v>
      </c>
      <c r="E26" s="92">
        <v>134834550</v>
      </c>
    </row>
    <row r="27" spans="1:5" ht="45">
      <c r="A27" s="150">
        <v>20</v>
      </c>
      <c r="B27" s="234" t="s">
        <v>861</v>
      </c>
      <c r="C27" s="92">
        <v>8</v>
      </c>
      <c r="D27" s="92">
        <v>790000</v>
      </c>
      <c r="E27" s="92">
        <v>510000</v>
      </c>
    </row>
    <row r="28" spans="1:5" ht="15">
      <c r="A28" s="698" t="s">
        <v>25</v>
      </c>
      <c r="B28" s="706"/>
      <c r="C28" s="699"/>
      <c r="D28" s="700"/>
      <c r="E28" s="89">
        <f>SUM(E8:E27)</f>
        <v>1378094632</v>
      </c>
    </row>
    <row r="29" spans="2:5" ht="15">
      <c r="B29" s="3" t="s">
        <v>15</v>
      </c>
      <c r="C29" s="385"/>
      <c r="D29" s="3"/>
      <c r="E29" s="93"/>
    </row>
    <row r="30" spans="2:5" s="374" customFormat="1" ht="15">
      <c r="B30" s="3"/>
      <c r="C30" s="385"/>
      <c r="D30" s="3"/>
      <c r="E30" s="88"/>
    </row>
    <row r="31" spans="2:5" s="374" customFormat="1" ht="15">
      <c r="B31" s="3"/>
      <c r="C31" s="385"/>
      <c r="D31" s="3"/>
      <c r="E31" s="88"/>
    </row>
    <row r="32" spans="2:5" s="440" customFormat="1" ht="15">
      <c r="B32" s="3"/>
      <c r="C32" s="385"/>
      <c r="D32" s="3"/>
      <c r="E32" s="88"/>
    </row>
    <row r="33" spans="2:5" s="440" customFormat="1" ht="15">
      <c r="B33" s="3"/>
      <c r="C33" s="385"/>
      <c r="D33" s="3"/>
      <c r="E33" s="88"/>
    </row>
    <row r="34" spans="2:5" s="443" customFormat="1" ht="15">
      <c r="B34" s="3"/>
      <c r="C34" s="385"/>
      <c r="D34" s="3"/>
      <c r="E34" s="88"/>
    </row>
    <row r="35" spans="2:5" s="443" customFormat="1" ht="15">
      <c r="B35" s="3"/>
      <c r="C35" s="385"/>
      <c r="D35" s="3"/>
      <c r="E35" s="88"/>
    </row>
    <row r="36" spans="2:5" s="381" customFormat="1" ht="15">
      <c r="B36" s="3"/>
      <c r="C36" s="385"/>
      <c r="D36" s="3"/>
      <c r="E36" s="88"/>
    </row>
    <row r="37" spans="2:5" s="382" customFormat="1" ht="15">
      <c r="B37" s="3"/>
      <c r="C37" s="385"/>
      <c r="D37" s="3"/>
      <c r="E37" s="88"/>
    </row>
    <row r="38" spans="2:5" s="382" customFormat="1" ht="15">
      <c r="B38" s="3"/>
      <c r="C38" s="385"/>
      <c r="D38" s="3"/>
      <c r="E38" s="88"/>
    </row>
    <row r="39" spans="2:5" s="374" customFormat="1" ht="15">
      <c r="B39" s="3"/>
      <c r="C39" s="385"/>
      <c r="D39" s="3"/>
      <c r="E39" s="88"/>
    </row>
    <row r="40" spans="2:5" s="488" customFormat="1" ht="15">
      <c r="B40" s="3"/>
      <c r="C40" s="385"/>
      <c r="D40" s="3"/>
      <c r="E40" s="88"/>
    </row>
    <row r="41" spans="2:5" ht="15">
      <c r="B41" s="693" t="s">
        <v>120</v>
      </c>
      <c r="C41" s="693"/>
      <c r="D41" s="693"/>
      <c r="E41" s="693"/>
    </row>
    <row r="43" spans="1:5" ht="15">
      <c r="A43" s="691" t="s">
        <v>113</v>
      </c>
      <c r="B43" s="691" t="s">
        <v>399</v>
      </c>
      <c r="C43" s="704" t="s">
        <v>221</v>
      </c>
      <c r="D43" s="691" t="s">
        <v>222</v>
      </c>
      <c r="E43" s="691" t="s">
        <v>223</v>
      </c>
    </row>
    <row r="44" spans="1:5" ht="15">
      <c r="A44" s="691"/>
      <c r="B44" s="691"/>
      <c r="C44" s="704"/>
      <c r="D44" s="692"/>
      <c r="E44" s="692"/>
    </row>
    <row r="45" spans="1:5" ht="15">
      <c r="A45" s="691"/>
      <c r="B45" s="691"/>
      <c r="C45" s="704"/>
      <c r="D45" s="692"/>
      <c r="E45" s="692"/>
    </row>
    <row r="46" spans="1:5" ht="30">
      <c r="A46" s="90">
        <v>1</v>
      </c>
      <c r="B46" s="234" t="s">
        <v>413</v>
      </c>
      <c r="C46" s="91">
        <v>1236</v>
      </c>
      <c r="D46" s="91">
        <v>1239532025</v>
      </c>
      <c r="E46" s="91">
        <v>1011675594</v>
      </c>
    </row>
    <row r="47" spans="1:5" ht="15">
      <c r="A47" s="90">
        <v>2</v>
      </c>
      <c r="B47" s="234" t="s">
        <v>408</v>
      </c>
      <c r="C47" s="91">
        <v>395</v>
      </c>
      <c r="D47" s="91">
        <v>547569152</v>
      </c>
      <c r="E47" s="91">
        <v>497899525</v>
      </c>
    </row>
    <row r="48" spans="1:5" ht="30">
      <c r="A48" s="90">
        <v>3</v>
      </c>
      <c r="B48" s="234" t="s">
        <v>407</v>
      </c>
      <c r="C48" s="91">
        <v>393</v>
      </c>
      <c r="D48" s="91">
        <v>688558379</v>
      </c>
      <c r="E48" s="91">
        <v>562426638</v>
      </c>
    </row>
    <row r="49" spans="1:5" ht="30">
      <c r="A49" s="90">
        <v>4</v>
      </c>
      <c r="B49" s="234" t="s">
        <v>410</v>
      </c>
      <c r="C49" s="91">
        <v>375</v>
      </c>
      <c r="D49" s="91">
        <v>148960151</v>
      </c>
      <c r="E49" s="91">
        <v>134695026</v>
      </c>
    </row>
    <row r="50" spans="1:5" ht="30">
      <c r="A50" s="90">
        <v>5</v>
      </c>
      <c r="B50" s="234" t="s">
        <v>409</v>
      </c>
      <c r="C50" s="91">
        <v>283</v>
      </c>
      <c r="D50" s="91">
        <v>198077031</v>
      </c>
      <c r="E50" s="91">
        <v>132343261</v>
      </c>
    </row>
    <row r="51" spans="1:5" ht="30">
      <c r="A51" s="90">
        <v>6</v>
      </c>
      <c r="B51" s="234" t="s">
        <v>503</v>
      </c>
      <c r="C51" s="91">
        <v>247</v>
      </c>
      <c r="D51" s="91">
        <v>90365003</v>
      </c>
      <c r="E51" s="91">
        <v>79644402</v>
      </c>
    </row>
    <row r="52" spans="1:5" ht="15">
      <c r="A52" s="90">
        <v>7</v>
      </c>
      <c r="B52" s="234" t="s">
        <v>414</v>
      </c>
      <c r="C52" s="91">
        <v>246</v>
      </c>
      <c r="D52" s="91">
        <v>227725242</v>
      </c>
      <c r="E52" s="91">
        <v>219813585</v>
      </c>
    </row>
    <row r="53" spans="1:5" ht="15">
      <c r="A53" s="90">
        <v>8</v>
      </c>
      <c r="B53" s="234" t="s">
        <v>415</v>
      </c>
      <c r="C53" s="91">
        <v>229</v>
      </c>
      <c r="D53" s="91">
        <v>127580004</v>
      </c>
      <c r="E53" s="91">
        <v>97222178</v>
      </c>
    </row>
    <row r="54" spans="1:5" ht="30">
      <c r="A54" s="90">
        <v>9</v>
      </c>
      <c r="B54" s="234" t="s">
        <v>594</v>
      </c>
      <c r="C54" s="91">
        <v>165</v>
      </c>
      <c r="D54" s="91">
        <v>396090000</v>
      </c>
      <c r="E54" s="91">
        <v>314994500</v>
      </c>
    </row>
    <row r="55" spans="1:5" ht="15">
      <c r="A55" s="90">
        <v>10</v>
      </c>
      <c r="B55" s="234" t="s">
        <v>412</v>
      </c>
      <c r="C55" s="91">
        <v>161</v>
      </c>
      <c r="D55" s="91">
        <v>120687000</v>
      </c>
      <c r="E55" s="91">
        <v>101640700</v>
      </c>
    </row>
    <row r="56" spans="1:5" ht="15">
      <c r="A56" s="90">
        <v>11</v>
      </c>
      <c r="B56" s="234" t="s">
        <v>416</v>
      </c>
      <c r="C56" s="91">
        <v>134</v>
      </c>
      <c r="D56" s="91">
        <v>81985005</v>
      </c>
      <c r="E56" s="91">
        <v>70064504</v>
      </c>
    </row>
    <row r="57" spans="1:5" ht="15">
      <c r="A57" s="90">
        <v>12</v>
      </c>
      <c r="B57" s="234" t="s">
        <v>593</v>
      </c>
      <c r="C57" s="91">
        <v>131</v>
      </c>
      <c r="D57" s="91">
        <v>81950000</v>
      </c>
      <c r="E57" s="91">
        <v>64964500</v>
      </c>
    </row>
    <row r="58" spans="1:5" ht="30">
      <c r="A58" s="90">
        <v>13</v>
      </c>
      <c r="B58" s="234" t="s">
        <v>571</v>
      </c>
      <c r="C58" s="92">
        <v>128</v>
      </c>
      <c r="D58" s="92">
        <v>67110000</v>
      </c>
      <c r="E58" s="92">
        <v>47069875</v>
      </c>
    </row>
    <row r="59" spans="1:5" ht="15">
      <c r="A59" s="90">
        <v>14</v>
      </c>
      <c r="B59" s="234" t="s">
        <v>630</v>
      </c>
      <c r="C59" s="92">
        <v>126</v>
      </c>
      <c r="D59" s="92">
        <v>190720002</v>
      </c>
      <c r="E59" s="92">
        <v>118908523</v>
      </c>
    </row>
    <row r="60" spans="1:5" ht="30">
      <c r="A60" s="90">
        <v>15</v>
      </c>
      <c r="B60" s="234" t="s">
        <v>672</v>
      </c>
      <c r="C60" s="92">
        <v>123</v>
      </c>
      <c r="D60" s="92">
        <v>158145000</v>
      </c>
      <c r="E60" s="92">
        <v>130050000</v>
      </c>
    </row>
    <row r="61" spans="1:5" ht="30">
      <c r="A61" s="90">
        <v>16</v>
      </c>
      <c r="B61" s="234" t="s">
        <v>629</v>
      </c>
      <c r="C61" s="92">
        <v>98</v>
      </c>
      <c r="D61" s="92">
        <v>37225000</v>
      </c>
      <c r="E61" s="92">
        <v>31663500</v>
      </c>
    </row>
    <row r="62" spans="1:5" ht="45">
      <c r="A62" s="90">
        <v>17</v>
      </c>
      <c r="B62" s="234" t="s">
        <v>794</v>
      </c>
      <c r="C62" s="92">
        <v>88</v>
      </c>
      <c r="D62" s="92">
        <v>63260000</v>
      </c>
      <c r="E62" s="92">
        <v>58389000</v>
      </c>
    </row>
    <row r="63" spans="1:5" ht="30">
      <c r="A63" s="90">
        <v>18</v>
      </c>
      <c r="B63" s="234" t="s">
        <v>411</v>
      </c>
      <c r="C63" s="92">
        <v>88</v>
      </c>
      <c r="D63" s="92">
        <v>184080007</v>
      </c>
      <c r="E63" s="92">
        <v>181157256</v>
      </c>
    </row>
    <row r="64" spans="1:5" ht="30">
      <c r="A64" s="90">
        <v>19</v>
      </c>
      <c r="B64" s="234" t="s">
        <v>805</v>
      </c>
      <c r="C64" s="92">
        <v>85</v>
      </c>
      <c r="D64" s="92">
        <v>123390000</v>
      </c>
      <c r="E64" s="92">
        <v>102904500</v>
      </c>
    </row>
    <row r="65" spans="1:5" ht="15">
      <c r="A65" s="90">
        <v>20</v>
      </c>
      <c r="B65" s="234" t="s">
        <v>793</v>
      </c>
      <c r="C65" s="92">
        <v>78</v>
      </c>
      <c r="D65" s="92">
        <v>66360000</v>
      </c>
      <c r="E65" s="92">
        <v>58024500</v>
      </c>
    </row>
    <row r="66" spans="1:5" ht="15">
      <c r="A66" s="698" t="s">
        <v>25</v>
      </c>
      <c r="B66" s="706"/>
      <c r="C66" s="699"/>
      <c r="D66" s="700"/>
      <c r="E66" s="89">
        <f>SUM(E46:E65)</f>
        <v>4015551567</v>
      </c>
    </row>
    <row r="67" spans="1:2" ht="15">
      <c r="A67" s="3"/>
      <c r="B67" s="3" t="s">
        <v>15</v>
      </c>
    </row>
  </sheetData>
  <sheetProtection/>
  <mergeCells count="16">
    <mergeCell ref="A66:D66"/>
    <mergeCell ref="A28:D28"/>
    <mergeCell ref="B41:E41"/>
    <mergeCell ref="A43:A45"/>
    <mergeCell ref="B43:B45"/>
    <mergeCell ref="C43:C45"/>
    <mergeCell ref="D43:D45"/>
    <mergeCell ref="E43:E45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6"/>
  <sheetViews>
    <sheetView zoomScale="160" zoomScaleNormal="16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7" bestFit="1" customWidth="1"/>
    <col min="2" max="2" width="3.140625" style="366" bestFit="1" customWidth="1"/>
    <col min="3" max="4" width="5.8515625" style="366" bestFit="1" customWidth="1"/>
    <col min="5" max="5" width="3.140625" style="366" bestFit="1" customWidth="1"/>
    <col min="6" max="6" width="5.8515625" style="366" bestFit="1" customWidth="1"/>
    <col min="7" max="7" width="5.28125" style="366" bestFit="1" customWidth="1"/>
    <col min="8" max="8" width="3.140625" style="366" bestFit="1" customWidth="1"/>
    <col min="9" max="10" width="6.421875" style="366" bestFit="1" customWidth="1"/>
    <col min="11" max="11" width="3.140625" style="366" bestFit="1" customWidth="1"/>
    <col min="12" max="13" width="5.8515625" style="366" bestFit="1" customWidth="1"/>
    <col min="14" max="14" width="3.140625" style="366" bestFit="1" customWidth="1"/>
    <col min="15" max="15" width="5.140625" style="366" bestFit="1" customWidth="1"/>
    <col min="16" max="16" width="5.00390625" style="366" bestFit="1" customWidth="1"/>
    <col min="17" max="17" width="3.140625" style="366" bestFit="1" customWidth="1"/>
    <col min="18" max="19" width="6.421875" style="366" bestFit="1" customWidth="1"/>
    <col min="20" max="20" width="3.140625" style="366" bestFit="1" customWidth="1"/>
    <col min="21" max="22" width="7.28125" style="366" bestFit="1" customWidth="1"/>
    <col min="23" max="23" width="2.8515625" style="366" bestFit="1" customWidth="1"/>
    <col min="24" max="25" width="6.421875" style="366" bestFit="1" customWidth="1"/>
    <col min="26" max="26" width="3.140625" style="366" bestFit="1" customWidth="1"/>
    <col min="27" max="28" width="6.421875" style="366" bestFit="1" customWidth="1"/>
    <col min="29" max="29" width="3.140625" style="366" bestFit="1" customWidth="1"/>
    <col min="30" max="31" width="6.421875" style="366" bestFit="1" customWidth="1"/>
    <col min="32" max="32" width="3.140625" style="366" bestFit="1" customWidth="1"/>
    <col min="33" max="34" width="6.421875" style="366" bestFit="1" customWidth="1"/>
    <col min="35" max="35" width="3.140625" style="366" bestFit="1" customWidth="1"/>
    <col min="36" max="37" width="6.421875" style="366" bestFit="1" customWidth="1"/>
    <col min="38" max="38" width="3.140625" style="366" bestFit="1" customWidth="1"/>
    <col min="39" max="40" width="6.421875" style="366" bestFit="1" customWidth="1"/>
    <col min="41" max="41" width="3.140625" style="366" bestFit="1" customWidth="1"/>
    <col min="42" max="43" width="6.421875" style="366" bestFit="1" customWidth="1"/>
    <col min="44" max="44" width="3.140625" style="366" bestFit="1" customWidth="1"/>
    <col min="45" max="45" width="5.140625" style="366" bestFit="1" customWidth="1"/>
    <col min="46" max="46" width="5.00390625" style="366" bestFit="1" customWidth="1"/>
    <col min="47" max="47" width="3.140625" style="366" bestFit="1" customWidth="1"/>
    <col min="48" max="49" width="5.8515625" style="366" bestFit="1" customWidth="1"/>
    <col min="50" max="50" width="3.140625" style="366" bestFit="1" customWidth="1"/>
    <col min="51" max="52" width="5.8515625" style="366" bestFit="1" customWidth="1"/>
    <col min="53" max="53" width="3.140625" style="366" bestFit="1" customWidth="1"/>
    <col min="54" max="54" width="5.8515625" style="366" bestFit="1" customWidth="1"/>
    <col min="55" max="55" width="5.28125" style="366" bestFit="1" customWidth="1"/>
    <col min="56" max="56" width="3.140625" style="366" bestFit="1" customWidth="1"/>
    <col min="57" max="58" width="5.8515625" style="366" bestFit="1" customWidth="1"/>
    <col min="59" max="59" width="3.140625" style="366" bestFit="1" customWidth="1"/>
    <col min="60" max="60" width="5.140625" style="366" bestFit="1" customWidth="1"/>
    <col min="61" max="61" width="5.00390625" style="366" bestFit="1" customWidth="1"/>
    <col min="62" max="62" width="3.140625" style="366" bestFit="1" customWidth="1"/>
    <col min="63" max="63" width="5.140625" style="366" bestFit="1" customWidth="1"/>
    <col min="64" max="64" width="5.00390625" style="366" bestFit="1" customWidth="1"/>
    <col min="65" max="65" width="3.28125" style="366" bestFit="1" customWidth="1"/>
    <col min="66" max="66" width="7.8515625" style="384" bestFit="1" customWidth="1"/>
    <col min="67" max="67" width="7.28125" style="384" bestFit="1" customWidth="1"/>
    <col min="68" max="118" width="9.140625" style="366" customWidth="1"/>
    <col min="119" max="119" width="4.28125" style="366" bestFit="1" customWidth="1"/>
    <col min="120" max="120" width="41.8515625" style="366" customWidth="1"/>
    <col min="121" max="121" width="12.140625" style="366" customWidth="1"/>
    <col min="122" max="122" width="13.140625" style="366" customWidth="1"/>
    <col min="123" max="123" width="17.140625" style="366" customWidth="1"/>
    <col min="124" max="16384" width="9.140625" style="366" customWidth="1"/>
  </cols>
  <sheetData>
    <row r="1" spans="1:67" s="291" customFormat="1" ht="9" customHeight="1">
      <c r="A1" s="709" t="s">
        <v>826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6"/>
      <c r="BO1" s="456"/>
    </row>
    <row r="2" spans="1:67" s="433" customFormat="1" ht="9.75" customHeight="1">
      <c r="A2" s="710" t="s">
        <v>848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8"/>
      <c r="BO2" s="458"/>
    </row>
    <row r="3" spans="1:67" s="498" customFormat="1" ht="6.75">
      <c r="A3" s="499"/>
      <c r="B3" s="708" t="s">
        <v>506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 t="s">
        <v>506</v>
      </c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 t="s">
        <v>506</v>
      </c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</row>
    <row r="4" spans="1:67" s="501" customFormat="1" ht="6.75">
      <c r="A4" s="500" t="s">
        <v>512</v>
      </c>
      <c r="B4" s="707" t="s">
        <v>24</v>
      </c>
      <c r="C4" s="707"/>
      <c r="D4" s="707"/>
      <c r="E4" s="707" t="s">
        <v>26</v>
      </c>
      <c r="F4" s="707"/>
      <c r="G4" s="707"/>
      <c r="H4" s="707" t="s">
        <v>27</v>
      </c>
      <c r="I4" s="707"/>
      <c r="J4" s="707"/>
      <c r="K4" s="707" t="s">
        <v>28</v>
      </c>
      <c r="L4" s="707"/>
      <c r="M4" s="707"/>
      <c r="N4" s="707" t="s">
        <v>29</v>
      </c>
      <c r="O4" s="707"/>
      <c r="P4" s="707"/>
      <c r="Q4" s="707" t="s">
        <v>30</v>
      </c>
      <c r="R4" s="707"/>
      <c r="S4" s="707"/>
      <c r="T4" s="707" t="s">
        <v>31</v>
      </c>
      <c r="U4" s="707"/>
      <c r="V4" s="707"/>
      <c r="W4" s="707" t="s">
        <v>32</v>
      </c>
      <c r="X4" s="707"/>
      <c r="Y4" s="707"/>
      <c r="Z4" s="707" t="s">
        <v>33</v>
      </c>
      <c r="AA4" s="707"/>
      <c r="AB4" s="707"/>
      <c r="AC4" s="707" t="s">
        <v>34</v>
      </c>
      <c r="AD4" s="707"/>
      <c r="AE4" s="707"/>
      <c r="AF4" s="707" t="s">
        <v>35</v>
      </c>
      <c r="AG4" s="707"/>
      <c r="AH4" s="707"/>
      <c r="AI4" s="707" t="s">
        <v>36</v>
      </c>
      <c r="AJ4" s="707"/>
      <c r="AK4" s="707"/>
      <c r="AL4" s="707" t="s">
        <v>507</v>
      </c>
      <c r="AM4" s="707"/>
      <c r="AN4" s="707"/>
      <c r="AO4" s="707" t="s">
        <v>37</v>
      </c>
      <c r="AP4" s="707"/>
      <c r="AQ4" s="707"/>
      <c r="AR4" s="707" t="s">
        <v>38</v>
      </c>
      <c r="AS4" s="707"/>
      <c r="AT4" s="707"/>
      <c r="AU4" s="707" t="s">
        <v>39</v>
      </c>
      <c r="AV4" s="707"/>
      <c r="AW4" s="707"/>
      <c r="AX4" s="707" t="s">
        <v>40</v>
      </c>
      <c r="AY4" s="707"/>
      <c r="AZ4" s="707"/>
      <c r="BA4" s="707" t="s">
        <v>41</v>
      </c>
      <c r="BB4" s="707"/>
      <c r="BC4" s="707"/>
      <c r="BD4" s="707" t="s">
        <v>508</v>
      </c>
      <c r="BE4" s="707"/>
      <c r="BF4" s="707"/>
      <c r="BG4" s="707" t="s">
        <v>509</v>
      </c>
      <c r="BH4" s="707"/>
      <c r="BI4" s="707"/>
      <c r="BJ4" s="707" t="s">
        <v>42</v>
      </c>
      <c r="BK4" s="707"/>
      <c r="BL4" s="707"/>
      <c r="BM4" s="707" t="s">
        <v>213</v>
      </c>
      <c r="BN4" s="707"/>
      <c r="BO4" s="707"/>
    </row>
    <row r="5" spans="1:67" s="498" customFormat="1" ht="6.75">
      <c r="A5" s="499"/>
      <c r="B5" s="502" t="s">
        <v>9</v>
      </c>
      <c r="C5" s="502" t="s">
        <v>510</v>
      </c>
      <c r="D5" s="502" t="s">
        <v>511</v>
      </c>
      <c r="E5" s="502" t="s">
        <v>9</v>
      </c>
      <c r="F5" s="502" t="s">
        <v>510</v>
      </c>
      <c r="G5" s="502" t="s">
        <v>511</v>
      </c>
      <c r="H5" s="502" t="s">
        <v>9</v>
      </c>
      <c r="I5" s="502" t="s">
        <v>510</v>
      </c>
      <c r="J5" s="502" t="s">
        <v>511</v>
      </c>
      <c r="K5" s="502" t="s">
        <v>9</v>
      </c>
      <c r="L5" s="502" t="s">
        <v>510</v>
      </c>
      <c r="M5" s="502" t="s">
        <v>511</v>
      </c>
      <c r="N5" s="502" t="s">
        <v>9</v>
      </c>
      <c r="O5" s="502" t="s">
        <v>510</v>
      </c>
      <c r="P5" s="502" t="s">
        <v>511</v>
      </c>
      <c r="Q5" s="502" t="s">
        <v>9</v>
      </c>
      <c r="R5" s="502" t="s">
        <v>510</v>
      </c>
      <c r="S5" s="502" t="s">
        <v>511</v>
      </c>
      <c r="T5" s="502" t="s">
        <v>9</v>
      </c>
      <c r="U5" s="502" t="s">
        <v>510</v>
      </c>
      <c r="V5" s="502" t="s">
        <v>511</v>
      </c>
      <c r="W5" s="502" t="s">
        <v>9</v>
      </c>
      <c r="X5" s="502" t="s">
        <v>510</v>
      </c>
      <c r="Y5" s="502" t="s">
        <v>511</v>
      </c>
      <c r="Z5" s="502" t="s">
        <v>9</v>
      </c>
      <c r="AA5" s="502" t="s">
        <v>510</v>
      </c>
      <c r="AB5" s="502" t="s">
        <v>511</v>
      </c>
      <c r="AC5" s="502" t="s">
        <v>9</v>
      </c>
      <c r="AD5" s="502" t="s">
        <v>510</v>
      </c>
      <c r="AE5" s="502" t="s">
        <v>511</v>
      </c>
      <c r="AF5" s="502" t="s">
        <v>9</v>
      </c>
      <c r="AG5" s="502" t="s">
        <v>510</v>
      </c>
      <c r="AH5" s="502" t="s">
        <v>511</v>
      </c>
      <c r="AI5" s="502" t="s">
        <v>9</v>
      </c>
      <c r="AJ5" s="502" t="s">
        <v>510</v>
      </c>
      <c r="AK5" s="502" t="s">
        <v>511</v>
      </c>
      <c r="AL5" s="502" t="s">
        <v>9</v>
      </c>
      <c r="AM5" s="502" t="s">
        <v>510</v>
      </c>
      <c r="AN5" s="502" t="s">
        <v>511</v>
      </c>
      <c r="AO5" s="502" t="s">
        <v>9</v>
      </c>
      <c r="AP5" s="502" t="s">
        <v>510</v>
      </c>
      <c r="AQ5" s="502" t="s">
        <v>511</v>
      </c>
      <c r="AR5" s="502" t="s">
        <v>9</v>
      </c>
      <c r="AS5" s="502" t="s">
        <v>510</v>
      </c>
      <c r="AT5" s="502" t="s">
        <v>511</v>
      </c>
      <c r="AU5" s="502" t="s">
        <v>9</v>
      </c>
      <c r="AV5" s="502" t="s">
        <v>510</v>
      </c>
      <c r="AW5" s="502" t="s">
        <v>511</v>
      </c>
      <c r="AX5" s="502" t="s">
        <v>9</v>
      </c>
      <c r="AY5" s="502" t="s">
        <v>510</v>
      </c>
      <c r="AZ5" s="502" t="s">
        <v>511</v>
      </c>
      <c r="BA5" s="502" t="s">
        <v>9</v>
      </c>
      <c r="BB5" s="502" t="s">
        <v>510</v>
      </c>
      <c r="BC5" s="502" t="s">
        <v>511</v>
      </c>
      <c r="BD5" s="502" t="s">
        <v>9</v>
      </c>
      <c r="BE5" s="502" t="s">
        <v>510</v>
      </c>
      <c r="BF5" s="502" t="s">
        <v>511</v>
      </c>
      <c r="BG5" s="502" t="s">
        <v>9</v>
      </c>
      <c r="BH5" s="502" t="s">
        <v>510</v>
      </c>
      <c r="BI5" s="502" t="s">
        <v>511</v>
      </c>
      <c r="BJ5" s="502" t="s">
        <v>9</v>
      </c>
      <c r="BK5" s="502" t="s">
        <v>510</v>
      </c>
      <c r="BL5" s="502" t="s">
        <v>511</v>
      </c>
      <c r="BM5" s="502" t="s">
        <v>9</v>
      </c>
      <c r="BN5" s="431" t="s">
        <v>583</v>
      </c>
      <c r="BO5" s="431" t="s">
        <v>584</v>
      </c>
    </row>
    <row r="6" spans="1:67" s="498" customFormat="1" ht="6.75">
      <c r="A6" s="425" t="s">
        <v>578</v>
      </c>
      <c r="B6" s="426"/>
      <c r="C6" s="426"/>
      <c r="D6" s="426"/>
      <c r="E6" s="426"/>
      <c r="F6" s="426"/>
      <c r="G6" s="426"/>
      <c r="H6" s="426">
        <v>6</v>
      </c>
      <c r="I6" s="426">
        <v>11950000</v>
      </c>
      <c r="J6" s="426">
        <v>9165000</v>
      </c>
      <c r="K6" s="426">
        <v>1</v>
      </c>
      <c r="L6" s="426">
        <v>1000000</v>
      </c>
      <c r="M6" s="426">
        <v>1000000</v>
      </c>
      <c r="N6" s="426"/>
      <c r="O6" s="426"/>
      <c r="P6" s="426"/>
      <c r="Q6" s="426">
        <v>4</v>
      </c>
      <c r="R6" s="426">
        <v>5194417</v>
      </c>
      <c r="S6" s="426" t="s">
        <v>817</v>
      </c>
      <c r="T6" s="426">
        <v>49</v>
      </c>
      <c r="U6" s="426">
        <v>60431000</v>
      </c>
      <c r="V6" s="426">
        <v>35074900</v>
      </c>
      <c r="W6" s="426">
        <v>4</v>
      </c>
      <c r="X6" s="426">
        <v>860000</v>
      </c>
      <c r="Y6" s="426">
        <v>760000</v>
      </c>
      <c r="Z6" s="426">
        <v>6</v>
      </c>
      <c r="AA6" s="426">
        <v>12000000</v>
      </c>
      <c r="AB6" s="426">
        <v>5215000</v>
      </c>
      <c r="AC6" s="426">
        <v>22</v>
      </c>
      <c r="AD6" s="426">
        <v>11710000</v>
      </c>
      <c r="AE6" s="426">
        <v>10627500</v>
      </c>
      <c r="AF6" s="426">
        <v>2</v>
      </c>
      <c r="AG6" s="426">
        <v>2400000</v>
      </c>
      <c r="AH6" s="426">
        <v>2400000</v>
      </c>
      <c r="AI6" s="426">
        <v>10</v>
      </c>
      <c r="AJ6" s="426">
        <v>4020000</v>
      </c>
      <c r="AK6" s="426">
        <v>3020000</v>
      </c>
      <c r="AL6" s="426">
        <v>13</v>
      </c>
      <c r="AM6" s="426">
        <v>3680100</v>
      </c>
      <c r="AN6" s="426">
        <v>3146100</v>
      </c>
      <c r="AO6" s="426">
        <v>11</v>
      </c>
      <c r="AP6" s="426">
        <v>5170000</v>
      </c>
      <c r="AQ6" s="426">
        <v>4240000</v>
      </c>
      <c r="AR6" s="426"/>
      <c r="AS6" s="426"/>
      <c r="AT6" s="426"/>
      <c r="AU6" s="426">
        <v>1</v>
      </c>
      <c r="AV6" s="426">
        <v>10000</v>
      </c>
      <c r="AW6" s="426">
        <v>10000</v>
      </c>
      <c r="AX6" s="426">
        <v>1</v>
      </c>
      <c r="AY6" s="426">
        <v>1000000</v>
      </c>
      <c r="AZ6" s="426">
        <v>1000000</v>
      </c>
      <c r="BA6" s="426">
        <v>1</v>
      </c>
      <c r="BB6" s="426">
        <v>10000</v>
      </c>
      <c r="BC6" s="426">
        <v>4000</v>
      </c>
      <c r="BD6" s="426">
        <v>1</v>
      </c>
      <c r="BE6" s="426">
        <v>10000</v>
      </c>
      <c r="BF6" s="426">
        <v>10000</v>
      </c>
      <c r="BG6" s="426"/>
      <c r="BH6" s="426"/>
      <c r="BI6" s="426"/>
      <c r="BJ6" s="426"/>
      <c r="BK6" s="426"/>
      <c r="BL6" s="426"/>
      <c r="BM6" s="426">
        <v>132</v>
      </c>
      <c r="BN6" s="426">
        <v>119445517</v>
      </c>
      <c r="BO6" s="426" t="s">
        <v>862</v>
      </c>
    </row>
    <row r="7" spans="1:67" s="498" customFormat="1" ht="6.75">
      <c r="A7" s="425" t="s">
        <v>557</v>
      </c>
      <c r="B7" s="426"/>
      <c r="C7" s="426"/>
      <c r="D7" s="426"/>
      <c r="E7" s="426"/>
      <c r="F7" s="426"/>
      <c r="G7" s="426"/>
      <c r="H7" s="426">
        <v>5</v>
      </c>
      <c r="I7" s="426">
        <v>4000000</v>
      </c>
      <c r="J7" s="426">
        <v>3150000</v>
      </c>
      <c r="K7" s="426"/>
      <c r="L7" s="426"/>
      <c r="M7" s="426"/>
      <c r="N7" s="426"/>
      <c r="O7" s="426"/>
      <c r="P7" s="426"/>
      <c r="Q7" s="426">
        <v>2</v>
      </c>
      <c r="R7" s="426">
        <v>1000000</v>
      </c>
      <c r="S7" s="426">
        <v>750000</v>
      </c>
      <c r="T7" s="426">
        <v>16</v>
      </c>
      <c r="U7" s="426">
        <v>41850000</v>
      </c>
      <c r="V7" s="426">
        <v>14861500</v>
      </c>
      <c r="W7" s="426">
        <v>2</v>
      </c>
      <c r="X7" s="426">
        <v>1000000</v>
      </c>
      <c r="Y7" s="426">
        <v>1000000</v>
      </c>
      <c r="Z7" s="426">
        <v>2</v>
      </c>
      <c r="AA7" s="426">
        <v>1300000</v>
      </c>
      <c r="AB7" s="426">
        <v>930000</v>
      </c>
      <c r="AC7" s="426"/>
      <c r="AD7" s="426"/>
      <c r="AE7" s="426"/>
      <c r="AF7" s="426">
        <v>1</v>
      </c>
      <c r="AG7" s="426">
        <v>400000</v>
      </c>
      <c r="AH7" s="426">
        <v>200000</v>
      </c>
      <c r="AI7" s="426"/>
      <c r="AJ7" s="426"/>
      <c r="AK7" s="426"/>
      <c r="AL7" s="426">
        <v>4</v>
      </c>
      <c r="AM7" s="426">
        <v>1210000</v>
      </c>
      <c r="AN7" s="426">
        <v>810000</v>
      </c>
      <c r="AO7" s="426">
        <v>3</v>
      </c>
      <c r="AP7" s="426">
        <v>1000000</v>
      </c>
      <c r="AQ7" s="426">
        <v>1000000</v>
      </c>
      <c r="AR7" s="426"/>
      <c r="AS7" s="426"/>
      <c r="AT7" s="426"/>
      <c r="AU7" s="426">
        <v>1</v>
      </c>
      <c r="AV7" s="426">
        <v>570000</v>
      </c>
      <c r="AW7" s="426">
        <v>285000</v>
      </c>
      <c r="AX7" s="426"/>
      <c r="AY7" s="426"/>
      <c r="AZ7" s="426"/>
      <c r="BA7" s="426"/>
      <c r="BB7" s="426"/>
      <c r="BC7" s="426"/>
      <c r="BD7" s="426">
        <v>1</v>
      </c>
      <c r="BE7" s="426">
        <v>500000</v>
      </c>
      <c r="BF7" s="426">
        <v>400000</v>
      </c>
      <c r="BG7" s="426"/>
      <c r="BH7" s="426"/>
      <c r="BI7" s="426"/>
      <c r="BJ7" s="426"/>
      <c r="BK7" s="426"/>
      <c r="BL7" s="426"/>
      <c r="BM7" s="426">
        <v>37</v>
      </c>
      <c r="BN7" s="426">
        <v>52830000</v>
      </c>
      <c r="BO7" s="426">
        <v>23386500</v>
      </c>
    </row>
    <row r="8" spans="1:67" s="498" customFormat="1" ht="6.75">
      <c r="A8" s="425" t="s">
        <v>513</v>
      </c>
      <c r="B8" s="426">
        <v>3</v>
      </c>
      <c r="C8" s="426">
        <v>5150000</v>
      </c>
      <c r="D8" s="426">
        <v>2435000</v>
      </c>
      <c r="E8" s="426"/>
      <c r="F8" s="426"/>
      <c r="G8" s="426"/>
      <c r="H8" s="426">
        <v>25</v>
      </c>
      <c r="I8" s="426">
        <v>43682000</v>
      </c>
      <c r="J8" s="426">
        <v>37864500</v>
      </c>
      <c r="K8" s="426">
        <v>3</v>
      </c>
      <c r="L8" s="426">
        <v>2100000</v>
      </c>
      <c r="M8" s="426">
        <v>1550000</v>
      </c>
      <c r="N8" s="426">
        <v>1</v>
      </c>
      <c r="O8" s="426">
        <v>50000</v>
      </c>
      <c r="P8" s="426">
        <v>50000</v>
      </c>
      <c r="Q8" s="426">
        <v>20</v>
      </c>
      <c r="R8" s="426">
        <v>32160000</v>
      </c>
      <c r="S8" s="426">
        <v>14738000</v>
      </c>
      <c r="T8" s="426">
        <v>80</v>
      </c>
      <c r="U8" s="426">
        <v>74050000</v>
      </c>
      <c r="V8" s="426">
        <v>62852200</v>
      </c>
      <c r="W8" s="426">
        <v>9</v>
      </c>
      <c r="X8" s="426">
        <v>1970000</v>
      </c>
      <c r="Y8" s="426">
        <v>1370000</v>
      </c>
      <c r="Z8" s="426">
        <v>5</v>
      </c>
      <c r="AA8" s="426">
        <v>3360000</v>
      </c>
      <c r="AB8" s="426">
        <v>1560000</v>
      </c>
      <c r="AC8" s="426">
        <v>28</v>
      </c>
      <c r="AD8" s="426">
        <v>29725000</v>
      </c>
      <c r="AE8" s="426">
        <v>29495300</v>
      </c>
      <c r="AF8" s="426">
        <v>1</v>
      </c>
      <c r="AG8" s="426">
        <v>10000</v>
      </c>
      <c r="AH8" s="426">
        <v>10000</v>
      </c>
      <c r="AI8" s="426">
        <v>8</v>
      </c>
      <c r="AJ8" s="426">
        <v>1900000</v>
      </c>
      <c r="AK8" s="426">
        <v>1290000</v>
      </c>
      <c r="AL8" s="426">
        <v>26</v>
      </c>
      <c r="AM8" s="426">
        <v>11800000</v>
      </c>
      <c r="AN8" s="426">
        <v>8506000</v>
      </c>
      <c r="AO8" s="426">
        <v>15</v>
      </c>
      <c r="AP8" s="426">
        <v>3975000</v>
      </c>
      <c r="AQ8" s="426">
        <v>2875000</v>
      </c>
      <c r="AR8" s="426">
        <v>1</v>
      </c>
      <c r="AS8" s="426">
        <v>10000</v>
      </c>
      <c r="AT8" s="426">
        <v>10000</v>
      </c>
      <c r="AU8" s="426">
        <v>4</v>
      </c>
      <c r="AV8" s="426">
        <v>4110000</v>
      </c>
      <c r="AW8" s="426">
        <v>3110000</v>
      </c>
      <c r="AX8" s="426">
        <v>1</v>
      </c>
      <c r="AY8" s="426">
        <v>50000</v>
      </c>
      <c r="AZ8" s="426">
        <v>1667</v>
      </c>
      <c r="BA8" s="426">
        <v>1</v>
      </c>
      <c r="BB8" s="426">
        <v>300000</v>
      </c>
      <c r="BC8" s="426">
        <v>150000</v>
      </c>
      <c r="BD8" s="426">
        <v>3</v>
      </c>
      <c r="BE8" s="426">
        <v>1000000</v>
      </c>
      <c r="BF8" s="426">
        <v>660000</v>
      </c>
      <c r="BG8" s="426"/>
      <c r="BH8" s="426"/>
      <c r="BI8" s="426"/>
      <c r="BJ8" s="426"/>
      <c r="BK8" s="426"/>
      <c r="BL8" s="426"/>
      <c r="BM8" s="426">
        <v>234</v>
      </c>
      <c r="BN8" s="426">
        <v>215402000</v>
      </c>
      <c r="BO8" s="426">
        <v>168527667</v>
      </c>
    </row>
    <row r="9" spans="1:67" s="498" customFormat="1" ht="6.75">
      <c r="A9" s="425" t="s">
        <v>753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>
        <v>1</v>
      </c>
      <c r="U9" s="426">
        <v>100000</v>
      </c>
      <c r="V9" s="426">
        <v>100000</v>
      </c>
      <c r="W9" s="426">
        <v>1</v>
      </c>
      <c r="X9" s="426">
        <v>500000</v>
      </c>
      <c r="Y9" s="426">
        <v>500000</v>
      </c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>
        <v>2</v>
      </c>
      <c r="BN9" s="426">
        <v>600000</v>
      </c>
      <c r="BO9" s="426">
        <v>600000</v>
      </c>
    </row>
    <row r="10" spans="1:67" s="498" customFormat="1" ht="6.75">
      <c r="A10" s="425" t="s">
        <v>728</v>
      </c>
      <c r="B10" s="426"/>
      <c r="C10" s="426"/>
      <c r="D10" s="426"/>
      <c r="E10" s="426"/>
      <c r="F10" s="426"/>
      <c r="G10" s="426"/>
      <c r="H10" s="426">
        <v>1</v>
      </c>
      <c r="I10" s="426">
        <v>50000</v>
      </c>
      <c r="J10" s="426">
        <v>50000</v>
      </c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>
        <v>1</v>
      </c>
      <c r="AM10" s="426">
        <v>50000</v>
      </c>
      <c r="AN10" s="426">
        <v>25000</v>
      </c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>
        <v>2</v>
      </c>
      <c r="BN10" s="426">
        <v>100000</v>
      </c>
      <c r="BO10" s="426">
        <v>75000</v>
      </c>
    </row>
    <row r="11" spans="1:67" s="498" customFormat="1" ht="6.75">
      <c r="A11" s="425" t="s">
        <v>631</v>
      </c>
      <c r="B11" s="426"/>
      <c r="C11" s="426"/>
      <c r="D11" s="426"/>
      <c r="E11" s="426"/>
      <c r="F11" s="426"/>
      <c r="G11" s="426"/>
      <c r="H11" s="426">
        <v>2</v>
      </c>
      <c r="I11" s="426">
        <v>900000</v>
      </c>
      <c r="J11" s="426">
        <v>820000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>
        <v>3</v>
      </c>
      <c r="U11" s="426">
        <v>200000</v>
      </c>
      <c r="V11" s="426">
        <v>150000</v>
      </c>
      <c r="W11" s="426"/>
      <c r="X11" s="426"/>
      <c r="Y11" s="426"/>
      <c r="Z11" s="426"/>
      <c r="AA11" s="426"/>
      <c r="AB11" s="426"/>
      <c r="AC11" s="426">
        <v>1</v>
      </c>
      <c r="AD11" s="426">
        <v>500000</v>
      </c>
      <c r="AE11" s="426">
        <v>250000</v>
      </c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>
        <v>1</v>
      </c>
      <c r="BB11" s="426">
        <v>100000</v>
      </c>
      <c r="BC11" s="426">
        <v>50000</v>
      </c>
      <c r="BD11" s="426"/>
      <c r="BE11" s="426"/>
      <c r="BF11" s="426"/>
      <c r="BG11" s="426"/>
      <c r="BH11" s="426"/>
      <c r="BI11" s="426"/>
      <c r="BJ11" s="426"/>
      <c r="BK11" s="426"/>
      <c r="BL11" s="426"/>
      <c r="BM11" s="426">
        <v>7</v>
      </c>
      <c r="BN11" s="426">
        <v>1700000</v>
      </c>
      <c r="BO11" s="426">
        <v>1270000</v>
      </c>
    </row>
    <row r="12" spans="1:67" s="498" customFormat="1" ht="6.75">
      <c r="A12" s="425" t="s">
        <v>514</v>
      </c>
      <c r="B12" s="426"/>
      <c r="C12" s="426"/>
      <c r="D12" s="426"/>
      <c r="E12" s="426"/>
      <c r="F12" s="426"/>
      <c r="G12" s="426"/>
      <c r="H12" s="426">
        <v>1</v>
      </c>
      <c r="I12" s="426">
        <v>500000</v>
      </c>
      <c r="J12" s="426">
        <v>250000</v>
      </c>
      <c r="K12" s="426"/>
      <c r="L12" s="426"/>
      <c r="M12" s="426"/>
      <c r="N12" s="426"/>
      <c r="O12" s="426"/>
      <c r="P12" s="426"/>
      <c r="Q12" s="426"/>
      <c r="R12" s="426"/>
      <c r="S12" s="426"/>
      <c r="T12" s="426">
        <v>4</v>
      </c>
      <c r="U12" s="426">
        <v>2500000</v>
      </c>
      <c r="V12" s="426">
        <v>1400000</v>
      </c>
      <c r="W12" s="426">
        <v>1</v>
      </c>
      <c r="X12" s="426">
        <v>100000</v>
      </c>
      <c r="Y12" s="426">
        <v>100000</v>
      </c>
      <c r="Z12" s="426">
        <v>1</v>
      </c>
      <c r="AA12" s="426">
        <v>200000</v>
      </c>
      <c r="AB12" s="426">
        <v>200000</v>
      </c>
      <c r="AC12" s="426"/>
      <c r="AD12" s="426"/>
      <c r="AE12" s="426"/>
      <c r="AF12" s="426"/>
      <c r="AG12" s="426"/>
      <c r="AH12" s="426"/>
      <c r="AI12" s="426"/>
      <c r="AJ12" s="426"/>
      <c r="AK12" s="426"/>
      <c r="AL12" s="426">
        <v>1</v>
      </c>
      <c r="AM12" s="426">
        <v>100000</v>
      </c>
      <c r="AN12" s="426">
        <v>100000</v>
      </c>
      <c r="AO12" s="426">
        <v>1</v>
      </c>
      <c r="AP12" s="426">
        <v>2000000</v>
      </c>
      <c r="AQ12" s="426">
        <v>2000000</v>
      </c>
      <c r="AR12" s="426"/>
      <c r="AS12" s="426"/>
      <c r="AT12" s="426"/>
      <c r="AU12" s="426"/>
      <c r="AV12" s="426"/>
      <c r="AW12" s="426"/>
      <c r="AX12" s="426">
        <v>1</v>
      </c>
      <c r="AY12" s="426">
        <v>200000</v>
      </c>
      <c r="AZ12" s="426">
        <v>200000</v>
      </c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>
        <v>10</v>
      </c>
      <c r="BN12" s="426">
        <v>5600000</v>
      </c>
      <c r="BO12" s="426">
        <v>4250000</v>
      </c>
    </row>
    <row r="13" spans="1:67" s="498" customFormat="1" ht="6.75">
      <c r="A13" s="425" t="s">
        <v>515</v>
      </c>
      <c r="B13" s="426"/>
      <c r="C13" s="426"/>
      <c r="D13" s="426"/>
      <c r="E13" s="426"/>
      <c r="F13" s="426"/>
      <c r="G13" s="426"/>
      <c r="H13" s="426">
        <v>3</v>
      </c>
      <c r="I13" s="426">
        <v>5010000</v>
      </c>
      <c r="J13" s="426">
        <v>2010000</v>
      </c>
      <c r="K13" s="426"/>
      <c r="L13" s="426"/>
      <c r="M13" s="426"/>
      <c r="N13" s="426"/>
      <c r="O13" s="426"/>
      <c r="P13" s="426"/>
      <c r="Q13" s="426">
        <v>3</v>
      </c>
      <c r="R13" s="426">
        <v>602000</v>
      </c>
      <c r="S13" s="426">
        <v>502000</v>
      </c>
      <c r="T13" s="426">
        <v>12</v>
      </c>
      <c r="U13" s="426">
        <v>7715000</v>
      </c>
      <c r="V13" s="426">
        <v>7215000</v>
      </c>
      <c r="W13" s="426"/>
      <c r="X13" s="426"/>
      <c r="Y13" s="426"/>
      <c r="Z13" s="426"/>
      <c r="AA13" s="426"/>
      <c r="AB13" s="426"/>
      <c r="AC13" s="426">
        <v>3</v>
      </c>
      <c r="AD13" s="426">
        <v>1220000</v>
      </c>
      <c r="AE13" s="426">
        <v>550000</v>
      </c>
      <c r="AF13" s="426"/>
      <c r="AG13" s="426"/>
      <c r="AH13" s="426"/>
      <c r="AI13" s="426">
        <v>2</v>
      </c>
      <c r="AJ13" s="426">
        <v>334000</v>
      </c>
      <c r="AK13" s="426">
        <v>334000</v>
      </c>
      <c r="AL13" s="426">
        <v>4</v>
      </c>
      <c r="AM13" s="426">
        <v>210000</v>
      </c>
      <c r="AN13" s="426">
        <v>205000</v>
      </c>
      <c r="AO13" s="426"/>
      <c r="AP13" s="426"/>
      <c r="AQ13" s="426"/>
      <c r="AR13" s="426"/>
      <c r="AS13" s="426"/>
      <c r="AT13" s="426"/>
      <c r="AU13" s="426"/>
      <c r="AV13" s="426"/>
      <c r="AW13" s="426"/>
      <c r="AX13" s="426">
        <v>1</v>
      </c>
      <c r="AY13" s="426">
        <v>1000000</v>
      </c>
      <c r="AZ13" s="426">
        <v>490000</v>
      </c>
      <c r="BA13" s="426"/>
      <c r="BB13" s="426"/>
      <c r="BC13" s="426"/>
      <c r="BD13" s="426">
        <v>2</v>
      </c>
      <c r="BE13" s="426">
        <v>3500000</v>
      </c>
      <c r="BF13" s="426">
        <v>1600000</v>
      </c>
      <c r="BG13" s="426"/>
      <c r="BH13" s="426"/>
      <c r="BI13" s="426"/>
      <c r="BJ13" s="426"/>
      <c r="BK13" s="426"/>
      <c r="BL13" s="426"/>
      <c r="BM13" s="426">
        <v>30</v>
      </c>
      <c r="BN13" s="426">
        <v>19591000</v>
      </c>
      <c r="BO13" s="426">
        <v>12906000</v>
      </c>
    </row>
    <row r="14" spans="1:67" s="498" customFormat="1" ht="6.75">
      <c r="A14" s="425" t="s">
        <v>516</v>
      </c>
      <c r="B14" s="426"/>
      <c r="C14" s="426"/>
      <c r="D14" s="426"/>
      <c r="E14" s="426">
        <v>2</v>
      </c>
      <c r="F14" s="426">
        <v>20100000</v>
      </c>
      <c r="G14" s="426">
        <v>20050000</v>
      </c>
      <c r="H14" s="426">
        <v>13</v>
      </c>
      <c r="I14" s="426">
        <v>6370000</v>
      </c>
      <c r="J14" s="426">
        <v>5220000</v>
      </c>
      <c r="K14" s="426"/>
      <c r="L14" s="426"/>
      <c r="M14" s="426"/>
      <c r="N14" s="426"/>
      <c r="O14" s="426"/>
      <c r="P14" s="426"/>
      <c r="Q14" s="426">
        <v>18</v>
      </c>
      <c r="R14" s="426">
        <v>31480000</v>
      </c>
      <c r="S14" s="426">
        <v>28785000</v>
      </c>
      <c r="T14" s="426">
        <v>111</v>
      </c>
      <c r="U14" s="426">
        <v>105800000</v>
      </c>
      <c r="V14" s="426">
        <v>98216300</v>
      </c>
      <c r="W14" s="426">
        <v>19</v>
      </c>
      <c r="X14" s="426">
        <v>27160000</v>
      </c>
      <c r="Y14" s="426">
        <v>24843000</v>
      </c>
      <c r="Z14" s="426">
        <v>7</v>
      </c>
      <c r="AA14" s="426">
        <v>21700000</v>
      </c>
      <c r="AB14" s="426">
        <v>17550000</v>
      </c>
      <c r="AC14" s="426">
        <v>10</v>
      </c>
      <c r="AD14" s="426">
        <v>188570000</v>
      </c>
      <c r="AE14" s="426">
        <v>114016000</v>
      </c>
      <c r="AF14" s="426"/>
      <c r="AG14" s="426"/>
      <c r="AH14" s="426"/>
      <c r="AI14" s="426">
        <v>5</v>
      </c>
      <c r="AJ14" s="426">
        <v>1160000</v>
      </c>
      <c r="AK14" s="426">
        <v>1105000</v>
      </c>
      <c r="AL14" s="426">
        <v>6</v>
      </c>
      <c r="AM14" s="426">
        <v>770000</v>
      </c>
      <c r="AN14" s="426">
        <v>721000</v>
      </c>
      <c r="AO14" s="426">
        <v>5</v>
      </c>
      <c r="AP14" s="426">
        <v>910000</v>
      </c>
      <c r="AQ14" s="426">
        <v>910000</v>
      </c>
      <c r="AR14" s="426"/>
      <c r="AS14" s="426"/>
      <c r="AT14" s="426"/>
      <c r="AU14" s="426"/>
      <c r="AV14" s="426"/>
      <c r="AW14" s="426"/>
      <c r="AX14" s="426">
        <v>4</v>
      </c>
      <c r="AY14" s="426">
        <v>230000</v>
      </c>
      <c r="AZ14" s="426">
        <v>230000</v>
      </c>
      <c r="BA14" s="426"/>
      <c r="BB14" s="426"/>
      <c r="BC14" s="426"/>
      <c r="BD14" s="426">
        <v>5</v>
      </c>
      <c r="BE14" s="426">
        <v>1570000</v>
      </c>
      <c r="BF14" s="426">
        <v>590000</v>
      </c>
      <c r="BG14" s="426"/>
      <c r="BH14" s="426"/>
      <c r="BI14" s="426"/>
      <c r="BJ14" s="426"/>
      <c r="BK14" s="426"/>
      <c r="BL14" s="426"/>
      <c r="BM14" s="426">
        <v>205</v>
      </c>
      <c r="BN14" s="426">
        <v>405820000</v>
      </c>
      <c r="BO14" s="426">
        <v>312236300</v>
      </c>
    </row>
    <row r="15" spans="1:67" s="498" customFormat="1" ht="6.75">
      <c r="A15" s="425" t="s">
        <v>270</v>
      </c>
      <c r="B15" s="426">
        <v>3</v>
      </c>
      <c r="C15" s="426">
        <v>1650000</v>
      </c>
      <c r="D15" s="426">
        <v>1650000</v>
      </c>
      <c r="E15" s="426"/>
      <c r="F15" s="426"/>
      <c r="G15" s="426"/>
      <c r="H15" s="426">
        <v>9</v>
      </c>
      <c r="I15" s="426">
        <v>6995000</v>
      </c>
      <c r="J15" s="426">
        <v>5090000</v>
      </c>
      <c r="K15" s="426"/>
      <c r="L15" s="426"/>
      <c r="M15" s="426"/>
      <c r="N15" s="426"/>
      <c r="O15" s="426"/>
      <c r="P15" s="426"/>
      <c r="Q15" s="426">
        <v>2</v>
      </c>
      <c r="R15" s="426">
        <v>394417</v>
      </c>
      <c r="S15" s="426" t="s">
        <v>795</v>
      </c>
      <c r="T15" s="426">
        <v>40</v>
      </c>
      <c r="U15" s="426">
        <v>21444417</v>
      </c>
      <c r="V15" s="426" t="s">
        <v>863</v>
      </c>
      <c r="W15" s="426">
        <v>9</v>
      </c>
      <c r="X15" s="426">
        <v>1870000</v>
      </c>
      <c r="Y15" s="426">
        <v>1294000</v>
      </c>
      <c r="Z15" s="426">
        <v>2</v>
      </c>
      <c r="AA15" s="426">
        <v>1000000</v>
      </c>
      <c r="AB15" s="426">
        <v>995000</v>
      </c>
      <c r="AC15" s="426">
        <v>6</v>
      </c>
      <c r="AD15" s="426">
        <v>510000</v>
      </c>
      <c r="AE15" s="426">
        <v>510000</v>
      </c>
      <c r="AF15" s="426">
        <v>3</v>
      </c>
      <c r="AG15" s="426">
        <v>402050000</v>
      </c>
      <c r="AH15" s="426">
        <v>402050000</v>
      </c>
      <c r="AI15" s="426">
        <v>10</v>
      </c>
      <c r="AJ15" s="426">
        <v>583220000</v>
      </c>
      <c r="AK15" s="426">
        <v>582890000</v>
      </c>
      <c r="AL15" s="426">
        <v>21</v>
      </c>
      <c r="AM15" s="426">
        <v>19815000</v>
      </c>
      <c r="AN15" s="426">
        <v>17972150</v>
      </c>
      <c r="AO15" s="426">
        <v>7</v>
      </c>
      <c r="AP15" s="426">
        <v>2630000</v>
      </c>
      <c r="AQ15" s="426">
        <v>1880000</v>
      </c>
      <c r="AR15" s="426"/>
      <c r="AS15" s="426"/>
      <c r="AT15" s="426"/>
      <c r="AU15" s="426">
        <v>1</v>
      </c>
      <c r="AV15" s="426">
        <v>15000</v>
      </c>
      <c r="AW15" s="426">
        <v>14850</v>
      </c>
      <c r="AX15" s="426">
        <v>2</v>
      </c>
      <c r="AY15" s="426">
        <v>950000</v>
      </c>
      <c r="AZ15" s="426">
        <v>573000</v>
      </c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>
        <v>115</v>
      </c>
      <c r="BN15" s="426">
        <v>1042543834</v>
      </c>
      <c r="BO15" s="426" t="s">
        <v>864</v>
      </c>
    </row>
    <row r="16" spans="1:67" s="498" customFormat="1" ht="6.75">
      <c r="A16" s="425" t="s">
        <v>818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>
        <v>1</v>
      </c>
      <c r="AG16" s="426">
        <v>450000</v>
      </c>
      <c r="AH16" s="426">
        <v>450000</v>
      </c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>
        <v>1</v>
      </c>
      <c r="BN16" s="426">
        <v>450000</v>
      </c>
      <c r="BO16" s="426">
        <v>450000</v>
      </c>
    </row>
    <row r="17" spans="1:67" s="498" customFormat="1" ht="6.75">
      <c r="A17" s="425" t="s">
        <v>673</v>
      </c>
      <c r="B17" s="426"/>
      <c r="C17" s="426"/>
      <c r="D17" s="426"/>
      <c r="E17" s="426"/>
      <c r="F17" s="426"/>
      <c r="G17" s="426"/>
      <c r="H17" s="426">
        <v>1</v>
      </c>
      <c r="I17" s="426">
        <v>1000000</v>
      </c>
      <c r="J17" s="426">
        <v>1000000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>
        <v>2</v>
      </c>
      <c r="U17" s="426">
        <v>600000</v>
      </c>
      <c r="V17" s="426">
        <v>295000</v>
      </c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>
        <v>1</v>
      </c>
      <c r="AJ17" s="426">
        <v>1000000</v>
      </c>
      <c r="AK17" s="426">
        <v>1000000</v>
      </c>
      <c r="AL17" s="426">
        <v>1</v>
      </c>
      <c r="AM17" s="426">
        <v>300000</v>
      </c>
      <c r="AN17" s="426">
        <v>300000</v>
      </c>
      <c r="AO17" s="426">
        <v>1</v>
      </c>
      <c r="AP17" s="426">
        <v>300000</v>
      </c>
      <c r="AQ17" s="426">
        <v>75000</v>
      </c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>
        <v>6</v>
      </c>
      <c r="BN17" s="426">
        <v>3200000</v>
      </c>
      <c r="BO17" s="426">
        <v>2670000</v>
      </c>
    </row>
    <row r="18" spans="1:67" s="498" customFormat="1" ht="6.75">
      <c r="A18" s="425" t="s">
        <v>568</v>
      </c>
      <c r="B18" s="426"/>
      <c r="C18" s="426"/>
      <c r="D18" s="426"/>
      <c r="E18" s="426"/>
      <c r="F18" s="426"/>
      <c r="G18" s="426"/>
      <c r="H18" s="426">
        <v>1</v>
      </c>
      <c r="I18" s="426">
        <v>500000</v>
      </c>
      <c r="J18" s="426">
        <v>250000</v>
      </c>
      <c r="K18" s="426"/>
      <c r="L18" s="426"/>
      <c r="M18" s="426"/>
      <c r="N18" s="426"/>
      <c r="O18" s="426"/>
      <c r="P18" s="426"/>
      <c r="Q18" s="426">
        <v>1</v>
      </c>
      <c r="R18" s="426">
        <v>2000000</v>
      </c>
      <c r="S18" s="426">
        <v>700000</v>
      </c>
      <c r="T18" s="426">
        <v>4</v>
      </c>
      <c r="U18" s="426">
        <v>4800000</v>
      </c>
      <c r="V18" s="426">
        <v>3350000</v>
      </c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>
        <v>1</v>
      </c>
      <c r="AJ18" s="426">
        <v>10000</v>
      </c>
      <c r="AK18" s="426">
        <v>3000</v>
      </c>
      <c r="AL18" s="426">
        <v>1</v>
      </c>
      <c r="AM18" s="426">
        <v>3000000</v>
      </c>
      <c r="AN18" s="426">
        <v>3000000</v>
      </c>
      <c r="AO18" s="426">
        <v>2</v>
      </c>
      <c r="AP18" s="426">
        <v>1100000</v>
      </c>
      <c r="AQ18" s="426">
        <v>680000</v>
      </c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>
        <v>10</v>
      </c>
      <c r="BN18" s="426">
        <v>11410000</v>
      </c>
      <c r="BO18" s="426">
        <v>7983000</v>
      </c>
    </row>
    <row r="19" spans="1:67" s="498" customFormat="1" ht="6.75">
      <c r="A19" s="425" t="s">
        <v>729</v>
      </c>
      <c r="B19" s="426"/>
      <c r="C19" s="426"/>
      <c r="D19" s="426"/>
      <c r="E19" s="426"/>
      <c r="F19" s="426"/>
      <c r="G19" s="426"/>
      <c r="H19" s="426">
        <v>3</v>
      </c>
      <c r="I19" s="426">
        <v>670000</v>
      </c>
      <c r="J19" s="426">
        <v>610000</v>
      </c>
      <c r="K19" s="426"/>
      <c r="L19" s="426"/>
      <c r="M19" s="426"/>
      <c r="N19" s="426"/>
      <c r="O19" s="426"/>
      <c r="P19" s="426"/>
      <c r="Q19" s="426"/>
      <c r="R19" s="426"/>
      <c r="S19" s="426"/>
      <c r="T19" s="426">
        <v>8</v>
      </c>
      <c r="U19" s="426">
        <v>3860000</v>
      </c>
      <c r="V19" s="426">
        <v>2945100</v>
      </c>
      <c r="W19" s="426"/>
      <c r="X19" s="426"/>
      <c r="Y19" s="426"/>
      <c r="Z19" s="426">
        <v>1</v>
      </c>
      <c r="AA19" s="426">
        <v>200000</v>
      </c>
      <c r="AB19" s="426">
        <v>200000</v>
      </c>
      <c r="AC19" s="426"/>
      <c r="AD19" s="426"/>
      <c r="AE19" s="426"/>
      <c r="AF19" s="426">
        <v>1</v>
      </c>
      <c r="AG19" s="426">
        <v>10000</v>
      </c>
      <c r="AH19" s="426">
        <v>10000</v>
      </c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>
        <v>1</v>
      </c>
      <c r="BE19" s="426">
        <v>100000</v>
      </c>
      <c r="BF19" s="426">
        <v>100000</v>
      </c>
      <c r="BG19" s="426"/>
      <c r="BH19" s="426"/>
      <c r="BI19" s="426"/>
      <c r="BJ19" s="426"/>
      <c r="BK19" s="426"/>
      <c r="BL19" s="426"/>
      <c r="BM19" s="426">
        <v>14</v>
      </c>
      <c r="BN19" s="426">
        <v>4840000</v>
      </c>
      <c r="BO19" s="426">
        <v>3865100</v>
      </c>
    </row>
    <row r="20" spans="1:67" s="498" customFormat="1" ht="6.75">
      <c r="A20" s="425" t="s">
        <v>674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>
        <v>1</v>
      </c>
      <c r="AV20" s="426">
        <v>100000</v>
      </c>
      <c r="AW20" s="426">
        <v>100000</v>
      </c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>
        <v>1</v>
      </c>
      <c r="BN20" s="426">
        <v>100000</v>
      </c>
      <c r="BO20" s="426">
        <v>100000</v>
      </c>
    </row>
    <row r="21" spans="1:67" s="498" customFormat="1" ht="6.75">
      <c r="A21" s="425" t="s">
        <v>558</v>
      </c>
      <c r="B21" s="426"/>
      <c r="C21" s="426"/>
      <c r="D21" s="426"/>
      <c r="E21" s="426"/>
      <c r="F21" s="426"/>
      <c r="G21" s="426"/>
      <c r="H21" s="426">
        <v>4</v>
      </c>
      <c r="I21" s="426">
        <v>1210000</v>
      </c>
      <c r="J21" s="426">
        <v>1110000</v>
      </c>
      <c r="K21" s="426"/>
      <c r="L21" s="426"/>
      <c r="M21" s="426"/>
      <c r="N21" s="426"/>
      <c r="O21" s="426"/>
      <c r="P21" s="426"/>
      <c r="Q21" s="426">
        <v>1</v>
      </c>
      <c r="R21" s="426">
        <v>2500000</v>
      </c>
      <c r="S21" s="426">
        <v>2500000</v>
      </c>
      <c r="T21" s="426">
        <v>12</v>
      </c>
      <c r="U21" s="426">
        <v>4280000</v>
      </c>
      <c r="V21" s="426">
        <v>3805000</v>
      </c>
      <c r="W21" s="426">
        <v>3</v>
      </c>
      <c r="X21" s="426">
        <v>3510000</v>
      </c>
      <c r="Y21" s="426">
        <v>3010000</v>
      </c>
      <c r="Z21" s="426"/>
      <c r="AA21" s="426"/>
      <c r="AB21" s="426"/>
      <c r="AC21" s="426">
        <v>1</v>
      </c>
      <c r="AD21" s="426">
        <v>250000</v>
      </c>
      <c r="AE21" s="426">
        <v>250000</v>
      </c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>
        <v>1</v>
      </c>
      <c r="BE21" s="426">
        <v>50000</v>
      </c>
      <c r="BF21" s="426">
        <v>45000</v>
      </c>
      <c r="BG21" s="426"/>
      <c r="BH21" s="426"/>
      <c r="BI21" s="426"/>
      <c r="BJ21" s="426"/>
      <c r="BK21" s="426"/>
      <c r="BL21" s="426"/>
      <c r="BM21" s="426">
        <v>22</v>
      </c>
      <c r="BN21" s="426">
        <v>11800000</v>
      </c>
      <c r="BO21" s="426">
        <v>10720000</v>
      </c>
    </row>
    <row r="22" spans="1:67" s="498" customFormat="1" ht="6.75">
      <c r="A22" s="425" t="s">
        <v>675</v>
      </c>
      <c r="B22" s="426"/>
      <c r="C22" s="426"/>
      <c r="D22" s="426"/>
      <c r="E22" s="426"/>
      <c r="F22" s="426"/>
      <c r="G22" s="426"/>
      <c r="H22" s="426">
        <v>1</v>
      </c>
      <c r="I22" s="426">
        <v>50000</v>
      </c>
      <c r="J22" s="426">
        <v>26000</v>
      </c>
      <c r="K22" s="426"/>
      <c r="L22" s="426"/>
      <c r="M22" s="426"/>
      <c r="N22" s="426"/>
      <c r="O22" s="426"/>
      <c r="P22" s="426"/>
      <c r="Q22" s="426"/>
      <c r="R22" s="426"/>
      <c r="S22" s="426"/>
      <c r="T22" s="426">
        <v>5</v>
      </c>
      <c r="U22" s="426">
        <v>2700000</v>
      </c>
      <c r="V22" s="426">
        <v>2400000</v>
      </c>
      <c r="W22" s="426"/>
      <c r="X22" s="426"/>
      <c r="Y22" s="426"/>
      <c r="Z22" s="426">
        <v>1</v>
      </c>
      <c r="AA22" s="426">
        <v>3000000</v>
      </c>
      <c r="AB22" s="426">
        <v>600000</v>
      </c>
      <c r="AC22" s="426"/>
      <c r="AD22" s="426"/>
      <c r="AE22" s="426"/>
      <c r="AF22" s="426"/>
      <c r="AG22" s="426"/>
      <c r="AH22" s="426"/>
      <c r="AI22" s="426"/>
      <c r="AJ22" s="426"/>
      <c r="AK22" s="426"/>
      <c r="AL22" s="426">
        <v>1</v>
      </c>
      <c r="AM22" s="426">
        <v>10000</v>
      </c>
      <c r="AN22" s="426">
        <v>10000</v>
      </c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>
        <v>8</v>
      </c>
      <c r="BN22" s="426">
        <v>5760000</v>
      </c>
      <c r="BO22" s="426">
        <v>3036000</v>
      </c>
    </row>
    <row r="23" spans="1:67" s="498" customFormat="1" ht="6.75">
      <c r="A23" s="425" t="s">
        <v>632</v>
      </c>
      <c r="B23" s="426"/>
      <c r="C23" s="426"/>
      <c r="D23" s="426"/>
      <c r="E23" s="426"/>
      <c r="F23" s="426"/>
      <c r="G23" s="426"/>
      <c r="H23" s="426">
        <v>2</v>
      </c>
      <c r="I23" s="426">
        <v>200000</v>
      </c>
      <c r="J23" s="426">
        <v>149000</v>
      </c>
      <c r="K23" s="426"/>
      <c r="L23" s="426"/>
      <c r="M23" s="426"/>
      <c r="N23" s="426"/>
      <c r="O23" s="426"/>
      <c r="P23" s="426"/>
      <c r="Q23" s="426"/>
      <c r="R23" s="426"/>
      <c r="S23" s="426"/>
      <c r="T23" s="426">
        <v>6</v>
      </c>
      <c r="U23" s="426">
        <v>2550000</v>
      </c>
      <c r="V23" s="426">
        <v>2550000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>
        <v>1</v>
      </c>
      <c r="AM23" s="426">
        <v>300000</v>
      </c>
      <c r="AN23" s="426">
        <v>300000</v>
      </c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>
        <v>9</v>
      </c>
      <c r="BN23" s="426">
        <v>3050000</v>
      </c>
      <c r="BO23" s="426">
        <v>2999000</v>
      </c>
    </row>
    <row r="24" spans="1:67" s="498" customFormat="1" ht="6.75">
      <c r="A24" s="425" t="s">
        <v>754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>
        <v>1</v>
      </c>
      <c r="R24" s="426">
        <v>50000</v>
      </c>
      <c r="S24" s="426">
        <v>50000</v>
      </c>
      <c r="T24" s="426"/>
      <c r="U24" s="426"/>
      <c r="V24" s="426"/>
      <c r="W24" s="426"/>
      <c r="X24" s="426"/>
      <c r="Y24" s="426"/>
      <c r="Z24" s="426"/>
      <c r="AA24" s="426"/>
      <c r="AB24" s="426"/>
      <c r="AC24" s="426">
        <v>4</v>
      </c>
      <c r="AD24" s="426">
        <v>9915000</v>
      </c>
      <c r="AE24" s="426">
        <v>9895000</v>
      </c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>
        <v>5</v>
      </c>
      <c r="BN24" s="426">
        <v>9965000</v>
      </c>
      <c r="BO24" s="426">
        <v>9945000</v>
      </c>
    </row>
    <row r="25" spans="1:67" s="498" customFormat="1" ht="6.75">
      <c r="A25" s="425" t="s">
        <v>633</v>
      </c>
      <c r="B25" s="426">
        <v>1</v>
      </c>
      <c r="C25" s="426">
        <v>50000</v>
      </c>
      <c r="D25" s="426">
        <v>50000</v>
      </c>
      <c r="E25" s="426"/>
      <c r="F25" s="426"/>
      <c r="G25" s="426"/>
      <c r="H25" s="426">
        <v>3</v>
      </c>
      <c r="I25" s="426">
        <v>250000</v>
      </c>
      <c r="J25" s="426">
        <v>215000</v>
      </c>
      <c r="K25" s="426"/>
      <c r="L25" s="426"/>
      <c r="M25" s="426"/>
      <c r="N25" s="426"/>
      <c r="O25" s="426"/>
      <c r="P25" s="426"/>
      <c r="Q25" s="426">
        <v>4</v>
      </c>
      <c r="R25" s="426">
        <v>1060000</v>
      </c>
      <c r="S25" s="426">
        <v>1060000</v>
      </c>
      <c r="T25" s="426">
        <v>16</v>
      </c>
      <c r="U25" s="426">
        <v>2290000</v>
      </c>
      <c r="V25" s="426">
        <v>2179000</v>
      </c>
      <c r="W25" s="426"/>
      <c r="X25" s="426"/>
      <c r="Y25" s="426"/>
      <c r="Z25" s="426"/>
      <c r="AA25" s="426"/>
      <c r="AB25" s="426"/>
      <c r="AC25" s="426"/>
      <c r="AD25" s="426"/>
      <c r="AE25" s="426"/>
      <c r="AF25" s="426">
        <v>1</v>
      </c>
      <c r="AG25" s="426">
        <v>1000000</v>
      </c>
      <c r="AH25" s="426">
        <v>1000000</v>
      </c>
      <c r="AI25" s="426">
        <v>3</v>
      </c>
      <c r="AJ25" s="426">
        <v>650000</v>
      </c>
      <c r="AK25" s="426">
        <v>649950</v>
      </c>
      <c r="AL25" s="426">
        <v>2</v>
      </c>
      <c r="AM25" s="426">
        <v>60000</v>
      </c>
      <c r="AN25" s="426">
        <v>55000</v>
      </c>
      <c r="AO25" s="426">
        <v>1</v>
      </c>
      <c r="AP25" s="426">
        <v>500000</v>
      </c>
      <c r="AQ25" s="426">
        <v>500000</v>
      </c>
      <c r="AR25" s="426"/>
      <c r="AS25" s="426"/>
      <c r="AT25" s="426"/>
      <c r="AU25" s="426">
        <v>1</v>
      </c>
      <c r="AV25" s="426">
        <v>20000</v>
      </c>
      <c r="AW25" s="426">
        <v>10000</v>
      </c>
      <c r="AX25" s="426">
        <v>1</v>
      </c>
      <c r="AY25" s="426">
        <v>10000</v>
      </c>
      <c r="AZ25" s="426">
        <v>3400</v>
      </c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>
        <v>33</v>
      </c>
      <c r="BN25" s="426">
        <v>5890000</v>
      </c>
      <c r="BO25" s="426">
        <v>5722350</v>
      </c>
    </row>
    <row r="26" spans="1:67" s="498" customFormat="1" ht="6.75">
      <c r="A26" s="425" t="s">
        <v>676</v>
      </c>
      <c r="B26" s="426"/>
      <c r="C26" s="426"/>
      <c r="D26" s="426"/>
      <c r="E26" s="426"/>
      <c r="F26" s="426"/>
      <c r="G26" s="426"/>
      <c r="H26" s="426">
        <v>1</v>
      </c>
      <c r="I26" s="426">
        <v>500000</v>
      </c>
      <c r="J26" s="426">
        <v>250000</v>
      </c>
      <c r="K26" s="426"/>
      <c r="L26" s="426"/>
      <c r="M26" s="426"/>
      <c r="N26" s="426"/>
      <c r="O26" s="426"/>
      <c r="P26" s="426"/>
      <c r="Q26" s="426"/>
      <c r="R26" s="426"/>
      <c r="S26" s="426"/>
      <c r="T26" s="426">
        <v>2</v>
      </c>
      <c r="U26" s="426">
        <v>410000</v>
      </c>
      <c r="V26" s="426">
        <v>410000</v>
      </c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>
        <v>1</v>
      </c>
      <c r="AM26" s="426">
        <v>1000000</v>
      </c>
      <c r="AN26" s="426">
        <v>750000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>
        <v>4</v>
      </c>
      <c r="BN26" s="426">
        <v>1910000</v>
      </c>
      <c r="BO26" s="426">
        <v>1410000</v>
      </c>
    </row>
    <row r="27" spans="1:67" s="498" customFormat="1" ht="6.75">
      <c r="A27" s="425" t="s">
        <v>812</v>
      </c>
      <c r="B27" s="426"/>
      <c r="C27" s="426"/>
      <c r="D27" s="426"/>
      <c r="E27" s="426"/>
      <c r="F27" s="426"/>
      <c r="G27" s="426"/>
      <c r="H27" s="426">
        <v>1</v>
      </c>
      <c r="I27" s="426">
        <v>100000</v>
      </c>
      <c r="J27" s="426">
        <v>100000</v>
      </c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>
        <v>1</v>
      </c>
      <c r="BN27" s="426">
        <v>100000</v>
      </c>
      <c r="BO27" s="426">
        <v>100000</v>
      </c>
    </row>
    <row r="28" spans="1:67" s="498" customFormat="1" ht="6.75">
      <c r="A28" s="425" t="s">
        <v>517</v>
      </c>
      <c r="B28" s="426">
        <v>1</v>
      </c>
      <c r="C28" s="426">
        <v>500000</v>
      </c>
      <c r="D28" s="426">
        <v>500000</v>
      </c>
      <c r="E28" s="426"/>
      <c r="F28" s="426"/>
      <c r="G28" s="426"/>
      <c r="H28" s="426">
        <v>4</v>
      </c>
      <c r="I28" s="426">
        <v>4220000</v>
      </c>
      <c r="J28" s="426">
        <v>2199000</v>
      </c>
      <c r="K28" s="426"/>
      <c r="L28" s="426"/>
      <c r="M28" s="426"/>
      <c r="N28" s="426"/>
      <c r="O28" s="426"/>
      <c r="P28" s="426"/>
      <c r="Q28" s="426">
        <v>2</v>
      </c>
      <c r="R28" s="426">
        <v>1100000</v>
      </c>
      <c r="S28" s="426">
        <v>1010000</v>
      </c>
      <c r="T28" s="426">
        <v>46</v>
      </c>
      <c r="U28" s="426">
        <v>35420000</v>
      </c>
      <c r="V28" s="426">
        <v>20543000</v>
      </c>
      <c r="W28" s="426"/>
      <c r="X28" s="426"/>
      <c r="Y28" s="426"/>
      <c r="Z28" s="426">
        <v>1</v>
      </c>
      <c r="AA28" s="426">
        <v>200000</v>
      </c>
      <c r="AB28" s="426">
        <v>120000</v>
      </c>
      <c r="AC28" s="426">
        <v>2</v>
      </c>
      <c r="AD28" s="426">
        <v>350000</v>
      </c>
      <c r="AE28" s="426">
        <v>350000</v>
      </c>
      <c r="AF28" s="426"/>
      <c r="AG28" s="426"/>
      <c r="AH28" s="426"/>
      <c r="AI28" s="426">
        <v>2</v>
      </c>
      <c r="AJ28" s="426">
        <v>1000000</v>
      </c>
      <c r="AK28" s="426">
        <v>1000000</v>
      </c>
      <c r="AL28" s="426">
        <v>5</v>
      </c>
      <c r="AM28" s="426">
        <v>1050000</v>
      </c>
      <c r="AN28" s="426">
        <v>900000</v>
      </c>
      <c r="AO28" s="426">
        <v>4</v>
      </c>
      <c r="AP28" s="426">
        <v>5950000</v>
      </c>
      <c r="AQ28" s="426">
        <v>2075000</v>
      </c>
      <c r="AR28" s="426"/>
      <c r="AS28" s="426"/>
      <c r="AT28" s="426"/>
      <c r="AU28" s="426">
        <v>2</v>
      </c>
      <c r="AV28" s="426">
        <v>800000</v>
      </c>
      <c r="AW28" s="426">
        <v>800000</v>
      </c>
      <c r="AX28" s="426">
        <v>1</v>
      </c>
      <c r="AY28" s="426">
        <v>100000</v>
      </c>
      <c r="AZ28" s="426">
        <v>45000</v>
      </c>
      <c r="BA28" s="426"/>
      <c r="BB28" s="426"/>
      <c r="BC28" s="426"/>
      <c r="BD28" s="426">
        <v>1</v>
      </c>
      <c r="BE28" s="426">
        <v>1000000</v>
      </c>
      <c r="BF28" s="426">
        <v>1000000</v>
      </c>
      <c r="BG28" s="426"/>
      <c r="BH28" s="426"/>
      <c r="BI28" s="426"/>
      <c r="BJ28" s="426"/>
      <c r="BK28" s="426"/>
      <c r="BL28" s="426"/>
      <c r="BM28" s="426">
        <v>71</v>
      </c>
      <c r="BN28" s="426">
        <v>51690000</v>
      </c>
      <c r="BO28" s="426">
        <v>30542000</v>
      </c>
    </row>
    <row r="29" spans="1:67" s="498" customFormat="1" ht="6.75">
      <c r="A29" s="425" t="s">
        <v>806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>
        <v>2</v>
      </c>
      <c r="U29" s="426">
        <v>1400000</v>
      </c>
      <c r="V29" s="426">
        <v>1400000</v>
      </c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>
        <v>2</v>
      </c>
      <c r="BN29" s="426">
        <v>1400000</v>
      </c>
      <c r="BO29" s="426">
        <v>1400000</v>
      </c>
    </row>
    <row r="30" spans="1:67" s="498" customFormat="1" ht="6.75">
      <c r="A30" s="425" t="s">
        <v>677</v>
      </c>
      <c r="B30" s="426"/>
      <c r="C30" s="426"/>
      <c r="D30" s="426"/>
      <c r="E30" s="426"/>
      <c r="F30" s="426"/>
      <c r="G30" s="426"/>
      <c r="H30" s="426">
        <v>1</v>
      </c>
      <c r="I30" s="426">
        <v>50000</v>
      </c>
      <c r="J30" s="426">
        <v>35000</v>
      </c>
      <c r="K30" s="426"/>
      <c r="L30" s="426"/>
      <c r="M30" s="426"/>
      <c r="N30" s="426"/>
      <c r="O30" s="426"/>
      <c r="P30" s="426"/>
      <c r="Q30" s="426"/>
      <c r="R30" s="426"/>
      <c r="S30" s="426"/>
      <c r="T30" s="426">
        <v>9</v>
      </c>
      <c r="U30" s="426">
        <v>3930000</v>
      </c>
      <c r="V30" s="426">
        <v>1544000</v>
      </c>
      <c r="W30" s="426">
        <v>1</v>
      </c>
      <c r="X30" s="426">
        <v>100000</v>
      </c>
      <c r="Y30" s="426">
        <v>100000</v>
      </c>
      <c r="Z30" s="426"/>
      <c r="AA30" s="426"/>
      <c r="AB30" s="426"/>
      <c r="AC30" s="426">
        <v>1</v>
      </c>
      <c r="AD30" s="426">
        <v>100000</v>
      </c>
      <c r="AE30" s="426">
        <v>100000</v>
      </c>
      <c r="AF30" s="426"/>
      <c r="AG30" s="426"/>
      <c r="AH30" s="426"/>
      <c r="AI30" s="426"/>
      <c r="AJ30" s="426"/>
      <c r="AK30" s="426"/>
      <c r="AL30" s="426">
        <v>1</v>
      </c>
      <c r="AM30" s="426">
        <v>50000</v>
      </c>
      <c r="AN30" s="426">
        <v>50000</v>
      </c>
      <c r="AO30" s="426">
        <v>1</v>
      </c>
      <c r="AP30" s="426">
        <v>50000</v>
      </c>
      <c r="AQ30" s="426">
        <v>50000</v>
      </c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>
        <v>14</v>
      </c>
      <c r="BN30" s="426">
        <v>4280000</v>
      </c>
      <c r="BO30" s="426">
        <v>1879000</v>
      </c>
    </row>
    <row r="31" spans="1:67" s="498" customFormat="1" ht="6.75">
      <c r="A31" s="425" t="s">
        <v>518</v>
      </c>
      <c r="B31" s="426">
        <v>1</v>
      </c>
      <c r="C31" s="426">
        <v>500000</v>
      </c>
      <c r="D31" s="426">
        <v>500000</v>
      </c>
      <c r="E31" s="426">
        <v>1</v>
      </c>
      <c r="F31" s="426">
        <v>100000</v>
      </c>
      <c r="G31" s="426">
        <v>100000</v>
      </c>
      <c r="H31" s="426">
        <v>8</v>
      </c>
      <c r="I31" s="426">
        <v>5900000</v>
      </c>
      <c r="J31" s="426">
        <v>4390000</v>
      </c>
      <c r="K31" s="426"/>
      <c r="L31" s="426"/>
      <c r="M31" s="426"/>
      <c r="N31" s="426">
        <v>2</v>
      </c>
      <c r="O31" s="426">
        <v>200000</v>
      </c>
      <c r="P31" s="426">
        <v>130000</v>
      </c>
      <c r="Q31" s="426">
        <v>2</v>
      </c>
      <c r="R31" s="426">
        <v>900000</v>
      </c>
      <c r="S31" s="426">
        <v>900000</v>
      </c>
      <c r="T31" s="426">
        <v>50</v>
      </c>
      <c r="U31" s="426">
        <v>185289000</v>
      </c>
      <c r="V31" s="426">
        <v>163371550</v>
      </c>
      <c r="W31" s="426">
        <v>4</v>
      </c>
      <c r="X31" s="426">
        <v>300000</v>
      </c>
      <c r="Y31" s="426">
        <v>275000</v>
      </c>
      <c r="Z31" s="426"/>
      <c r="AA31" s="426"/>
      <c r="AB31" s="426"/>
      <c r="AC31" s="426">
        <v>5</v>
      </c>
      <c r="AD31" s="426">
        <v>1610000</v>
      </c>
      <c r="AE31" s="426">
        <v>1410000</v>
      </c>
      <c r="AF31" s="426"/>
      <c r="AG31" s="426"/>
      <c r="AH31" s="426"/>
      <c r="AI31" s="426">
        <v>3</v>
      </c>
      <c r="AJ31" s="426">
        <v>1250000</v>
      </c>
      <c r="AK31" s="426">
        <v>610000</v>
      </c>
      <c r="AL31" s="426">
        <v>4</v>
      </c>
      <c r="AM31" s="426">
        <v>5700000</v>
      </c>
      <c r="AN31" s="426">
        <v>4935000</v>
      </c>
      <c r="AO31" s="426">
        <v>11</v>
      </c>
      <c r="AP31" s="426">
        <v>7800000</v>
      </c>
      <c r="AQ31" s="426">
        <v>4970000</v>
      </c>
      <c r="AR31" s="426"/>
      <c r="AS31" s="426"/>
      <c r="AT31" s="426"/>
      <c r="AU31" s="426">
        <v>1</v>
      </c>
      <c r="AV31" s="426">
        <v>500000</v>
      </c>
      <c r="AW31" s="426">
        <v>500000</v>
      </c>
      <c r="AX31" s="426"/>
      <c r="AY31" s="426"/>
      <c r="AZ31" s="426"/>
      <c r="BA31" s="426">
        <v>2</v>
      </c>
      <c r="BB31" s="426">
        <v>210000</v>
      </c>
      <c r="BC31" s="426">
        <v>184500</v>
      </c>
      <c r="BD31" s="426"/>
      <c r="BE31" s="426"/>
      <c r="BF31" s="426"/>
      <c r="BG31" s="426"/>
      <c r="BH31" s="426"/>
      <c r="BI31" s="426"/>
      <c r="BJ31" s="426"/>
      <c r="BK31" s="426"/>
      <c r="BL31" s="426"/>
      <c r="BM31" s="426">
        <v>94</v>
      </c>
      <c r="BN31" s="426">
        <v>210259000</v>
      </c>
      <c r="BO31" s="426">
        <v>182276050</v>
      </c>
    </row>
    <row r="32" spans="1:67" s="498" customFormat="1" ht="6.75">
      <c r="A32" s="425" t="s">
        <v>634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>
        <v>1</v>
      </c>
      <c r="L32" s="426">
        <v>100000</v>
      </c>
      <c r="M32" s="426">
        <v>50000</v>
      </c>
      <c r="N32" s="426"/>
      <c r="O32" s="426"/>
      <c r="P32" s="426"/>
      <c r="Q32" s="426"/>
      <c r="R32" s="426"/>
      <c r="S32" s="426"/>
      <c r="T32" s="426">
        <v>3</v>
      </c>
      <c r="U32" s="426">
        <v>2320000</v>
      </c>
      <c r="V32" s="426">
        <v>2240000</v>
      </c>
      <c r="W32" s="426"/>
      <c r="X32" s="426"/>
      <c r="Y32" s="426"/>
      <c r="Z32" s="426">
        <v>1</v>
      </c>
      <c r="AA32" s="426">
        <v>300000</v>
      </c>
      <c r="AB32" s="426">
        <v>300000</v>
      </c>
      <c r="AC32" s="426">
        <v>1</v>
      </c>
      <c r="AD32" s="426">
        <v>50000</v>
      </c>
      <c r="AE32" s="426">
        <v>50000</v>
      </c>
      <c r="AF32" s="426">
        <v>1</v>
      </c>
      <c r="AG32" s="426">
        <v>500000</v>
      </c>
      <c r="AH32" s="426">
        <v>500000</v>
      </c>
      <c r="AI32" s="426"/>
      <c r="AJ32" s="426"/>
      <c r="AK32" s="426"/>
      <c r="AL32" s="426">
        <v>1</v>
      </c>
      <c r="AM32" s="426">
        <v>50000</v>
      </c>
      <c r="AN32" s="426">
        <v>50000</v>
      </c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>
        <v>1</v>
      </c>
      <c r="BE32" s="426">
        <v>500000</v>
      </c>
      <c r="BF32" s="426">
        <v>250000</v>
      </c>
      <c r="BG32" s="426"/>
      <c r="BH32" s="426"/>
      <c r="BI32" s="426"/>
      <c r="BJ32" s="426"/>
      <c r="BK32" s="426"/>
      <c r="BL32" s="426"/>
      <c r="BM32" s="426">
        <v>9</v>
      </c>
      <c r="BN32" s="426">
        <v>3820000</v>
      </c>
      <c r="BO32" s="426">
        <v>3440000</v>
      </c>
    </row>
    <row r="33" spans="1:67" s="498" customFormat="1" ht="6.75">
      <c r="A33" s="425" t="s">
        <v>865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>
        <v>1</v>
      </c>
      <c r="AM33" s="426">
        <v>400000</v>
      </c>
      <c r="AN33" s="426">
        <v>200000</v>
      </c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>
        <v>1</v>
      </c>
      <c r="BN33" s="426">
        <v>400000</v>
      </c>
      <c r="BO33" s="426">
        <v>200000</v>
      </c>
    </row>
    <row r="34" spans="1:67" s="498" customFormat="1" ht="6.75">
      <c r="A34" s="425" t="s">
        <v>778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>
        <v>2</v>
      </c>
      <c r="U34" s="426">
        <v>650000</v>
      </c>
      <c r="V34" s="426">
        <v>650000</v>
      </c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>
        <v>2</v>
      </c>
      <c r="BN34" s="426">
        <v>650000</v>
      </c>
      <c r="BO34" s="426">
        <v>650000</v>
      </c>
    </row>
    <row r="35" spans="1:67" s="498" customFormat="1" ht="6.75">
      <c r="A35" s="425" t="s">
        <v>755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>
        <v>3</v>
      </c>
      <c r="U35" s="426">
        <v>1600000</v>
      </c>
      <c r="V35" s="426">
        <v>1150000</v>
      </c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>
        <v>1</v>
      </c>
      <c r="AJ35" s="426">
        <v>5000000</v>
      </c>
      <c r="AK35" s="426">
        <v>3250000</v>
      </c>
      <c r="AL35" s="426">
        <v>2</v>
      </c>
      <c r="AM35" s="426">
        <v>42000000</v>
      </c>
      <c r="AN35" s="426">
        <v>42000000</v>
      </c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>
        <v>6</v>
      </c>
      <c r="BN35" s="426">
        <v>48600000</v>
      </c>
      <c r="BO35" s="426">
        <v>46400000</v>
      </c>
    </row>
    <row r="36" spans="1:67" s="498" customFormat="1" ht="6.75">
      <c r="A36" s="425" t="s">
        <v>678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>
        <v>7</v>
      </c>
      <c r="U36" s="426">
        <v>4960000</v>
      </c>
      <c r="V36" s="426">
        <v>3994000</v>
      </c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>
        <v>1</v>
      </c>
      <c r="AM36" s="426">
        <v>100000</v>
      </c>
      <c r="AN36" s="426">
        <v>100000</v>
      </c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>
        <v>8</v>
      </c>
      <c r="BN36" s="426">
        <v>5060000</v>
      </c>
      <c r="BO36" s="426">
        <v>4094000</v>
      </c>
    </row>
    <row r="37" spans="1:67" s="498" customFormat="1" ht="6.75">
      <c r="A37" s="425" t="s">
        <v>679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>
        <v>1</v>
      </c>
      <c r="AA37" s="426">
        <v>10000</v>
      </c>
      <c r="AB37" s="426">
        <v>10000</v>
      </c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>
        <v>1</v>
      </c>
      <c r="AP37" s="426">
        <v>250000</v>
      </c>
      <c r="AQ37" s="426">
        <v>125000</v>
      </c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>
        <v>2</v>
      </c>
      <c r="BN37" s="426">
        <v>260000</v>
      </c>
      <c r="BO37" s="426">
        <v>135000</v>
      </c>
    </row>
    <row r="38" spans="1:67" s="498" customFormat="1" ht="6.75">
      <c r="A38" s="425" t="s">
        <v>730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>
        <v>3</v>
      </c>
      <c r="U38" s="426">
        <v>565000</v>
      </c>
      <c r="V38" s="426">
        <v>413050</v>
      </c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>
        <v>3</v>
      </c>
      <c r="BN38" s="426">
        <v>565000</v>
      </c>
      <c r="BO38" s="426">
        <v>413050</v>
      </c>
    </row>
    <row r="39" spans="1:67" s="498" customFormat="1" ht="6.75">
      <c r="A39" s="425" t="s">
        <v>680</v>
      </c>
      <c r="B39" s="426"/>
      <c r="C39" s="426"/>
      <c r="D39" s="426"/>
      <c r="E39" s="426"/>
      <c r="F39" s="426"/>
      <c r="G39" s="426"/>
      <c r="H39" s="426">
        <v>3</v>
      </c>
      <c r="I39" s="426">
        <v>250000</v>
      </c>
      <c r="J39" s="426">
        <v>81000</v>
      </c>
      <c r="K39" s="426"/>
      <c r="L39" s="426"/>
      <c r="M39" s="426"/>
      <c r="N39" s="426"/>
      <c r="O39" s="426"/>
      <c r="P39" s="426"/>
      <c r="Q39" s="426">
        <v>1</v>
      </c>
      <c r="R39" s="426">
        <v>700000</v>
      </c>
      <c r="S39" s="426">
        <v>343000</v>
      </c>
      <c r="T39" s="426">
        <v>11</v>
      </c>
      <c r="U39" s="426">
        <v>4235000</v>
      </c>
      <c r="V39" s="426">
        <v>3735000</v>
      </c>
      <c r="W39" s="426">
        <v>4</v>
      </c>
      <c r="X39" s="426">
        <v>1320000</v>
      </c>
      <c r="Y39" s="426">
        <v>1314900</v>
      </c>
      <c r="Z39" s="426"/>
      <c r="AA39" s="426"/>
      <c r="AB39" s="426"/>
      <c r="AC39" s="426">
        <v>2</v>
      </c>
      <c r="AD39" s="426">
        <v>292175</v>
      </c>
      <c r="AE39" s="426">
        <v>292175</v>
      </c>
      <c r="AF39" s="426"/>
      <c r="AG39" s="426"/>
      <c r="AH39" s="426"/>
      <c r="AI39" s="426"/>
      <c r="AJ39" s="426"/>
      <c r="AK39" s="426"/>
      <c r="AL39" s="426">
        <v>1</v>
      </c>
      <c r="AM39" s="426">
        <v>10000</v>
      </c>
      <c r="AN39" s="426">
        <v>10000</v>
      </c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>
        <v>22</v>
      </c>
      <c r="BN39" s="426">
        <v>6807175</v>
      </c>
      <c r="BO39" s="426">
        <v>5776075</v>
      </c>
    </row>
    <row r="40" spans="1:67" s="498" customFormat="1" ht="6.75">
      <c r="A40" s="425" t="s">
        <v>588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>
        <v>1</v>
      </c>
      <c r="R40" s="426">
        <v>1000000</v>
      </c>
      <c r="S40" s="426">
        <v>500000</v>
      </c>
      <c r="T40" s="426">
        <v>11</v>
      </c>
      <c r="U40" s="426">
        <v>3300000</v>
      </c>
      <c r="V40" s="426">
        <v>2520000</v>
      </c>
      <c r="W40" s="426">
        <v>1</v>
      </c>
      <c r="X40" s="426">
        <v>400000</v>
      </c>
      <c r="Y40" s="426">
        <v>400000</v>
      </c>
      <c r="Z40" s="426"/>
      <c r="AA40" s="426"/>
      <c r="AB40" s="426"/>
      <c r="AC40" s="426">
        <v>1</v>
      </c>
      <c r="AD40" s="426">
        <v>2000000</v>
      </c>
      <c r="AE40" s="426">
        <v>200000</v>
      </c>
      <c r="AF40" s="426"/>
      <c r="AG40" s="426"/>
      <c r="AH40" s="426"/>
      <c r="AI40" s="426"/>
      <c r="AJ40" s="426"/>
      <c r="AK40" s="426"/>
      <c r="AL40" s="426"/>
      <c r="AM40" s="426"/>
      <c r="AN40" s="426"/>
      <c r="AO40" s="426">
        <v>1</v>
      </c>
      <c r="AP40" s="426">
        <v>500000</v>
      </c>
      <c r="AQ40" s="426">
        <v>250000</v>
      </c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>
        <v>15</v>
      </c>
      <c r="BN40" s="426">
        <v>7200000</v>
      </c>
      <c r="BO40" s="426">
        <v>3870000</v>
      </c>
    </row>
    <row r="41" spans="1:67" s="498" customFormat="1" ht="6.75">
      <c r="A41" s="425" t="s">
        <v>519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>
        <v>2</v>
      </c>
      <c r="R41" s="426">
        <v>3050000</v>
      </c>
      <c r="S41" s="426">
        <v>3050000</v>
      </c>
      <c r="T41" s="426">
        <v>20</v>
      </c>
      <c r="U41" s="426">
        <v>10100000</v>
      </c>
      <c r="V41" s="426">
        <v>6857000</v>
      </c>
      <c r="W41" s="426">
        <v>1</v>
      </c>
      <c r="X41" s="426">
        <v>2500000</v>
      </c>
      <c r="Y41" s="426">
        <v>2500000</v>
      </c>
      <c r="Z41" s="426">
        <v>2</v>
      </c>
      <c r="AA41" s="426">
        <v>260000</v>
      </c>
      <c r="AB41" s="426">
        <v>93250</v>
      </c>
      <c r="AC41" s="426"/>
      <c r="AD41" s="426"/>
      <c r="AE41" s="426"/>
      <c r="AF41" s="426"/>
      <c r="AG41" s="426"/>
      <c r="AH41" s="426"/>
      <c r="AI41" s="426">
        <v>1</v>
      </c>
      <c r="AJ41" s="426">
        <v>200000</v>
      </c>
      <c r="AK41" s="426">
        <v>200000</v>
      </c>
      <c r="AL41" s="426">
        <v>4</v>
      </c>
      <c r="AM41" s="426">
        <v>1160000</v>
      </c>
      <c r="AN41" s="426">
        <v>1160000</v>
      </c>
      <c r="AO41" s="426">
        <v>4</v>
      </c>
      <c r="AP41" s="426">
        <v>1850000</v>
      </c>
      <c r="AQ41" s="426">
        <v>1450000</v>
      </c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>
        <v>1</v>
      </c>
      <c r="BE41" s="426">
        <v>100000</v>
      </c>
      <c r="BF41" s="426">
        <v>100000</v>
      </c>
      <c r="BG41" s="426"/>
      <c r="BH41" s="426"/>
      <c r="BI41" s="426"/>
      <c r="BJ41" s="426"/>
      <c r="BK41" s="426"/>
      <c r="BL41" s="426"/>
      <c r="BM41" s="426">
        <v>35</v>
      </c>
      <c r="BN41" s="426">
        <v>19220000</v>
      </c>
      <c r="BO41" s="426">
        <v>15410250</v>
      </c>
    </row>
    <row r="42" spans="1:67" s="498" customFormat="1" ht="6.75">
      <c r="A42" s="425" t="s">
        <v>681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>
        <v>4</v>
      </c>
      <c r="U42" s="426">
        <v>210000</v>
      </c>
      <c r="V42" s="426">
        <v>185000</v>
      </c>
      <c r="W42" s="426">
        <v>1</v>
      </c>
      <c r="X42" s="426">
        <v>300000</v>
      </c>
      <c r="Y42" s="426">
        <v>300000</v>
      </c>
      <c r="Z42" s="426">
        <v>1</v>
      </c>
      <c r="AA42" s="426">
        <v>100000</v>
      </c>
      <c r="AB42" s="426">
        <v>49500</v>
      </c>
      <c r="AC42" s="426"/>
      <c r="AD42" s="426"/>
      <c r="AE42" s="426"/>
      <c r="AF42" s="426"/>
      <c r="AG42" s="426"/>
      <c r="AH42" s="426"/>
      <c r="AI42" s="426">
        <v>1</v>
      </c>
      <c r="AJ42" s="426">
        <v>1000000</v>
      </c>
      <c r="AK42" s="426">
        <v>1000000</v>
      </c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>
        <v>7</v>
      </c>
      <c r="BN42" s="426">
        <v>1610000</v>
      </c>
      <c r="BO42" s="426">
        <v>1534500</v>
      </c>
    </row>
    <row r="43" spans="1:67" s="498" customFormat="1" ht="6.75">
      <c r="A43" s="425" t="s">
        <v>682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>
        <v>2</v>
      </c>
      <c r="U43" s="426">
        <v>1500000</v>
      </c>
      <c r="V43" s="426">
        <v>645000</v>
      </c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>
        <v>2</v>
      </c>
      <c r="BN43" s="426">
        <v>1500000</v>
      </c>
      <c r="BO43" s="426">
        <v>645000</v>
      </c>
    </row>
    <row r="44" spans="1:67" s="498" customFormat="1" ht="6.75">
      <c r="A44" s="425" t="s">
        <v>565</v>
      </c>
      <c r="B44" s="426"/>
      <c r="C44" s="426"/>
      <c r="D44" s="426"/>
      <c r="E44" s="426"/>
      <c r="F44" s="426"/>
      <c r="G44" s="426"/>
      <c r="H44" s="426">
        <v>6</v>
      </c>
      <c r="I44" s="426">
        <v>3650000</v>
      </c>
      <c r="J44" s="426">
        <v>2650000</v>
      </c>
      <c r="K44" s="426"/>
      <c r="L44" s="426"/>
      <c r="M44" s="426"/>
      <c r="N44" s="426"/>
      <c r="O44" s="426"/>
      <c r="P44" s="426"/>
      <c r="Q44" s="426">
        <v>1</v>
      </c>
      <c r="R44" s="426">
        <v>500000</v>
      </c>
      <c r="S44" s="426">
        <v>250000</v>
      </c>
      <c r="T44" s="426">
        <v>28</v>
      </c>
      <c r="U44" s="426">
        <v>26762000</v>
      </c>
      <c r="V44" s="426">
        <v>22596500</v>
      </c>
      <c r="W44" s="426"/>
      <c r="X44" s="426"/>
      <c r="Y44" s="426"/>
      <c r="Z44" s="426">
        <v>3</v>
      </c>
      <c r="AA44" s="426">
        <v>400000</v>
      </c>
      <c r="AB44" s="426">
        <v>350000</v>
      </c>
      <c r="AC44" s="426">
        <v>4</v>
      </c>
      <c r="AD44" s="426">
        <v>1700000</v>
      </c>
      <c r="AE44" s="426">
        <v>1700000</v>
      </c>
      <c r="AF44" s="426"/>
      <c r="AG44" s="426"/>
      <c r="AH44" s="426"/>
      <c r="AI44" s="426">
        <v>6</v>
      </c>
      <c r="AJ44" s="426">
        <v>4300000</v>
      </c>
      <c r="AK44" s="426">
        <v>2230000</v>
      </c>
      <c r="AL44" s="426">
        <v>4</v>
      </c>
      <c r="AM44" s="426">
        <v>2450000</v>
      </c>
      <c r="AN44" s="426">
        <v>1650000</v>
      </c>
      <c r="AO44" s="426">
        <v>3</v>
      </c>
      <c r="AP44" s="426">
        <v>700000</v>
      </c>
      <c r="AQ44" s="426">
        <v>550000</v>
      </c>
      <c r="AR44" s="426"/>
      <c r="AS44" s="426"/>
      <c r="AT44" s="426"/>
      <c r="AU44" s="426">
        <v>2</v>
      </c>
      <c r="AV44" s="426">
        <v>510000</v>
      </c>
      <c r="AW44" s="426">
        <v>510000</v>
      </c>
      <c r="AX44" s="426">
        <v>1</v>
      </c>
      <c r="AY44" s="426">
        <v>15000</v>
      </c>
      <c r="AZ44" s="426">
        <v>15000</v>
      </c>
      <c r="BA44" s="426"/>
      <c r="BB44" s="426"/>
      <c r="BC44" s="426"/>
      <c r="BD44" s="426">
        <v>1</v>
      </c>
      <c r="BE44" s="426">
        <v>250000</v>
      </c>
      <c r="BF44" s="426">
        <v>125000</v>
      </c>
      <c r="BG44" s="426"/>
      <c r="BH44" s="426"/>
      <c r="BI44" s="426"/>
      <c r="BJ44" s="426"/>
      <c r="BK44" s="426"/>
      <c r="BL44" s="426"/>
      <c r="BM44" s="426">
        <v>59</v>
      </c>
      <c r="BN44" s="426">
        <v>41237000</v>
      </c>
      <c r="BO44" s="426">
        <v>32626500</v>
      </c>
    </row>
    <row r="45" spans="1:67" s="498" customFormat="1" ht="6.75">
      <c r="A45" s="425" t="s">
        <v>635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>
        <v>2</v>
      </c>
      <c r="U45" s="426">
        <v>450000</v>
      </c>
      <c r="V45" s="426">
        <v>350000</v>
      </c>
      <c r="W45" s="426"/>
      <c r="X45" s="426"/>
      <c r="Y45" s="426"/>
      <c r="Z45" s="426"/>
      <c r="AA45" s="426"/>
      <c r="AB45" s="426"/>
      <c r="AC45" s="426">
        <v>1</v>
      </c>
      <c r="AD45" s="426">
        <v>800000</v>
      </c>
      <c r="AE45" s="426">
        <v>800000</v>
      </c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>
        <v>1</v>
      </c>
      <c r="BE45" s="426">
        <v>100000</v>
      </c>
      <c r="BF45" s="426">
        <v>50000</v>
      </c>
      <c r="BG45" s="426"/>
      <c r="BH45" s="426"/>
      <c r="BI45" s="426"/>
      <c r="BJ45" s="426"/>
      <c r="BK45" s="426"/>
      <c r="BL45" s="426"/>
      <c r="BM45" s="426">
        <v>4</v>
      </c>
      <c r="BN45" s="426">
        <v>1350000</v>
      </c>
      <c r="BO45" s="426">
        <v>1200000</v>
      </c>
    </row>
    <row r="46" spans="1:67" s="498" customFormat="1" ht="6.75">
      <c r="A46" s="425" t="s">
        <v>520</v>
      </c>
      <c r="B46" s="426"/>
      <c r="C46" s="426"/>
      <c r="D46" s="426"/>
      <c r="E46" s="426"/>
      <c r="F46" s="426"/>
      <c r="G46" s="426"/>
      <c r="H46" s="426">
        <v>5</v>
      </c>
      <c r="I46" s="426">
        <v>5710000</v>
      </c>
      <c r="J46" s="426">
        <v>3110000</v>
      </c>
      <c r="K46" s="426"/>
      <c r="L46" s="426"/>
      <c r="M46" s="426"/>
      <c r="N46" s="426">
        <v>1</v>
      </c>
      <c r="O46" s="426">
        <v>800000</v>
      </c>
      <c r="P46" s="426">
        <v>800000</v>
      </c>
      <c r="Q46" s="426">
        <v>2</v>
      </c>
      <c r="R46" s="426">
        <v>450000</v>
      </c>
      <c r="S46" s="426">
        <v>316000</v>
      </c>
      <c r="T46" s="426">
        <v>21</v>
      </c>
      <c r="U46" s="426">
        <v>20495000</v>
      </c>
      <c r="V46" s="426">
        <v>11299700</v>
      </c>
      <c r="W46" s="426"/>
      <c r="X46" s="426"/>
      <c r="Y46" s="426"/>
      <c r="Z46" s="426">
        <v>1</v>
      </c>
      <c r="AA46" s="426">
        <v>1000000</v>
      </c>
      <c r="AB46" s="426">
        <v>25000</v>
      </c>
      <c r="AC46" s="426">
        <v>7</v>
      </c>
      <c r="AD46" s="426">
        <v>1330000</v>
      </c>
      <c r="AE46" s="426">
        <v>1120000</v>
      </c>
      <c r="AF46" s="426"/>
      <c r="AG46" s="426"/>
      <c r="AH46" s="426"/>
      <c r="AI46" s="426">
        <v>1</v>
      </c>
      <c r="AJ46" s="426">
        <v>100000</v>
      </c>
      <c r="AK46" s="426">
        <v>33000</v>
      </c>
      <c r="AL46" s="426">
        <v>9</v>
      </c>
      <c r="AM46" s="426">
        <v>3880000</v>
      </c>
      <c r="AN46" s="426">
        <v>2880000</v>
      </c>
      <c r="AO46" s="426">
        <v>1</v>
      </c>
      <c r="AP46" s="426">
        <v>120000</v>
      </c>
      <c r="AQ46" s="426">
        <v>1200</v>
      </c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>
        <v>48</v>
      </c>
      <c r="BN46" s="426">
        <v>33885000</v>
      </c>
      <c r="BO46" s="426">
        <v>19584900</v>
      </c>
    </row>
    <row r="47" spans="1:67" s="498" customFormat="1" ht="6.75">
      <c r="A47" s="425" t="s">
        <v>731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>
        <v>2</v>
      </c>
      <c r="U47" s="426">
        <v>1100000</v>
      </c>
      <c r="V47" s="426">
        <v>1100000</v>
      </c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>
        <v>2</v>
      </c>
      <c r="BN47" s="426">
        <v>1100000</v>
      </c>
      <c r="BO47" s="426">
        <v>1100000</v>
      </c>
    </row>
    <row r="48" spans="1:67" s="498" customFormat="1" ht="6.75">
      <c r="A48" s="425" t="s">
        <v>866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>
        <v>1</v>
      </c>
      <c r="AM48" s="426">
        <v>100000</v>
      </c>
      <c r="AN48" s="426">
        <v>100000</v>
      </c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>
        <v>1</v>
      </c>
      <c r="BN48" s="426">
        <v>100000</v>
      </c>
      <c r="BO48" s="426">
        <v>100000</v>
      </c>
    </row>
    <row r="49" spans="1:67" s="498" customFormat="1" ht="6.75">
      <c r="A49" s="425" t="s">
        <v>732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>
        <v>2</v>
      </c>
      <c r="U49" s="426">
        <v>750000</v>
      </c>
      <c r="V49" s="426">
        <v>450000</v>
      </c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>
        <v>1</v>
      </c>
      <c r="AM49" s="426">
        <v>100000</v>
      </c>
      <c r="AN49" s="426">
        <v>100000</v>
      </c>
      <c r="AO49" s="426">
        <v>1</v>
      </c>
      <c r="AP49" s="426">
        <v>50000</v>
      </c>
      <c r="AQ49" s="426">
        <v>30000</v>
      </c>
      <c r="AR49" s="426"/>
      <c r="AS49" s="426"/>
      <c r="AT49" s="426"/>
      <c r="AU49" s="426">
        <v>1</v>
      </c>
      <c r="AV49" s="426">
        <v>10000</v>
      </c>
      <c r="AW49" s="426">
        <v>5000</v>
      </c>
      <c r="AX49" s="426">
        <v>1</v>
      </c>
      <c r="AY49" s="426">
        <v>85000</v>
      </c>
      <c r="AZ49" s="426">
        <v>42500</v>
      </c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>
        <v>6</v>
      </c>
      <c r="BN49" s="426">
        <v>995000</v>
      </c>
      <c r="BO49" s="426">
        <v>627500</v>
      </c>
    </row>
    <row r="50" spans="1:67" s="498" customFormat="1" ht="6.75">
      <c r="A50" s="425" t="s">
        <v>683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>
        <v>2</v>
      </c>
      <c r="U50" s="426">
        <v>700000</v>
      </c>
      <c r="V50" s="426">
        <v>660000</v>
      </c>
      <c r="W50" s="426">
        <v>1</v>
      </c>
      <c r="X50" s="426">
        <v>500000</v>
      </c>
      <c r="Y50" s="426">
        <v>475000</v>
      </c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>
        <v>3</v>
      </c>
      <c r="BN50" s="426">
        <v>1200000</v>
      </c>
      <c r="BO50" s="426">
        <v>1135000</v>
      </c>
    </row>
    <row r="51" spans="1:67" s="498" customFormat="1" ht="6.75">
      <c r="A51" s="425" t="s">
        <v>756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>
        <v>1</v>
      </c>
      <c r="R51" s="426">
        <v>500000</v>
      </c>
      <c r="S51" s="426">
        <v>500000</v>
      </c>
      <c r="T51" s="426">
        <v>3</v>
      </c>
      <c r="U51" s="426">
        <v>250000</v>
      </c>
      <c r="V51" s="426">
        <v>250000</v>
      </c>
      <c r="W51" s="426"/>
      <c r="X51" s="426"/>
      <c r="Y51" s="426"/>
      <c r="Z51" s="426"/>
      <c r="AA51" s="426"/>
      <c r="AB51" s="426"/>
      <c r="AC51" s="426">
        <v>1</v>
      </c>
      <c r="AD51" s="426">
        <v>110000</v>
      </c>
      <c r="AE51" s="426">
        <v>110000</v>
      </c>
      <c r="AF51" s="426"/>
      <c r="AG51" s="426"/>
      <c r="AH51" s="426"/>
      <c r="AI51" s="426"/>
      <c r="AJ51" s="426"/>
      <c r="AK51" s="426"/>
      <c r="AL51" s="426">
        <v>1</v>
      </c>
      <c r="AM51" s="426">
        <v>400000</v>
      </c>
      <c r="AN51" s="426">
        <v>200000</v>
      </c>
      <c r="AO51" s="426">
        <v>1</v>
      </c>
      <c r="AP51" s="426">
        <v>100000</v>
      </c>
      <c r="AQ51" s="426">
        <v>100000</v>
      </c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>
        <v>7</v>
      </c>
      <c r="BN51" s="426">
        <v>1360000</v>
      </c>
      <c r="BO51" s="426">
        <v>1160000</v>
      </c>
    </row>
    <row r="52" spans="1:67" s="498" customFormat="1" ht="6.75">
      <c r="A52" s="425" t="s">
        <v>636</v>
      </c>
      <c r="B52" s="426"/>
      <c r="C52" s="426"/>
      <c r="D52" s="426"/>
      <c r="E52" s="426"/>
      <c r="F52" s="426"/>
      <c r="G52" s="426"/>
      <c r="H52" s="426">
        <v>1</v>
      </c>
      <c r="I52" s="426">
        <v>50000</v>
      </c>
      <c r="J52" s="426">
        <v>50000</v>
      </c>
      <c r="K52" s="426"/>
      <c r="L52" s="426"/>
      <c r="M52" s="426"/>
      <c r="N52" s="426"/>
      <c r="O52" s="426"/>
      <c r="P52" s="426"/>
      <c r="Q52" s="426">
        <v>3</v>
      </c>
      <c r="R52" s="426">
        <v>2200000</v>
      </c>
      <c r="S52" s="426">
        <v>2190000</v>
      </c>
      <c r="T52" s="426">
        <v>6</v>
      </c>
      <c r="U52" s="426">
        <v>5715000</v>
      </c>
      <c r="V52" s="426">
        <v>5665000</v>
      </c>
      <c r="W52" s="426"/>
      <c r="X52" s="426"/>
      <c r="Y52" s="426"/>
      <c r="Z52" s="426">
        <v>3</v>
      </c>
      <c r="AA52" s="426">
        <v>1500000</v>
      </c>
      <c r="AB52" s="426">
        <v>1455000</v>
      </c>
      <c r="AC52" s="426">
        <v>2</v>
      </c>
      <c r="AD52" s="426">
        <v>400000</v>
      </c>
      <c r="AE52" s="426">
        <v>400000</v>
      </c>
      <c r="AF52" s="426">
        <v>1</v>
      </c>
      <c r="AG52" s="426">
        <v>500000</v>
      </c>
      <c r="AH52" s="426">
        <v>500000</v>
      </c>
      <c r="AI52" s="426">
        <v>1</v>
      </c>
      <c r="AJ52" s="426">
        <v>100000</v>
      </c>
      <c r="AK52" s="426">
        <v>100000</v>
      </c>
      <c r="AL52" s="426">
        <v>2</v>
      </c>
      <c r="AM52" s="426">
        <v>300000</v>
      </c>
      <c r="AN52" s="426">
        <v>300000</v>
      </c>
      <c r="AO52" s="426">
        <v>1</v>
      </c>
      <c r="AP52" s="426">
        <v>11000000</v>
      </c>
      <c r="AQ52" s="426">
        <v>11000000</v>
      </c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>
        <v>1</v>
      </c>
      <c r="BE52" s="426">
        <v>100000</v>
      </c>
      <c r="BF52" s="426">
        <v>50000</v>
      </c>
      <c r="BG52" s="426"/>
      <c r="BH52" s="426"/>
      <c r="BI52" s="426"/>
      <c r="BJ52" s="426"/>
      <c r="BK52" s="426"/>
      <c r="BL52" s="426"/>
      <c r="BM52" s="426">
        <v>21</v>
      </c>
      <c r="BN52" s="426">
        <v>21865000</v>
      </c>
      <c r="BO52" s="426">
        <v>21710000</v>
      </c>
    </row>
    <row r="53" spans="1:67" s="498" customFormat="1" ht="6.75">
      <c r="A53" s="425" t="s">
        <v>521</v>
      </c>
      <c r="B53" s="426"/>
      <c r="C53" s="426"/>
      <c r="D53" s="426"/>
      <c r="E53" s="426"/>
      <c r="F53" s="426"/>
      <c r="G53" s="426"/>
      <c r="H53" s="426">
        <v>4</v>
      </c>
      <c r="I53" s="426">
        <v>2300000</v>
      </c>
      <c r="J53" s="426">
        <v>1741000</v>
      </c>
      <c r="K53" s="426"/>
      <c r="L53" s="426"/>
      <c r="M53" s="426"/>
      <c r="N53" s="426"/>
      <c r="O53" s="426"/>
      <c r="P53" s="426"/>
      <c r="Q53" s="426">
        <v>1</v>
      </c>
      <c r="R53" s="426">
        <v>500000</v>
      </c>
      <c r="S53" s="426">
        <v>480000</v>
      </c>
      <c r="T53" s="426">
        <v>8</v>
      </c>
      <c r="U53" s="426">
        <v>13950000</v>
      </c>
      <c r="V53" s="426">
        <v>12850000</v>
      </c>
      <c r="W53" s="426">
        <v>3</v>
      </c>
      <c r="X53" s="426">
        <v>1400000</v>
      </c>
      <c r="Y53" s="426">
        <v>780000</v>
      </c>
      <c r="Z53" s="426">
        <v>1</v>
      </c>
      <c r="AA53" s="426">
        <v>500000</v>
      </c>
      <c r="AB53" s="426">
        <v>495000</v>
      </c>
      <c r="AC53" s="426">
        <v>1</v>
      </c>
      <c r="AD53" s="426">
        <v>500000</v>
      </c>
      <c r="AE53" s="426">
        <v>500000</v>
      </c>
      <c r="AF53" s="426">
        <v>1</v>
      </c>
      <c r="AG53" s="426">
        <v>100000</v>
      </c>
      <c r="AH53" s="426">
        <v>100000</v>
      </c>
      <c r="AI53" s="426"/>
      <c r="AJ53" s="426"/>
      <c r="AK53" s="426"/>
      <c r="AL53" s="426">
        <v>1</v>
      </c>
      <c r="AM53" s="426">
        <v>300000</v>
      </c>
      <c r="AN53" s="426">
        <v>300000</v>
      </c>
      <c r="AO53" s="426"/>
      <c r="AP53" s="426"/>
      <c r="AQ53" s="426"/>
      <c r="AR53" s="426"/>
      <c r="AS53" s="426"/>
      <c r="AT53" s="426"/>
      <c r="AU53" s="426"/>
      <c r="AV53" s="426"/>
      <c r="AW53" s="426"/>
      <c r="AX53" s="426">
        <v>1</v>
      </c>
      <c r="AY53" s="426">
        <v>100000</v>
      </c>
      <c r="AZ53" s="426">
        <v>100000</v>
      </c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>
        <v>21</v>
      </c>
      <c r="BN53" s="426">
        <v>19650000</v>
      </c>
      <c r="BO53" s="426">
        <v>17346000</v>
      </c>
    </row>
    <row r="54" spans="1:67" s="498" customFormat="1" ht="6.75">
      <c r="A54" s="425" t="s">
        <v>796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>
        <v>1</v>
      </c>
      <c r="U54" s="426">
        <v>10000</v>
      </c>
      <c r="V54" s="426">
        <v>10000</v>
      </c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>
        <v>1</v>
      </c>
      <c r="BN54" s="426">
        <v>10000</v>
      </c>
      <c r="BO54" s="426">
        <v>10000</v>
      </c>
    </row>
    <row r="55" spans="1:67" s="498" customFormat="1" ht="6.75">
      <c r="A55" s="425" t="s">
        <v>684</v>
      </c>
      <c r="B55" s="426"/>
      <c r="C55" s="426"/>
      <c r="D55" s="426"/>
      <c r="E55" s="426"/>
      <c r="F55" s="426"/>
      <c r="G55" s="426"/>
      <c r="H55" s="426">
        <v>1</v>
      </c>
      <c r="I55" s="426">
        <v>500000</v>
      </c>
      <c r="J55" s="426">
        <v>500000</v>
      </c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>
        <v>1</v>
      </c>
      <c r="BN55" s="426">
        <v>500000</v>
      </c>
      <c r="BO55" s="426">
        <v>500000</v>
      </c>
    </row>
    <row r="56" spans="1:67" s="498" customFormat="1" ht="6.75">
      <c r="A56" s="425" t="s">
        <v>522</v>
      </c>
      <c r="B56" s="426">
        <v>1</v>
      </c>
      <c r="C56" s="426">
        <v>2000000</v>
      </c>
      <c r="D56" s="426">
        <v>1000000</v>
      </c>
      <c r="E56" s="426">
        <v>4</v>
      </c>
      <c r="F56" s="426">
        <v>3650000</v>
      </c>
      <c r="G56" s="426">
        <v>3650000</v>
      </c>
      <c r="H56" s="426">
        <v>9</v>
      </c>
      <c r="I56" s="426">
        <v>18710000</v>
      </c>
      <c r="J56" s="426">
        <v>11210000</v>
      </c>
      <c r="K56" s="426"/>
      <c r="L56" s="426"/>
      <c r="M56" s="426"/>
      <c r="N56" s="426"/>
      <c r="O56" s="426"/>
      <c r="P56" s="426"/>
      <c r="Q56" s="426">
        <v>4</v>
      </c>
      <c r="R56" s="426">
        <v>1100000</v>
      </c>
      <c r="S56" s="426">
        <v>992500</v>
      </c>
      <c r="T56" s="426">
        <v>29</v>
      </c>
      <c r="U56" s="426">
        <v>27030000</v>
      </c>
      <c r="V56" s="426">
        <v>18933000</v>
      </c>
      <c r="W56" s="426">
        <v>3</v>
      </c>
      <c r="X56" s="426">
        <v>336000</v>
      </c>
      <c r="Y56" s="426">
        <v>316000</v>
      </c>
      <c r="Z56" s="426">
        <v>4</v>
      </c>
      <c r="AA56" s="426">
        <v>335000</v>
      </c>
      <c r="AB56" s="426">
        <v>167500</v>
      </c>
      <c r="AC56" s="426">
        <v>1</v>
      </c>
      <c r="AD56" s="426">
        <v>50000</v>
      </c>
      <c r="AE56" s="426">
        <v>25000</v>
      </c>
      <c r="AF56" s="426"/>
      <c r="AG56" s="426"/>
      <c r="AH56" s="426"/>
      <c r="AI56" s="426">
        <v>5</v>
      </c>
      <c r="AJ56" s="426">
        <v>1010000</v>
      </c>
      <c r="AK56" s="426">
        <v>795000</v>
      </c>
      <c r="AL56" s="426">
        <v>2</v>
      </c>
      <c r="AM56" s="426">
        <v>200000</v>
      </c>
      <c r="AN56" s="426">
        <v>170000</v>
      </c>
      <c r="AO56" s="426">
        <v>3</v>
      </c>
      <c r="AP56" s="426">
        <v>3500000</v>
      </c>
      <c r="AQ56" s="426">
        <v>3500000</v>
      </c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>
        <v>65</v>
      </c>
      <c r="BN56" s="426">
        <v>57921000</v>
      </c>
      <c r="BO56" s="426">
        <v>40759000</v>
      </c>
    </row>
    <row r="57" spans="1:67" s="498" customFormat="1" ht="6.75">
      <c r="A57" s="425" t="s">
        <v>523</v>
      </c>
      <c r="B57" s="426">
        <v>2</v>
      </c>
      <c r="C57" s="426">
        <v>1050000</v>
      </c>
      <c r="D57" s="426">
        <v>225000</v>
      </c>
      <c r="E57" s="426"/>
      <c r="F57" s="426"/>
      <c r="G57" s="426"/>
      <c r="H57" s="426">
        <v>13</v>
      </c>
      <c r="I57" s="426">
        <v>24300000</v>
      </c>
      <c r="J57" s="426">
        <v>17150000</v>
      </c>
      <c r="K57" s="426">
        <v>1</v>
      </c>
      <c r="L57" s="426">
        <v>4500000</v>
      </c>
      <c r="M57" s="426">
        <v>499950</v>
      </c>
      <c r="N57" s="426"/>
      <c r="O57" s="426"/>
      <c r="P57" s="426"/>
      <c r="Q57" s="426">
        <v>5</v>
      </c>
      <c r="R57" s="426">
        <v>3110000</v>
      </c>
      <c r="S57" s="426">
        <v>2600000</v>
      </c>
      <c r="T57" s="426">
        <v>22</v>
      </c>
      <c r="U57" s="426">
        <v>12710000</v>
      </c>
      <c r="V57" s="426">
        <v>4235050</v>
      </c>
      <c r="W57" s="426">
        <v>5</v>
      </c>
      <c r="X57" s="426">
        <v>4020000</v>
      </c>
      <c r="Y57" s="426">
        <v>2520000</v>
      </c>
      <c r="Z57" s="426">
        <v>3</v>
      </c>
      <c r="AA57" s="426">
        <v>1700000</v>
      </c>
      <c r="AB57" s="426">
        <v>830000</v>
      </c>
      <c r="AC57" s="426">
        <v>2</v>
      </c>
      <c r="AD57" s="426">
        <v>350000</v>
      </c>
      <c r="AE57" s="426">
        <v>324500</v>
      </c>
      <c r="AF57" s="426"/>
      <c r="AG57" s="426"/>
      <c r="AH57" s="426"/>
      <c r="AI57" s="426">
        <v>9</v>
      </c>
      <c r="AJ57" s="426">
        <v>14053558</v>
      </c>
      <c r="AK57" s="426" t="s">
        <v>779</v>
      </c>
      <c r="AL57" s="426">
        <v>7</v>
      </c>
      <c r="AM57" s="426">
        <v>1570000</v>
      </c>
      <c r="AN57" s="426">
        <v>1432500</v>
      </c>
      <c r="AO57" s="426">
        <v>2</v>
      </c>
      <c r="AP57" s="426">
        <v>450000</v>
      </c>
      <c r="AQ57" s="426">
        <v>250000</v>
      </c>
      <c r="AR57" s="426"/>
      <c r="AS57" s="426"/>
      <c r="AT57" s="426"/>
      <c r="AU57" s="426">
        <v>1</v>
      </c>
      <c r="AV57" s="426">
        <v>10000</v>
      </c>
      <c r="AW57" s="426">
        <v>10000</v>
      </c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>
        <v>72</v>
      </c>
      <c r="BN57" s="426">
        <v>67823558</v>
      </c>
      <c r="BO57" s="426" t="s">
        <v>867</v>
      </c>
    </row>
    <row r="58" spans="1:67" s="498" customFormat="1" ht="6.75">
      <c r="A58" s="425" t="s">
        <v>757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>
        <v>1</v>
      </c>
      <c r="AG58" s="426">
        <v>200000</v>
      </c>
      <c r="AH58" s="426">
        <v>200000</v>
      </c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>
        <v>1</v>
      </c>
      <c r="BN58" s="426">
        <v>200000</v>
      </c>
      <c r="BO58" s="426">
        <v>200000</v>
      </c>
    </row>
    <row r="59" spans="1:67" s="498" customFormat="1" ht="6.75">
      <c r="A59" s="425" t="s">
        <v>685</v>
      </c>
      <c r="B59" s="426"/>
      <c r="C59" s="426"/>
      <c r="D59" s="426"/>
      <c r="E59" s="426"/>
      <c r="F59" s="426"/>
      <c r="G59" s="426"/>
      <c r="H59" s="426">
        <v>2</v>
      </c>
      <c r="I59" s="426">
        <v>2550000</v>
      </c>
      <c r="J59" s="426">
        <v>1550000</v>
      </c>
      <c r="K59" s="426"/>
      <c r="L59" s="426"/>
      <c r="M59" s="426"/>
      <c r="N59" s="426"/>
      <c r="O59" s="426"/>
      <c r="P59" s="426"/>
      <c r="Q59" s="426"/>
      <c r="R59" s="426"/>
      <c r="S59" s="426"/>
      <c r="T59" s="426">
        <v>4</v>
      </c>
      <c r="U59" s="426">
        <v>3155000</v>
      </c>
      <c r="V59" s="426">
        <v>3055000</v>
      </c>
      <c r="W59" s="426">
        <v>2</v>
      </c>
      <c r="X59" s="426">
        <v>550000</v>
      </c>
      <c r="Y59" s="426">
        <v>550000</v>
      </c>
      <c r="Z59" s="426">
        <v>1</v>
      </c>
      <c r="AA59" s="426">
        <v>110000</v>
      </c>
      <c r="AB59" s="426">
        <v>110000</v>
      </c>
      <c r="AC59" s="426">
        <v>2</v>
      </c>
      <c r="AD59" s="426">
        <v>200000</v>
      </c>
      <c r="AE59" s="426">
        <v>200000</v>
      </c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>
        <v>1</v>
      </c>
      <c r="BB59" s="426">
        <v>10000</v>
      </c>
      <c r="BC59" s="426">
        <v>3500</v>
      </c>
      <c r="BD59" s="426"/>
      <c r="BE59" s="426"/>
      <c r="BF59" s="426"/>
      <c r="BG59" s="426"/>
      <c r="BH59" s="426"/>
      <c r="BI59" s="426"/>
      <c r="BJ59" s="426"/>
      <c r="BK59" s="426"/>
      <c r="BL59" s="426"/>
      <c r="BM59" s="426">
        <v>12</v>
      </c>
      <c r="BN59" s="426">
        <v>6575000</v>
      </c>
      <c r="BO59" s="426">
        <v>5468500</v>
      </c>
    </row>
    <row r="60" spans="1:67" s="498" customFormat="1" ht="6.75">
      <c r="A60" s="425" t="s">
        <v>524</v>
      </c>
      <c r="B60" s="426"/>
      <c r="C60" s="426"/>
      <c r="D60" s="426"/>
      <c r="E60" s="426">
        <v>3</v>
      </c>
      <c r="F60" s="426">
        <v>39000000</v>
      </c>
      <c r="G60" s="426">
        <v>5400000</v>
      </c>
      <c r="H60" s="426">
        <v>14</v>
      </c>
      <c r="I60" s="426">
        <v>10100000</v>
      </c>
      <c r="J60" s="426">
        <v>4908000</v>
      </c>
      <c r="K60" s="426"/>
      <c r="L60" s="426"/>
      <c r="M60" s="426"/>
      <c r="N60" s="426"/>
      <c r="O60" s="426"/>
      <c r="P60" s="426"/>
      <c r="Q60" s="426">
        <v>1</v>
      </c>
      <c r="R60" s="426">
        <v>1000000</v>
      </c>
      <c r="S60" s="426">
        <v>500000</v>
      </c>
      <c r="T60" s="426">
        <v>78</v>
      </c>
      <c r="U60" s="426">
        <v>74430000</v>
      </c>
      <c r="V60" s="426">
        <v>62467500</v>
      </c>
      <c r="W60" s="426">
        <v>5</v>
      </c>
      <c r="X60" s="426">
        <v>8300000</v>
      </c>
      <c r="Y60" s="426">
        <v>7150000</v>
      </c>
      <c r="Z60" s="426">
        <v>3</v>
      </c>
      <c r="AA60" s="426">
        <v>700000</v>
      </c>
      <c r="AB60" s="426">
        <v>700000</v>
      </c>
      <c r="AC60" s="426">
        <v>3</v>
      </c>
      <c r="AD60" s="426">
        <v>420000</v>
      </c>
      <c r="AE60" s="426">
        <v>138000</v>
      </c>
      <c r="AF60" s="426">
        <v>1</v>
      </c>
      <c r="AG60" s="426">
        <v>600000</v>
      </c>
      <c r="AH60" s="426">
        <v>200000</v>
      </c>
      <c r="AI60" s="426">
        <v>4</v>
      </c>
      <c r="AJ60" s="426">
        <v>3860000</v>
      </c>
      <c r="AK60" s="426">
        <v>3810000</v>
      </c>
      <c r="AL60" s="426">
        <v>9</v>
      </c>
      <c r="AM60" s="426">
        <v>3550000</v>
      </c>
      <c r="AN60" s="426">
        <v>2194500</v>
      </c>
      <c r="AO60" s="426">
        <v>10</v>
      </c>
      <c r="AP60" s="426">
        <v>7930000</v>
      </c>
      <c r="AQ60" s="426">
        <v>4725000</v>
      </c>
      <c r="AR60" s="426"/>
      <c r="AS60" s="426"/>
      <c r="AT60" s="426"/>
      <c r="AU60" s="426">
        <v>1</v>
      </c>
      <c r="AV60" s="426">
        <v>600000</v>
      </c>
      <c r="AW60" s="426">
        <v>118800</v>
      </c>
      <c r="AX60" s="426">
        <v>1</v>
      </c>
      <c r="AY60" s="426">
        <v>30000</v>
      </c>
      <c r="AZ60" s="426">
        <v>15000</v>
      </c>
      <c r="BA60" s="426"/>
      <c r="BB60" s="426"/>
      <c r="BC60" s="426"/>
      <c r="BD60" s="426">
        <v>1</v>
      </c>
      <c r="BE60" s="426">
        <v>165000</v>
      </c>
      <c r="BF60" s="426">
        <v>165000</v>
      </c>
      <c r="BG60" s="426"/>
      <c r="BH60" s="426"/>
      <c r="BI60" s="426"/>
      <c r="BJ60" s="426"/>
      <c r="BK60" s="426"/>
      <c r="BL60" s="426"/>
      <c r="BM60" s="426">
        <v>134</v>
      </c>
      <c r="BN60" s="426">
        <v>150685000</v>
      </c>
      <c r="BO60" s="426">
        <v>92491800</v>
      </c>
    </row>
    <row r="61" spans="1:67" s="498" customFormat="1" ht="6.75">
      <c r="A61" s="425" t="s">
        <v>525</v>
      </c>
      <c r="B61" s="426"/>
      <c r="C61" s="426"/>
      <c r="D61" s="426"/>
      <c r="E61" s="426"/>
      <c r="F61" s="426"/>
      <c r="G61" s="426"/>
      <c r="H61" s="426">
        <v>9</v>
      </c>
      <c r="I61" s="426">
        <v>6270000</v>
      </c>
      <c r="J61" s="426">
        <v>3680000</v>
      </c>
      <c r="K61" s="426"/>
      <c r="L61" s="426"/>
      <c r="M61" s="426"/>
      <c r="N61" s="426"/>
      <c r="O61" s="426"/>
      <c r="P61" s="426"/>
      <c r="Q61" s="426">
        <v>3</v>
      </c>
      <c r="R61" s="426">
        <v>610000</v>
      </c>
      <c r="S61" s="426">
        <v>600000</v>
      </c>
      <c r="T61" s="426">
        <v>28</v>
      </c>
      <c r="U61" s="426">
        <v>11610000</v>
      </c>
      <c r="V61" s="426">
        <v>10717500</v>
      </c>
      <c r="W61" s="426">
        <v>3</v>
      </c>
      <c r="X61" s="426">
        <v>160000</v>
      </c>
      <c r="Y61" s="426">
        <v>135000</v>
      </c>
      <c r="Z61" s="426">
        <v>6</v>
      </c>
      <c r="AA61" s="426">
        <v>3150000</v>
      </c>
      <c r="AB61" s="426">
        <v>1675000</v>
      </c>
      <c r="AC61" s="426">
        <v>11</v>
      </c>
      <c r="AD61" s="426">
        <v>31260000</v>
      </c>
      <c r="AE61" s="426">
        <v>19080000</v>
      </c>
      <c r="AF61" s="426"/>
      <c r="AG61" s="426"/>
      <c r="AH61" s="426"/>
      <c r="AI61" s="426">
        <v>5</v>
      </c>
      <c r="AJ61" s="426">
        <v>7000000</v>
      </c>
      <c r="AK61" s="426">
        <v>7000000</v>
      </c>
      <c r="AL61" s="426">
        <v>11</v>
      </c>
      <c r="AM61" s="426">
        <v>1570000</v>
      </c>
      <c r="AN61" s="426">
        <v>1554500</v>
      </c>
      <c r="AO61" s="426">
        <v>3</v>
      </c>
      <c r="AP61" s="426">
        <v>1710000</v>
      </c>
      <c r="AQ61" s="426">
        <v>1710000</v>
      </c>
      <c r="AR61" s="426"/>
      <c r="AS61" s="426"/>
      <c r="AT61" s="426"/>
      <c r="AU61" s="426">
        <v>2</v>
      </c>
      <c r="AV61" s="426">
        <v>500000</v>
      </c>
      <c r="AW61" s="426">
        <v>250000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>
        <v>81</v>
      </c>
      <c r="BN61" s="426">
        <v>63840000</v>
      </c>
      <c r="BO61" s="426">
        <v>46402000</v>
      </c>
    </row>
    <row r="62" spans="1:67" s="498" customFormat="1" ht="6.75">
      <c r="A62" s="425" t="s">
        <v>526</v>
      </c>
      <c r="B62" s="426"/>
      <c r="C62" s="426"/>
      <c r="D62" s="426"/>
      <c r="E62" s="426">
        <v>1</v>
      </c>
      <c r="F62" s="426">
        <v>100000</v>
      </c>
      <c r="G62" s="426">
        <v>10000</v>
      </c>
      <c r="H62" s="426">
        <v>38</v>
      </c>
      <c r="I62" s="426">
        <v>101690000</v>
      </c>
      <c r="J62" s="426">
        <v>31089700</v>
      </c>
      <c r="K62" s="426"/>
      <c r="L62" s="426"/>
      <c r="M62" s="426"/>
      <c r="N62" s="426"/>
      <c r="O62" s="426"/>
      <c r="P62" s="426"/>
      <c r="Q62" s="426">
        <v>15</v>
      </c>
      <c r="R62" s="426">
        <v>13710000</v>
      </c>
      <c r="S62" s="426">
        <v>10214000</v>
      </c>
      <c r="T62" s="426">
        <v>257</v>
      </c>
      <c r="U62" s="426">
        <v>232280000</v>
      </c>
      <c r="V62" s="426">
        <v>193224500</v>
      </c>
      <c r="W62" s="426">
        <v>16</v>
      </c>
      <c r="X62" s="426">
        <v>11900000</v>
      </c>
      <c r="Y62" s="426">
        <v>10370000</v>
      </c>
      <c r="Z62" s="426">
        <v>31</v>
      </c>
      <c r="AA62" s="426">
        <v>33060000</v>
      </c>
      <c r="AB62" s="426">
        <v>13845000</v>
      </c>
      <c r="AC62" s="426">
        <v>46</v>
      </c>
      <c r="AD62" s="426">
        <v>13195000</v>
      </c>
      <c r="AE62" s="426">
        <v>10702000</v>
      </c>
      <c r="AF62" s="426">
        <v>3</v>
      </c>
      <c r="AG62" s="426">
        <v>6100000</v>
      </c>
      <c r="AH62" s="426">
        <v>5700000</v>
      </c>
      <c r="AI62" s="426">
        <v>38</v>
      </c>
      <c r="AJ62" s="426">
        <v>112135000</v>
      </c>
      <c r="AK62" s="426">
        <v>108950000</v>
      </c>
      <c r="AL62" s="426">
        <v>47</v>
      </c>
      <c r="AM62" s="426">
        <v>13865000</v>
      </c>
      <c r="AN62" s="426">
        <v>11625400</v>
      </c>
      <c r="AO62" s="426">
        <v>45</v>
      </c>
      <c r="AP62" s="426">
        <v>22020000</v>
      </c>
      <c r="AQ62" s="426">
        <v>17193000</v>
      </c>
      <c r="AR62" s="426">
        <v>1</v>
      </c>
      <c r="AS62" s="426">
        <v>1000000</v>
      </c>
      <c r="AT62" s="426">
        <v>1000000</v>
      </c>
      <c r="AU62" s="426">
        <v>12</v>
      </c>
      <c r="AV62" s="426">
        <v>2235000</v>
      </c>
      <c r="AW62" s="426">
        <v>1622500</v>
      </c>
      <c r="AX62" s="426">
        <v>4</v>
      </c>
      <c r="AY62" s="426">
        <v>2060000</v>
      </c>
      <c r="AZ62" s="426">
        <v>810000</v>
      </c>
      <c r="BA62" s="426">
        <v>6</v>
      </c>
      <c r="BB62" s="426">
        <v>1260000</v>
      </c>
      <c r="BC62" s="426">
        <v>1111000</v>
      </c>
      <c r="BD62" s="426">
        <v>14</v>
      </c>
      <c r="BE62" s="426">
        <v>5800000</v>
      </c>
      <c r="BF62" s="426">
        <v>5176500</v>
      </c>
      <c r="BG62" s="426"/>
      <c r="BH62" s="426"/>
      <c r="BI62" s="426"/>
      <c r="BJ62" s="426"/>
      <c r="BK62" s="426"/>
      <c r="BL62" s="426"/>
      <c r="BM62" s="426">
        <v>574</v>
      </c>
      <c r="BN62" s="426">
        <v>572410000</v>
      </c>
      <c r="BO62" s="426">
        <v>422643600</v>
      </c>
    </row>
    <row r="63" spans="1:67" s="498" customFormat="1" ht="6.75">
      <c r="A63" s="425" t="s">
        <v>527</v>
      </c>
      <c r="B63" s="426">
        <v>1</v>
      </c>
      <c r="C63" s="426">
        <v>500000</v>
      </c>
      <c r="D63" s="426">
        <v>450000</v>
      </c>
      <c r="E63" s="426"/>
      <c r="F63" s="426"/>
      <c r="G63" s="426"/>
      <c r="H63" s="426">
        <v>3</v>
      </c>
      <c r="I63" s="426">
        <v>1250000</v>
      </c>
      <c r="J63" s="426">
        <v>630000</v>
      </c>
      <c r="K63" s="426"/>
      <c r="L63" s="426"/>
      <c r="M63" s="426"/>
      <c r="N63" s="426"/>
      <c r="O63" s="426"/>
      <c r="P63" s="426"/>
      <c r="Q63" s="426">
        <v>2</v>
      </c>
      <c r="R63" s="426">
        <v>1100000</v>
      </c>
      <c r="S63" s="426">
        <v>600000</v>
      </c>
      <c r="T63" s="426">
        <v>10</v>
      </c>
      <c r="U63" s="426">
        <v>2405000</v>
      </c>
      <c r="V63" s="426">
        <v>2161000</v>
      </c>
      <c r="W63" s="426">
        <v>1</v>
      </c>
      <c r="X63" s="426">
        <v>400000</v>
      </c>
      <c r="Y63" s="426">
        <v>400000</v>
      </c>
      <c r="Z63" s="426">
        <v>3</v>
      </c>
      <c r="AA63" s="426">
        <v>10386709</v>
      </c>
      <c r="AB63" s="426">
        <v>1629839</v>
      </c>
      <c r="AC63" s="426">
        <v>9</v>
      </c>
      <c r="AD63" s="426">
        <v>2790000</v>
      </c>
      <c r="AE63" s="426">
        <v>2690000</v>
      </c>
      <c r="AF63" s="426"/>
      <c r="AG63" s="426"/>
      <c r="AH63" s="426"/>
      <c r="AI63" s="426">
        <v>3</v>
      </c>
      <c r="AJ63" s="426">
        <v>17397008</v>
      </c>
      <c r="AK63" s="426">
        <v>2572375</v>
      </c>
      <c r="AL63" s="426">
        <v>4</v>
      </c>
      <c r="AM63" s="426">
        <v>2530000</v>
      </c>
      <c r="AN63" s="426">
        <v>1030000</v>
      </c>
      <c r="AO63" s="426"/>
      <c r="AP63" s="426"/>
      <c r="AQ63" s="426"/>
      <c r="AR63" s="426"/>
      <c r="AS63" s="426"/>
      <c r="AT63" s="426"/>
      <c r="AU63" s="426">
        <v>3</v>
      </c>
      <c r="AV63" s="426">
        <v>950000</v>
      </c>
      <c r="AW63" s="426">
        <v>895000</v>
      </c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>
        <v>39</v>
      </c>
      <c r="BN63" s="426">
        <v>39708717</v>
      </c>
      <c r="BO63" s="426">
        <v>13058214</v>
      </c>
    </row>
    <row r="64" spans="1:67" s="498" customFormat="1" ht="6.75">
      <c r="A64" s="425" t="s">
        <v>528</v>
      </c>
      <c r="B64" s="426"/>
      <c r="C64" s="426"/>
      <c r="D64" s="426"/>
      <c r="E64" s="426"/>
      <c r="F64" s="426"/>
      <c r="G64" s="426"/>
      <c r="H64" s="426">
        <v>3</v>
      </c>
      <c r="I64" s="426">
        <v>2020000</v>
      </c>
      <c r="J64" s="426">
        <v>2015000</v>
      </c>
      <c r="K64" s="426"/>
      <c r="L64" s="426"/>
      <c r="M64" s="426"/>
      <c r="N64" s="426"/>
      <c r="O64" s="426"/>
      <c r="P64" s="426"/>
      <c r="Q64" s="426"/>
      <c r="R64" s="426"/>
      <c r="S64" s="426"/>
      <c r="T64" s="426">
        <v>11</v>
      </c>
      <c r="U64" s="426">
        <v>10130000</v>
      </c>
      <c r="V64" s="426">
        <v>6460000</v>
      </c>
      <c r="W64" s="426">
        <v>2</v>
      </c>
      <c r="X64" s="426">
        <v>610000</v>
      </c>
      <c r="Y64" s="426">
        <v>310025</v>
      </c>
      <c r="Z64" s="426">
        <v>1</v>
      </c>
      <c r="AA64" s="426">
        <v>100000</v>
      </c>
      <c r="AB64" s="426">
        <v>100000</v>
      </c>
      <c r="AC64" s="426">
        <v>1</v>
      </c>
      <c r="AD64" s="426">
        <v>100000</v>
      </c>
      <c r="AE64" s="426">
        <v>100000</v>
      </c>
      <c r="AF64" s="426"/>
      <c r="AG64" s="426"/>
      <c r="AH64" s="426"/>
      <c r="AI64" s="426">
        <v>1</v>
      </c>
      <c r="AJ64" s="426">
        <v>6615000</v>
      </c>
      <c r="AK64" s="426">
        <v>6615000</v>
      </c>
      <c r="AL64" s="426">
        <v>4</v>
      </c>
      <c r="AM64" s="426">
        <v>320000</v>
      </c>
      <c r="AN64" s="426">
        <v>270000</v>
      </c>
      <c r="AO64" s="426">
        <v>2</v>
      </c>
      <c r="AP64" s="426">
        <v>5630000</v>
      </c>
      <c r="AQ64" s="426">
        <v>4247500</v>
      </c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>
        <v>25</v>
      </c>
      <c r="BN64" s="426">
        <v>25525000</v>
      </c>
      <c r="BO64" s="426">
        <v>20117525</v>
      </c>
    </row>
    <row r="65" spans="1:67" s="498" customFormat="1" ht="6.75">
      <c r="A65" s="425" t="s">
        <v>559</v>
      </c>
      <c r="B65" s="426"/>
      <c r="C65" s="426"/>
      <c r="D65" s="426"/>
      <c r="E65" s="426">
        <v>1</v>
      </c>
      <c r="F65" s="426">
        <v>50000</v>
      </c>
      <c r="G65" s="426">
        <v>50000</v>
      </c>
      <c r="H65" s="426">
        <v>8</v>
      </c>
      <c r="I65" s="426">
        <v>19550000</v>
      </c>
      <c r="J65" s="426">
        <v>16720000</v>
      </c>
      <c r="K65" s="426"/>
      <c r="L65" s="426"/>
      <c r="M65" s="426"/>
      <c r="N65" s="426"/>
      <c r="O65" s="426"/>
      <c r="P65" s="426"/>
      <c r="Q65" s="426">
        <v>3</v>
      </c>
      <c r="R65" s="426">
        <v>1800000</v>
      </c>
      <c r="S65" s="426">
        <v>1780000</v>
      </c>
      <c r="T65" s="426">
        <v>36</v>
      </c>
      <c r="U65" s="426">
        <v>15700000</v>
      </c>
      <c r="V65" s="426">
        <v>11919000</v>
      </c>
      <c r="W65" s="426">
        <v>1</v>
      </c>
      <c r="X65" s="426">
        <v>10000</v>
      </c>
      <c r="Y65" s="426">
        <v>5100</v>
      </c>
      <c r="Z65" s="426">
        <v>3</v>
      </c>
      <c r="AA65" s="426">
        <v>700000</v>
      </c>
      <c r="AB65" s="426">
        <v>600000</v>
      </c>
      <c r="AC65" s="426">
        <v>2</v>
      </c>
      <c r="AD65" s="426">
        <v>450000</v>
      </c>
      <c r="AE65" s="426">
        <v>350000</v>
      </c>
      <c r="AF65" s="426"/>
      <c r="AG65" s="426"/>
      <c r="AH65" s="426"/>
      <c r="AI65" s="426">
        <v>2</v>
      </c>
      <c r="AJ65" s="426">
        <v>500000</v>
      </c>
      <c r="AK65" s="426">
        <v>500000</v>
      </c>
      <c r="AL65" s="426">
        <v>9</v>
      </c>
      <c r="AM65" s="426">
        <v>4210000</v>
      </c>
      <c r="AN65" s="426">
        <v>3710000</v>
      </c>
      <c r="AO65" s="426">
        <v>8</v>
      </c>
      <c r="AP65" s="426">
        <v>2620000</v>
      </c>
      <c r="AQ65" s="426">
        <v>2410000</v>
      </c>
      <c r="AR65" s="426"/>
      <c r="AS65" s="426"/>
      <c r="AT65" s="426"/>
      <c r="AU65" s="426"/>
      <c r="AV65" s="426"/>
      <c r="AW65" s="426"/>
      <c r="AX65" s="426">
        <v>3</v>
      </c>
      <c r="AY65" s="426">
        <v>2250000</v>
      </c>
      <c r="AZ65" s="426">
        <v>950000</v>
      </c>
      <c r="BA65" s="426">
        <v>1</v>
      </c>
      <c r="BB65" s="426">
        <v>250000</v>
      </c>
      <c r="BC65" s="426">
        <v>250000</v>
      </c>
      <c r="BD65" s="426"/>
      <c r="BE65" s="426"/>
      <c r="BF65" s="426"/>
      <c r="BG65" s="426"/>
      <c r="BH65" s="426"/>
      <c r="BI65" s="426"/>
      <c r="BJ65" s="426"/>
      <c r="BK65" s="426"/>
      <c r="BL65" s="426"/>
      <c r="BM65" s="426">
        <v>77</v>
      </c>
      <c r="BN65" s="426">
        <v>48090000</v>
      </c>
      <c r="BO65" s="426">
        <v>39244100</v>
      </c>
    </row>
    <row r="66" spans="1:67" s="498" customFormat="1" ht="6.75">
      <c r="A66" s="425" t="s">
        <v>529</v>
      </c>
      <c r="B66" s="426"/>
      <c r="C66" s="426"/>
      <c r="D66" s="426"/>
      <c r="E66" s="426"/>
      <c r="F66" s="426"/>
      <c r="G66" s="426"/>
      <c r="H66" s="426">
        <v>2</v>
      </c>
      <c r="I66" s="426">
        <v>5100000</v>
      </c>
      <c r="J66" s="426">
        <v>5100000</v>
      </c>
      <c r="K66" s="426"/>
      <c r="L66" s="426"/>
      <c r="M66" s="426"/>
      <c r="N66" s="426"/>
      <c r="O66" s="426"/>
      <c r="P66" s="426"/>
      <c r="Q66" s="426">
        <v>3</v>
      </c>
      <c r="R66" s="426">
        <v>1150000</v>
      </c>
      <c r="S66" s="426">
        <v>1075000</v>
      </c>
      <c r="T66" s="426">
        <v>11</v>
      </c>
      <c r="U66" s="426">
        <v>6150000</v>
      </c>
      <c r="V66" s="426">
        <v>5605500</v>
      </c>
      <c r="W66" s="426"/>
      <c r="X66" s="426"/>
      <c r="Y66" s="426"/>
      <c r="Z66" s="426"/>
      <c r="AA66" s="426"/>
      <c r="AB66" s="426"/>
      <c r="AC66" s="426">
        <v>1</v>
      </c>
      <c r="AD66" s="426">
        <v>100000</v>
      </c>
      <c r="AE66" s="426">
        <v>100000</v>
      </c>
      <c r="AF66" s="426"/>
      <c r="AG66" s="426"/>
      <c r="AH66" s="426"/>
      <c r="AI66" s="426"/>
      <c r="AJ66" s="426"/>
      <c r="AK66" s="426"/>
      <c r="AL66" s="426">
        <v>1</v>
      </c>
      <c r="AM66" s="426">
        <v>1500000</v>
      </c>
      <c r="AN66" s="426">
        <v>1500000</v>
      </c>
      <c r="AO66" s="426">
        <v>1</v>
      </c>
      <c r="AP66" s="426">
        <v>200000</v>
      </c>
      <c r="AQ66" s="426">
        <v>200000</v>
      </c>
      <c r="AR66" s="426"/>
      <c r="AS66" s="426"/>
      <c r="AT66" s="426"/>
      <c r="AU66" s="426">
        <v>1</v>
      </c>
      <c r="AV66" s="426">
        <v>100000</v>
      </c>
      <c r="AW66" s="426">
        <v>100000</v>
      </c>
      <c r="AX66" s="426"/>
      <c r="AY66" s="426"/>
      <c r="AZ66" s="426"/>
      <c r="BA66" s="426"/>
      <c r="BB66" s="426"/>
      <c r="BC66" s="426"/>
      <c r="BD66" s="426">
        <v>1</v>
      </c>
      <c r="BE66" s="426">
        <v>300000</v>
      </c>
      <c r="BF66" s="426">
        <v>150000</v>
      </c>
      <c r="BG66" s="426"/>
      <c r="BH66" s="426"/>
      <c r="BI66" s="426"/>
      <c r="BJ66" s="426"/>
      <c r="BK66" s="426"/>
      <c r="BL66" s="426"/>
      <c r="BM66" s="426">
        <v>21</v>
      </c>
      <c r="BN66" s="426">
        <v>14600000</v>
      </c>
      <c r="BO66" s="426">
        <v>13830500</v>
      </c>
    </row>
    <row r="67" spans="1:67" s="498" customFormat="1" ht="6.75">
      <c r="A67" s="425" t="s">
        <v>530</v>
      </c>
      <c r="B67" s="426"/>
      <c r="C67" s="426"/>
      <c r="D67" s="426"/>
      <c r="E67" s="426"/>
      <c r="F67" s="426"/>
      <c r="G67" s="426"/>
      <c r="H67" s="426">
        <v>1</v>
      </c>
      <c r="I67" s="426">
        <v>2000000</v>
      </c>
      <c r="J67" s="426">
        <v>668000</v>
      </c>
      <c r="K67" s="426">
        <v>2</v>
      </c>
      <c r="L67" s="426">
        <v>2100000</v>
      </c>
      <c r="M67" s="426">
        <v>2100000</v>
      </c>
      <c r="N67" s="426"/>
      <c r="O67" s="426"/>
      <c r="P67" s="426"/>
      <c r="Q67" s="426">
        <v>1</v>
      </c>
      <c r="R67" s="426">
        <v>10000</v>
      </c>
      <c r="S67" s="426">
        <v>10000</v>
      </c>
      <c r="T67" s="426">
        <v>14</v>
      </c>
      <c r="U67" s="426">
        <v>4250000</v>
      </c>
      <c r="V67" s="426">
        <v>4116800</v>
      </c>
      <c r="W67" s="426">
        <v>3</v>
      </c>
      <c r="X67" s="426">
        <v>6100000</v>
      </c>
      <c r="Y67" s="426">
        <v>6085000</v>
      </c>
      <c r="Z67" s="426">
        <v>1</v>
      </c>
      <c r="AA67" s="426">
        <v>1000000</v>
      </c>
      <c r="AB67" s="426">
        <v>500000</v>
      </c>
      <c r="AC67" s="426">
        <v>5</v>
      </c>
      <c r="AD67" s="426">
        <v>110650000</v>
      </c>
      <c r="AE67" s="426">
        <v>104650000</v>
      </c>
      <c r="AF67" s="426"/>
      <c r="AG67" s="426"/>
      <c r="AH67" s="426"/>
      <c r="AI67" s="426">
        <v>2</v>
      </c>
      <c r="AJ67" s="426">
        <v>55100000</v>
      </c>
      <c r="AK67" s="426">
        <v>55100000</v>
      </c>
      <c r="AL67" s="426">
        <v>3</v>
      </c>
      <c r="AM67" s="426">
        <v>53600000</v>
      </c>
      <c r="AN67" s="426">
        <v>53574950</v>
      </c>
      <c r="AO67" s="426">
        <v>1</v>
      </c>
      <c r="AP67" s="426">
        <v>100000</v>
      </c>
      <c r="AQ67" s="426">
        <v>100000</v>
      </c>
      <c r="AR67" s="426"/>
      <c r="AS67" s="426"/>
      <c r="AT67" s="426"/>
      <c r="AU67" s="426">
        <v>1</v>
      </c>
      <c r="AV67" s="426">
        <v>10000</v>
      </c>
      <c r="AW67" s="426">
        <v>10000</v>
      </c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>
        <v>34</v>
      </c>
      <c r="BN67" s="426">
        <v>234920000</v>
      </c>
      <c r="BO67" s="426">
        <v>226914750</v>
      </c>
    </row>
    <row r="68" spans="1:67" s="498" customFormat="1" ht="6.75">
      <c r="A68" s="425" t="s">
        <v>637</v>
      </c>
      <c r="B68" s="426"/>
      <c r="C68" s="426"/>
      <c r="D68" s="426"/>
      <c r="E68" s="426"/>
      <c r="F68" s="426"/>
      <c r="G68" s="426"/>
      <c r="H68" s="426">
        <v>9</v>
      </c>
      <c r="I68" s="426">
        <v>15400000</v>
      </c>
      <c r="J68" s="426">
        <v>9600009</v>
      </c>
      <c r="K68" s="426"/>
      <c r="L68" s="426"/>
      <c r="M68" s="426"/>
      <c r="N68" s="426"/>
      <c r="O68" s="426"/>
      <c r="P68" s="426"/>
      <c r="Q68" s="426">
        <v>1</v>
      </c>
      <c r="R68" s="426">
        <v>50000</v>
      </c>
      <c r="S68" s="426">
        <v>25000</v>
      </c>
      <c r="T68" s="426">
        <v>18</v>
      </c>
      <c r="U68" s="426">
        <v>11975000</v>
      </c>
      <c r="V68" s="426">
        <v>7256700</v>
      </c>
      <c r="W68" s="426">
        <v>3</v>
      </c>
      <c r="X68" s="426">
        <v>550000</v>
      </c>
      <c r="Y68" s="426">
        <v>522500</v>
      </c>
      <c r="Z68" s="426">
        <v>2</v>
      </c>
      <c r="AA68" s="426">
        <v>2200000</v>
      </c>
      <c r="AB68" s="426">
        <v>1100000</v>
      </c>
      <c r="AC68" s="426">
        <v>2</v>
      </c>
      <c r="AD68" s="426">
        <v>60000</v>
      </c>
      <c r="AE68" s="426">
        <v>60000</v>
      </c>
      <c r="AF68" s="426"/>
      <c r="AG68" s="426"/>
      <c r="AH68" s="426"/>
      <c r="AI68" s="426"/>
      <c r="AJ68" s="426"/>
      <c r="AK68" s="426"/>
      <c r="AL68" s="426">
        <v>9</v>
      </c>
      <c r="AM68" s="426">
        <v>1620000</v>
      </c>
      <c r="AN68" s="426">
        <v>1262525</v>
      </c>
      <c r="AO68" s="426">
        <v>1</v>
      </c>
      <c r="AP68" s="426">
        <v>1200000</v>
      </c>
      <c r="AQ68" s="426">
        <v>1200000</v>
      </c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>
        <v>45</v>
      </c>
      <c r="BN68" s="426">
        <v>33055000</v>
      </c>
      <c r="BO68" s="426">
        <v>21026734</v>
      </c>
    </row>
    <row r="69" spans="1:67" s="498" customFormat="1" ht="6.75">
      <c r="A69" s="425" t="s">
        <v>807</v>
      </c>
      <c r="B69" s="426"/>
      <c r="C69" s="426"/>
      <c r="D69" s="426"/>
      <c r="E69" s="426"/>
      <c r="F69" s="426"/>
      <c r="G69" s="426"/>
      <c r="H69" s="426">
        <v>1</v>
      </c>
      <c r="I69" s="426">
        <v>10000</v>
      </c>
      <c r="J69" s="426">
        <v>10000</v>
      </c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>
        <v>1</v>
      </c>
      <c r="BN69" s="426">
        <v>10000</v>
      </c>
      <c r="BO69" s="426">
        <v>10000</v>
      </c>
    </row>
    <row r="70" spans="1:67" s="498" customFormat="1" ht="6.75">
      <c r="A70" s="425" t="s">
        <v>686</v>
      </c>
      <c r="B70" s="426"/>
      <c r="C70" s="426"/>
      <c r="D70" s="426"/>
      <c r="E70" s="426"/>
      <c r="F70" s="426"/>
      <c r="G70" s="426"/>
      <c r="H70" s="426">
        <v>1</v>
      </c>
      <c r="I70" s="426">
        <v>50000</v>
      </c>
      <c r="J70" s="426">
        <v>50000</v>
      </c>
      <c r="K70" s="426"/>
      <c r="L70" s="426"/>
      <c r="M70" s="426"/>
      <c r="N70" s="426"/>
      <c r="O70" s="426"/>
      <c r="P70" s="426"/>
      <c r="Q70" s="426"/>
      <c r="R70" s="426"/>
      <c r="S70" s="426"/>
      <c r="T70" s="426">
        <v>2</v>
      </c>
      <c r="U70" s="426">
        <v>110000</v>
      </c>
      <c r="V70" s="426">
        <v>35500</v>
      </c>
      <c r="W70" s="426"/>
      <c r="X70" s="426"/>
      <c r="Y70" s="426"/>
      <c r="Z70" s="426"/>
      <c r="AA70" s="426"/>
      <c r="AB70" s="426"/>
      <c r="AC70" s="426">
        <v>1</v>
      </c>
      <c r="AD70" s="426">
        <v>300000</v>
      </c>
      <c r="AE70" s="426">
        <v>300000</v>
      </c>
      <c r="AF70" s="426"/>
      <c r="AG70" s="426"/>
      <c r="AH70" s="426"/>
      <c r="AI70" s="426"/>
      <c r="AJ70" s="426"/>
      <c r="AK70" s="426"/>
      <c r="AL70" s="426">
        <v>1</v>
      </c>
      <c r="AM70" s="426">
        <v>2500000</v>
      </c>
      <c r="AN70" s="426">
        <v>2500000</v>
      </c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>
        <v>5</v>
      </c>
      <c r="BN70" s="426">
        <v>2960000</v>
      </c>
      <c r="BO70" s="426">
        <v>2885500</v>
      </c>
    </row>
    <row r="71" spans="1:67" s="498" customFormat="1" ht="6.75">
      <c r="A71" s="430" t="s">
        <v>572</v>
      </c>
      <c r="B71" s="426"/>
      <c r="C71" s="426"/>
      <c r="D71" s="426"/>
      <c r="E71" s="426"/>
      <c r="F71" s="426"/>
      <c r="G71" s="426"/>
      <c r="H71" s="426">
        <v>1</v>
      </c>
      <c r="I71" s="426">
        <v>250000</v>
      </c>
      <c r="J71" s="426">
        <v>250000</v>
      </c>
      <c r="K71" s="426"/>
      <c r="L71" s="426"/>
      <c r="M71" s="426"/>
      <c r="N71" s="426"/>
      <c r="O71" s="426"/>
      <c r="P71" s="426"/>
      <c r="Q71" s="426"/>
      <c r="R71" s="426"/>
      <c r="S71" s="426"/>
      <c r="T71" s="426">
        <v>2</v>
      </c>
      <c r="U71" s="426">
        <v>1200000</v>
      </c>
      <c r="V71" s="426">
        <v>1066000</v>
      </c>
      <c r="W71" s="426"/>
      <c r="X71" s="426"/>
      <c r="Y71" s="426"/>
      <c r="Z71" s="426"/>
      <c r="AA71" s="426"/>
      <c r="AB71" s="426"/>
      <c r="AC71" s="426">
        <v>1</v>
      </c>
      <c r="AD71" s="426">
        <v>450000</v>
      </c>
      <c r="AE71" s="426">
        <v>450000</v>
      </c>
      <c r="AF71" s="426"/>
      <c r="AG71" s="426"/>
      <c r="AH71" s="426"/>
      <c r="AI71" s="426"/>
      <c r="AJ71" s="426"/>
      <c r="AK71" s="426"/>
      <c r="AL71" s="426">
        <v>1</v>
      </c>
      <c r="AM71" s="426">
        <v>100000</v>
      </c>
      <c r="AN71" s="426">
        <v>100000</v>
      </c>
      <c r="AO71" s="426">
        <v>1</v>
      </c>
      <c r="AP71" s="426">
        <v>500000</v>
      </c>
      <c r="AQ71" s="426">
        <v>500000</v>
      </c>
      <c r="AR71" s="426"/>
      <c r="AS71" s="426"/>
      <c r="AT71" s="426"/>
      <c r="AU71" s="426"/>
      <c r="AV71" s="426"/>
      <c r="AW71" s="426"/>
      <c r="AX71" s="426">
        <v>1</v>
      </c>
      <c r="AY71" s="426">
        <v>85000</v>
      </c>
      <c r="AZ71" s="426">
        <v>42500</v>
      </c>
      <c r="BA71" s="426"/>
      <c r="BB71" s="426"/>
      <c r="BC71" s="426"/>
      <c r="BD71" s="426">
        <v>1</v>
      </c>
      <c r="BE71" s="426">
        <v>100000</v>
      </c>
      <c r="BF71" s="426">
        <v>100000</v>
      </c>
      <c r="BG71" s="426"/>
      <c r="BH71" s="426"/>
      <c r="BI71" s="426"/>
      <c r="BJ71" s="426"/>
      <c r="BK71" s="426"/>
      <c r="BL71" s="426"/>
      <c r="BM71" s="426">
        <v>8</v>
      </c>
      <c r="BN71" s="426">
        <v>2685000</v>
      </c>
      <c r="BO71" s="426">
        <v>2508500</v>
      </c>
    </row>
    <row r="72" spans="1:67" s="498" customFormat="1" ht="6.75">
      <c r="A72" s="430" t="s">
        <v>531</v>
      </c>
      <c r="B72" s="426"/>
      <c r="C72" s="426"/>
      <c r="D72" s="426"/>
      <c r="E72" s="426"/>
      <c r="F72" s="426"/>
      <c r="G72" s="426"/>
      <c r="H72" s="426">
        <v>7</v>
      </c>
      <c r="I72" s="426">
        <v>1250000</v>
      </c>
      <c r="J72" s="426">
        <v>944000</v>
      </c>
      <c r="K72" s="426"/>
      <c r="L72" s="426"/>
      <c r="M72" s="426"/>
      <c r="N72" s="426"/>
      <c r="O72" s="426"/>
      <c r="P72" s="426"/>
      <c r="Q72" s="426">
        <v>3</v>
      </c>
      <c r="R72" s="426">
        <v>1550000</v>
      </c>
      <c r="S72" s="426">
        <v>1540000</v>
      </c>
      <c r="T72" s="426">
        <v>14</v>
      </c>
      <c r="U72" s="426">
        <v>16330000</v>
      </c>
      <c r="V72" s="426">
        <v>7730000</v>
      </c>
      <c r="W72" s="426"/>
      <c r="X72" s="426"/>
      <c r="Y72" s="426"/>
      <c r="Z72" s="426">
        <v>2</v>
      </c>
      <c r="AA72" s="426">
        <v>1500000</v>
      </c>
      <c r="AB72" s="426">
        <v>1350000</v>
      </c>
      <c r="AC72" s="426">
        <v>4</v>
      </c>
      <c r="AD72" s="426">
        <v>1600000</v>
      </c>
      <c r="AE72" s="426">
        <v>1600000</v>
      </c>
      <c r="AF72" s="426"/>
      <c r="AG72" s="426"/>
      <c r="AH72" s="426"/>
      <c r="AI72" s="426">
        <v>4</v>
      </c>
      <c r="AJ72" s="426">
        <v>2800000</v>
      </c>
      <c r="AK72" s="426">
        <v>2400000</v>
      </c>
      <c r="AL72" s="426">
        <v>2</v>
      </c>
      <c r="AM72" s="426">
        <v>750000</v>
      </c>
      <c r="AN72" s="426">
        <v>670000</v>
      </c>
      <c r="AO72" s="426">
        <v>3</v>
      </c>
      <c r="AP72" s="426">
        <v>1110000</v>
      </c>
      <c r="AQ72" s="426">
        <v>1059000</v>
      </c>
      <c r="AR72" s="426"/>
      <c r="AS72" s="426"/>
      <c r="AT72" s="426"/>
      <c r="AU72" s="426">
        <v>3</v>
      </c>
      <c r="AV72" s="426">
        <v>610000</v>
      </c>
      <c r="AW72" s="426">
        <v>240000</v>
      </c>
      <c r="AX72" s="426"/>
      <c r="AY72" s="426"/>
      <c r="AZ72" s="426"/>
      <c r="BA72" s="426"/>
      <c r="BB72" s="426"/>
      <c r="BC72" s="426"/>
      <c r="BD72" s="426">
        <v>1</v>
      </c>
      <c r="BE72" s="426">
        <v>200000</v>
      </c>
      <c r="BF72" s="426">
        <v>200000</v>
      </c>
      <c r="BG72" s="426"/>
      <c r="BH72" s="426"/>
      <c r="BI72" s="426"/>
      <c r="BJ72" s="426"/>
      <c r="BK72" s="426"/>
      <c r="BL72" s="426"/>
      <c r="BM72" s="426">
        <v>43</v>
      </c>
      <c r="BN72" s="426">
        <v>27700000</v>
      </c>
      <c r="BO72" s="426">
        <v>17733000</v>
      </c>
    </row>
    <row r="73" spans="1:67" s="498" customFormat="1" ht="6.75">
      <c r="A73" s="425" t="s">
        <v>687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>
        <v>1</v>
      </c>
      <c r="U73" s="426">
        <v>200000</v>
      </c>
      <c r="V73" s="426">
        <v>200000</v>
      </c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>
        <v>1</v>
      </c>
      <c r="BN73" s="426">
        <v>200000</v>
      </c>
      <c r="BO73" s="426">
        <v>200000</v>
      </c>
    </row>
    <row r="74" spans="1:67" s="498" customFormat="1" ht="6.75">
      <c r="A74" s="425" t="s">
        <v>532</v>
      </c>
      <c r="B74" s="426">
        <v>2</v>
      </c>
      <c r="C74" s="426">
        <v>1050000</v>
      </c>
      <c r="D74" s="426">
        <v>1025000</v>
      </c>
      <c r="E74" s="426"/>
      <c r="F74" s="426"/>
      <c r="G74" s="426"/>
      <c r="H74" s="426">
        <v>1</v>
      </c>
      <c r="I74" s="426">
        <v>50000</v>
      </c>
      <c r="J74" s="426">
        <v>50000</v>
      </c>
      <c r="K74" s="426"/>
      <c r="L74" s="426"/>
      <c r="M74" s="426"/>
      <c r="N74" s="426"/>
      <c r="O74" s="426"/>
      <c r="P74" s="426"/>
      <c r="Q74" s="426">
        <v>2</v>
      </c>
      <c r="R74" s="426">
        <v>10250000</v>
      </c>
      <c r="S74" s="426">
        <v>5150000</v>
      </c>
      <c r="T74" s="426">
        <v>13</v>
      </c>
      <c r="U74" s="426">
        <v>5050000</v>
      </c>
      <c r="V74" s="426">
        <v>4000000</v>
      </c>
      <c r="W74" s="426"/>
      <c r="X74" s="426"/>
      <c r="Y74" s="426"/>
      <c r="Z74" s="426"/>
      <c r="AA74" s="426"/>
      <c r="AB74" s="426"/>
      <c r="AC74" s="426">
        <v>2</v>
      </c>
      <c r="AD74" s="426">
        <v>95910000</v>
      </c>
      <c r="AE74" s="426">
        <v>95910000</v>
      </c>
      <c r="AF74" s="426"/>
      <c r="AG74" s="426"/>
      <c r="AH74" s="426"/>
      <c r="AI74" s="426">
        <v>3</v>
      </c>
      <c r="AJ74" s="426">
        <v>10060000</v>
      </c>
      <c r="AK74" s="426">
        <v>10053300</v>
      </c>
      <c r="AL74" s="426">
        <v>1</v>
      </c>
      <c r="AM74" s="426">
        <v>500000</v>
      </c>
      <c r="AN74" s="426">
        <v>500000</v>
      </c>
      <c r="AO74" s="426">
        <v>3</v>
      </c>
      <c r="AP74" s="426">
        <v>2100000</v>
      </c>
      <c r="AQ74" s="426">
        <v>1050000</v>
      </c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>
        <v>27</v>
      </c>
      <c r="BN74" s="426">
        <v>124970000</v>
      </c>
      <c r="BO74" s="426">
        <v>117738300</v>
      </c>
    </row>
    <row r="75" spans="1:67" s="498" customFormat="1" ht="6.75">
      <c r="A75" s="425" t="s">
        <v>533</v>
      </c>
      <c r="B75" s="426"/>
      <c r="C75" s="426"/>
      <c r="D75" s="426"/>
      <c r="E75" s="426">
        <v>1</v>
      </c>
      <c r="F75" s="426">
        <v>50000</v>
      </c>
      <c r="G75" s="426">
        <v>25000</v>
      </c>
      <c r="H75" s="426">
        <v>1</v>
      </c>
      <c r="I75" s="426">
        <v>4040000</v>
      </c>
      <c r="J75" s="426">
        <v>4040000</v>
      </c>
      <c r="K75" s="426"/>
      <c r="L75" s="426"/>
      <c r="M75" s="426"/>
      <c r="N75" s="426"/>
      <c r="O75" s="426"/>
      <c r="P75" s="426"/>
      <c r="Q75" s="426">
        <v>4</v>
      </c>
      <c r="R75" s="426">
        <v>2150000</v>
      </c>
      <c r="S75" s="426">
        <v>2135000</v>
      </c>
      <c r="T75" s="426">
        <v>26</v>
      </c>
      <c r="U75" s="426">
        <v>14645000</v>
      </c>
      <c r="V75" s="426">
        <v>9103450</v>
      </c>
      <c r="W75" s="426">
        <v>5</v>
      </c>
      <c r="X75" s="426">
        <v>1750000</v>
      </c>
      <c r="Y75" s="426">
        <v>1600000</v>
      </c>
      <c r="Z75" s="426">
        <v>3</v>
      </c>
      <c r="AA75" s="426">
        <v>1100000</v>
      </c>
      <c r="AB75" s="426">
        <v>1050000</v>
      </c>
      <c r="AC75" s="426">
        <v>1</v>
      </c>
      <c r="AD75" s="426">
        <v>10000</v>
      </c>
      <c r="AE75" s="426">
        <v>10000</v>
      </c>
      <c r="AF75" s="426"/>
      <c r="AG75" s="426"/>
      <c r="AH75" s="426"/>
      <c r="AI75" s="426">
        <v>3</v>
      </c>
      <c r="AJ75" s="426">
        <v>123010000</v>
      </c>
      <c r="AK75" s="426">
        <v>120760000</v>
      </c>
      <c r="AL75" s="426">
        <v>6</v>
      </c>
      <c r="AM75" s="426">
        <v>6260000</v>
      </c>
      <c r="AN75" s="426">
        <v>3659000</v>
      </c>
      <c r="AO75" s="426">
        <v>2</v>
      </c>
      <c r="AP75" s="426">
        <v>600000</v>
      </c>
      <c r="AQ75" s="426">
        <v>350000</v>
      </c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>
        <v>2</v>
      </c>
      <c r="BE75" s="426">
        <v>160000</v>
      </c>
      <c r="BF75" s="426">
        <v>25000</v>
      </c>
      <c r="BG75" s="426"/>
      <c r="BH75" s="426"/>
      <c r="BI75" s="426"/>
      <c r="BJ75" s="426"/>
      <c r="BK75" s="426"/>
      <c r="BL75" s="426"/>
      <c r="BM75" s="426">
        <v>54</v>
      </c>
      <c r="BN75" s="426">
        <v>153775000</v>
      </c>
      <c r="BO75" s="426">
        <v>142757450</v>
      </c>
    </row>
    <row r="76" spans="1:67" s="498" customFormat="1" ht="6.75">
      <c r="A76" s="425" t="s">
        <v>688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>
        <v>3</v>
      </c>
      <c r="U76" s="426">
        <v>130000</v>
      </c>
      <c r="V76" s="426">
        <v>117975</v>
      </c>
      <c r="W76" s="426">
        <v>1</v>
      </c>
      <c r="X76" s="426">
        <v>1500000</v>
      </c>
      <c r="Y76" s="426">
        <v>1500000</v>
      </c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>
        <v>1</v>
      </c>
      <c r="BB76" s="426">
        <v>500000</v>
      </c>
      <c r="BC76" s="426">
        <v>250000</v>
      </c>
      <c r="BD76" s="426"/>
      <c r="BE76" s="426"/>
      <c r="BF76" s="426"/>
      <c r="BG76" s="426"/>
      <c r="BH76" s="426"/>
      <c r="BI76" s="426"/>
      <c r="BJ76" s="426"/>
      <c r="BK76" s="426"/>
      <c r="BL76" s="426"/>
      <c r="BM76" s="426">
        <v>5</v>
      </c>
      <c r="BN76" s="426">
        <v>2130000</v>
      </c>
      <c r="BO76" s="426">
        <v>1867975</v>
      </c>
    </row>
    <row r="77" spans="1:67" s="498" customFormat="1" ht="6.75">
      <c r="A77" s="425" t="s">
        <v>689</v>
      </c>
      <c r="B77" s="426"/>
      <c r="C77" s="426"/>
      <c r="D77" s="426"/>
      <c r="E77" s="426">
        <v>1</v>
      </c>
      <c r="F77" s="426">
        <v>50000</v>
      </c>
      <c r="G77" s="426">
        <v>25000</v>
      </c>
      <c r="H77" s="426"/>
      <c r="I77" s="426"/>
      <c r="J77" s="426"/>
      <c r="K77" s="426"/>
      <c r="L77" s="426"/>
      <c r="M77" s="426"/>
      <c r="N77" s="426"/>
      <c r="O77" s="426"/>
      <c r="P77" s="426"/>
      <c r="Q77" s="426">
        <v>1</v>
      </c>
      <c r="R77" s="426">
        <v>350000</v>
      </c>
      <c r="S77" s="426">
        <v>350000</v>
      </c>
      <c r="T77" s="426">
        <v>12</v>
      </c>
      <c r="U77" s="426">
        <v>103910000</v>
      </c>
      <c r="V77" s="426">
        <v>12935000</v>
      </c>
      <c r="W77" s="426">
        <v>2</v>
      </c>
      <c r="X77" s="426">
        <v>110000</v>
      </c>
      <c r="Y77" s="426">
        <v>59000</v>
      </c>
      <c r="Z77" s="426">
        <v>1</v>
      </c>
      <c r="AA77" s="426">
        <v>200000</v>
      </c>
      <c r="AB77" s="426">
        <v>120000</v>
      </c>
      <c r="AC77" s="426">
        <v>1</v>
      </c>
      <c r="AD77" s="426">
        <v>50000</v>
      </c>
      <c r="AE77" s="426">
        <v>50000</v>
      </c>
      <c r="AF77" s="426"/>
      <c r="AG77" s="426"/>
      <c r="AH77" s="426"/>
      <c r="AI77" s="426">
        <v>1</v>
      </c>
      <c r="AJ77" s="426">
        <v>100000</v>
      </c>
      <c r="AK77" s="426">
        <v>100000</v>
      </c>
      <c r="AL77" s="426">
        <v>2</v>
      </c>
      <c r="AM77" s="426">
        <v>1100000</v>
      </c>
      <c r="AN77" s="426">
        <v>704000</v>
      </c>
      <c r="AO77" s="426">
        <v>1</v>
      </c>
      <c r="AP77" s="426">
        <v>50000</v>
      </c>
      <c r="AQ77" s="426">
        <v>500</v>
      </c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>
        <v>1</v>
      </c>
      <c r="BE77" s="426">
        <v>500000</v>
      </c>
      <c r="BF77" s="426">
        <v>85000</v>
      </c>
      <c r="BG77" s="426"/>
      <c r="BH77" s="426"/>
      <c r="BI77" s="426"/>
      <c r="BJ77" s="426"/>
      <c r="BK77" s="426"/>
      <c r="BL77" s="426"/>
      <c r="BM77" s="426">
        <v>23</v>
      </c>
      <c r="BN77" s="426">
        <v>106420000</v>
      </c>
      <c r="BO77" s="426">
        <v>14428500</v>
      </c>
    </row>
    <row r="78" spans="1:67" s="498" customFormat="1" ht="6.75">
      <c r="A78" s="425" t="s">
        <v>638</v>
      </c>
      <c r="B78" s="426"/>
      <c r="C78" s="426"/>
      <c r="D78" s="426"/>
      <c r="E78" s="426"/>
      <c r="F78" s="426"/>
      <c r="G78" s="426"/>
      <c r="H78" s="426">
        <v>1</v>
      </c>
      <c r="I78" s="426">
        <v>100000</v>
      </c>
      <c r="J78" s="426">
        <v>50000</v>
      </c>
      <c r="K78" s="426"/>
      <c r="L78" s="426"/>
      <c r="M78" s="426"/>
      <c r="N78" s="426"/>
      <c r="O78" s="426"/>
      <c r="P78" s="426"/>
      <c r="Q78" s="426"/>
      <c r="R78" s="426"/>
      <c r="S78" s="426"/>
      <c r="T78" s="426">
        <v>1</v>
      </c>
      <c r="U78" s="426">
        <v>10000</v>
      </c>
      <c r="V78" s="426">
        <v>10000</v>
      </c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>
        <v>2</v>
      </c>
      <c r="BN78" s="426">
        <v>110000</v>
      </c>
      <c r="BO78" s="426">
        <v>60000</v>
      </c>
    </row>
    <row r="79" spans="1:67" s="498" customFormat="1" ht="6.75">
      <c r="A79" s="425" t="s">
        <v>733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>
        <v>4</v>
      </c>
      <c r="U79" s="426">
        <v>1400000</v>
      </c>
      <c r="V79" s="426">
        <v>1150000</v>
      </c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>
        <v>1</v>
      </c>
      <c r="AV79" s="426">
        <v>100000</v>
      </c>
      <c r="AW79" s="426">
        <v>100000</v>
      </c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>
        <v>5</v>
      </c>
      <c r="BN79" s="426">
        <v>1500000</v>
      </c>
      <c r="BO79" s="426">
        <v>1250000</v>
      </c>
    </row>
    <row r="80" spans="1:67" s="498" customFormat="1" ht="6.75">
      <c r="A80" s="425" t="s">
        <v>734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>
        <v>3</v>
      </c>
      <c r="U80" s="426">
        <v>450000</v>
      </c>
      <c r="V80" s="426">
        <v>450000</v>
      </c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>
        <v>1</v>
      </c>
      <c r="AM80" s="426">
        <v>50000</v>
      </c>
      <c r="AN80" s="426">
        <v>50000</v>
      </c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>
        <v>4</v>
      </c>
      <c r="BN80" s="426">
        <v>500000</v>
      </c>
      <c r="BO80" s="426">
        <v>500000</v>
      </c>
    </row>
    <row r="81" spans="1:67" s="498" customFormat="1" ht="6.75">
      <c r="A81" s="425" t="s">
        <v>797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>
        <v>1</v>
      </c>
      <c r="U81" s="426">
        <v>100000</v>
      </c>
      <c r="V81" s="426">
        <v>100000</v>
      </c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>
        <v>1</v>
      </c>
      <c r="BN81" s="426">
        <v>100000</v>
      </c>
      <c r="BO81" s="426">
        <v>100000</v>
      </c>
    </row>
    <row r="82" spans="1:67" s="498" customFormat="1" ht="6.75">
      <c r="A82" s="425" t="s">
        <v>534</v>
      </c>
      <c r="B82" s="426"/>
      <c r="C82" s="426"/>
      <c r="D82" s="426"/>
      <c r="E82" s="426"/>
      <c r="F82" s="426"/>
      <c r="G82" s="426"/>
      <c r="H82" s="426">
        <v>4</v>
      </c>
      <c r="I82" s="426">
        <v>3700000</v>
      </c>
      <c r="J82" s="426">
        <v>2700000</v>
      </c>
      <c r="K82" s="426">
        <v>1</v>
      </c>
      <c r="L82" s="426">
        <v>54000000</v>
      </c>
      <c r="M82" s="426">
        <v>54000000</v>
      </c>
      <c r="N82" s="426"/>
      <c r="O82" s="426"/>
      <c r="P82" s="426"/>
      <c r="Q82" s="426">
        <v>3</v>
      </c>
      <c r="R82" s="426">
        <v>15110000</v>
      </c>
      <c r="S82" s="426">
        <v>15110000</v>
      </c>
      <c r="T82" s="426">
        <v>9</v>
      </c>
      <c r="U82" s="426">
        <v>5530000</v>
      </c>
      <c r="V82" s="426">
        <v>4350000</v>
      </c>
      <c r="W82" s="426"/>
      <c r="X82" s="426"/>
      <c r="Y82" s="426"/>
      <c r="Z82" s="426">
        <v>3</v>
      </c>
      <c r="AA82" s="426">
        <v>4500000</v>
      </c>
      <c r="AB82" s="426">
        <v>3000000</v>
      </c>
      <c r="AC82" s="426">
        <v>2</v>
      </c>
      <c r="AD82" s="426">
        <v>10010000</v>
      </c>
      <c r="AE82" s="426">
        <v>10010000</v>
      </c>
      <c r="AF82" s="426">
        <v>2</v>
      </c>
      <c r="AG82" s="426">
        <v>700000</v>
      </c>
      <c r="AH82" s="426">
        <v>675000</v>
      </c>
      <c r="AI82" s="426">
        <v>10</v>
      </c>
      <c r="AJ82" s="426">
        <v>5250000</v>
      </c>
      <c r="AK82" s="426">
        <v>3280000</v>
      </c>
      <c r="AL82" s="426">
        <v>1</v>
      </c>
      <c r="AM82" s="426">
        <v>350000</v>
      </c>
      <c r="AN82" s="426">
        <v>70000</v>
      </c>
      <c r="AO82" s="426">
        <v>2</v>
      </c>
      <c r="AP82" s="426">
        <v>5100000</v>
      </c>
      <c r="AQ82" s="426">
        <v>5050000</v>
      </c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>
        <v>37</v>
      </c>
      <c r="BN82" s="426">
        <v>104250000</v>
      </c>
      <c r="BO82" s="426">
        <v>98245000</v>
      </c>
    </row>
    <row r="83" spans="1:67" s="498" customFormat="1" ht="6.75">
      <c r="A83" s="425" t="s">
        <v>560</v>
      </c>
      <c r="B83" s="426"/>
      <c r="C83" s="426"/>
      <c r="D83" s="426"/>
      <c r="E83" s="426"/>
      <c r="F83" s="426"/>
      <c r="G83" s="426"/>
      <c r="H83" s="426">
        <v>1</v>
      </c>
      <c r="I83" s="426">
        <v>200000</v>
      </c>
      <c r="J83" s="426">
        <v>150450</v>
      </c>
      <c r="K83" s="426">
        <v>1</v>
      </c>
      <c r="L83" s="426">
        <v>100000</v>
      </c>
      <c r="M83" s="426">
        <v>50000</v>
      </c>
      <c r="N83" s="426"/>
      <c r="O83" s="426"/>
      <c r="P83" s="426"/>
      <c r="Q83" s="426"/>
      <c r="R83" s="426"/>
      <c r="S83" s="426"/>
      <c r="T83" s="426">
        <v>3</v>
      </c>
      <c r="U83" s="426">
        <v>550000</v>
      </c>
      <c r="V83" s="426">
        <v>329500</v>
      </c>
      <c r="W83" s="426">
        <v>2</v>
      </c>
      <c r="X83" s="426">
        <v>1100000</v>
      </c>
      <c r="Y83" s="426">
        <v>1050000</v>
      </c>
      <c r="Z83" s="426">
        <v>1</v>
      </c>
      <c r="AA83" s="426">
        <v>50000</v>
      </c>
      <c r="AB83" s="426">
        <v>50000</v>
      </c>
      <c r="AC83" s="426">
        <v>1</v>
      </c>
      <c r="AD83" s="426">
        <v>50000</v>
      </c>
      <c r="AE83" s="426">
        <v>50000</v>
      </c>
      <c r="AF83" s="426"/>
      <c r="AG83" s="426"/>
      <c r="AH83" s="426"/>
      <c r="AI83" s="426">
        <v>3</v>
      </c>
      <c r="AJ83" s="426">
        <v>400000</v>
      </c>
      <c r="AK83" s="426">
        <v>337475</v>
      </c>
      <c r="AL83" s="426"/>
      <c r="AM83" s="426"/>
      <c r="AN83" s="426"/>
      <c r="AO83" s="426">
        <v>2</v>
      </c>
      <c r="AP83" s="426">
        <v>1050000</v>
      </c>
      <c r="AQ83" s="426">
        <v>515000</v>
      </c>
      <c r="AR83" s="426"/>
      <c r="AS83" s="426"/>
      <c r="AT83" s="426"/>
      <c r="AU83" s="426"/>
      <c r="AV83" s="426"/>
      <c r="AW83" s="426"/>
      <c r="AX83" s="426">
        <v>1</v>
      </c>
      <c r="AY83" s="426">
        <v>750000</v>
      </c>
      <c r="AZ83" s="426">
        <v>750000</v>
      </c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>
        <v>15</v>
      </c>
      <c r="BN83" s="426">
        <v>4250000</v>
      </c>
      <c r="BO83" s="426">
        <v>3282425</v>
      </c>
    </row>
    <row r="84" spans="1:67" s="498" customFormat="1" ht="6.75">
      <c r="A84" s="425" t="s">
        <v>808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>
        <v>1</v>
      </c>
      <c r="AY84" s="426">
        <v>400000</v>
      </c>
      <c r="AZ84" s="426">
        <v>400000</v>
      </c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>
        <v>1</v>
      </c>
      <c r="BN84" s="426">
        <v>400000</v>
      </c>
      <c r="BO84" s="426">
        <v>400000</v>
      </c>
    </row>
    <row r="85" spans="1:67" s="498" customFormat="1" ht="6.75">
      <c r="A85" s="425" t="s">
        <v>690</v>
      </c>
      <c r="B85" s="426"/>
      <c r="C85" s="426"/>
      <c r="D85" s="426"/>
      <c r="E85" s="426"/>
      <c r="F85" s="426"/>
      <c r="G85" s="426"/>
      <c r="H85" s="426">
        <v>2</v>
      </c>
      <c r="I85" s="426">
        <v>150000</v>
      </c>
      <c r="J85" s="426">
        <v>125000</v>
      </c>
      <c r="K85" s="426"/>
      <c r="L85" s="426"/>
      <c r="M85" s="426"/>
      <c r="N85" s="426"/>
      <c r="O85" s="426"/>
      <c r="P85" s="426"/>
      <c r="Q85" s="426"/>
      <c r="R85" s="426"/>
      <c r="S85" s="426"/>
      <c r="T85" s="426">
        <v>15</v>
      </c>
      <c r="U85" s="426">
        <v>3600000</v>
      </c>
      <c r="V85" s="426">
        <v>3600000</v>
      </c>
      <c r="W85" s="426">
        <v>5</v>
      </c>
      <c r="X85" s="426">
        <v>650000</v>
      </c>
      <c r="Y85" s="426">
        <v>646000</v>
      </c>
      <c r="Z85" s="426">
        <v>2</v>
      </c>
      <c r="AA85" s="426">
        <v>550000</v>
      </c>
      <c r="AB85" s="426">
        <v>275000</v>
      </c>
      <c r="AC85" s="426"/>
      <c r="AD85" s="426"/>
      <c r="AE85" s="426"/>
      <c r="AF85" s="426">
        <v>1</v>
      </c>
      <c r="AG85" s="426">
        <v>10000</v>
      </c>
      <c r="AH85" s="426">
        <v>10000</v>
      </c>
      <c r="AI85" s="426"/>
      <c r="AJ85" s="426"/>
      <c r="AK85" s="426"/>
      <c r="AL85" s="426">
        <v>4</v>
      </c>
      <c r="AM85" s="426">
        <v>1240000</v>
      </c>
      <c r="AN85" s="426">
        <v>1207000</v>
      </c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>
        <v>29</v>
      </c>
      <c r="BN85" s="426">
        <v>6200000</v>
      </c>
      <c r="BO85" s="426">
        <v>5863000</v>
      </c>
    </row>
    <row r="86" spans="1:67" s="498" customFormat="1" ht="6.75">
      <c r="A86" s="425" t="s">
        <v>780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>
        <v>2</v>
      </c>
      <c r="U86" s="426">
        <v>550000</v>
      </c>
      <c r="V86" s="426">
        <v>550000</v>
      </c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>
        <v>2</v>
      </c>
      <c r="BN86" s="426">
        <v>550000</v>
      </c>
      <c r="BO86" s="426">
        <v>550000</v>
      </c>
    </row>
    <row r="87" spans="1:67" s="498" customFormat="1" ht="6.75">
      <c r="A87" s="425" t="s">
        <v>535</v>
      </c>
      <c r="B87" s="426"/>
      <c r="C87" s="426"/>
      <c r="D87" s="426"/>
      <c r="E87" s="426"/>
      <c r="F87" s="426"/>
      <c r="G87" s="426"/>
      <c r="H87" s="426">
        <v>2</v>
      </c>
      <c r="I87" s="426">
        <v>1500000</v>
      </c>
      <c r="J87" s="426">
        <v>1000000</v>
      </c>
      <c r="K87" s="426"/>
      <c r="L87" s="426"/>
      <c r="M87" s="426"/>
      <c r="N87" s="426"/>
      <c r="O87" s="426"/>
      <c r="P87" s="426"/>
      <c r="Q87" s="426">
        <v>1</v>
      </c>
      <c r="R87" s="426">
        <v>50000</v>
      </c>
      <c r="S87" s="426">
        <v>25000</v>
      </c>
      <c r="T87" s="426">
        <v>33</v>
      </c>
      <c r="U87" s="426">
        <v>30190000</v>
      </c>
      <c r="V87" s="426">
        <v>28995000</v>
      </c>
      <c r="W87" s="426">
        <v>4</v>
      </c>
      <c r="X87" s="426">
        <v>11000000</v>
      </c>
      <c r="Y87" s="426">
        <v>8500000</v>
      </c>
      <c r="Z87" s="426">
        <v>1</v>
      </c>
      <c r="AA87" s="426">
        <v>50000</v>
      </c>
      <c r="AB87" s="426">
        <v>35000</v>
      </c>
      <c r="AC87" s="426">
        <v>3</v>
      </c>
      <c r="AD87" s="426">
        <v>1600000</v>
      </c>
      <c r="AE87" s="426">
        <v>1600000</v>
      </c>
      <c r="AF87" s="426">
        <v>1</v>
      </c>
      <c r="AG87" s="426">
        <v>4000000</v>
      </c>
      <c r="AH87" s="426">
        <v>4000000</v>
      </c>
      <c r="AI87" s="426"/>
      <c r="AJ87" s="426"/>
      <c r="AK87" s="426"/>
      <c r="AL87" s="426">
        <v>7</v>
      </c>
      <c r="AM87" s="426">
        <v>1930000</v>
      </c>
      <c r="AN87" s="426">
        <v>1070000</v>
      </c>
      <c r="AO87" s="426">
        <v>1</v>
      </c>
      <c r="AP87" s="426">
        <v>400000</v>
      </c>
      <c r="AQ87" s="426">
        <v>200000</v>
      </c>
      <c r="AR87" s="426"/>
      <c r="AS87" s="426"/>
      <c r="AT87" s="426"/>
      <c r="AU87" s="426">
        <v>1</v>
      </c>
      <c r="AV87" s="426">
        <v>100000</v>
      </c>
      <c r="AW87" s="426">
        <v>100000</v>
      </c>
      <c r="AX87" s="426">
        <v>1</v>
      </c>
      <c r="AY87" s="426">
        <v>1000000</v>
      </c>
      <c r="AZ87" s="426">
        <v>1000000</v>
      </c>
      <c r="BA87" s="426"/>
      <c r="BB87" s="426"/>
      <c r="BC87" s="426"/>
      <c r="BD87" s="426">
        <v>1</v>
      </c>
      <c r="BE87" s="426">
        <v>100000</v>
      </c>
      <c r="BF87" s="426">
        <v>100000</v>
      </c>
      <c r="BG87" s="426"/>
      <c r="BH87" s="426"/>
      <c r="BI87" s="426"/>
      <c r="BJ87" s="426"/>
      <c r="BK87" s="426"/>
      <c r="BL87" s="426"/>
      <c r="BM87" s="426">
        <v>56</v>
      </c>
      <c r="BN87" s="426">
        <v>51920000</v>
      </c>
      <c r="BO87" s="426">
        <v>46625000</v>
      </c>
    </row>
    <row r="88" spans="1:67" s="498" customFormat="1" ht="6.75">
      <c r="A88" s="425" t="s">
        <v>639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>
        <v>10</v>
      </c>
      <c r="U88" s="426">
        <v>3140000</v>
      </c>
      <c r="V88" s="426">
        <v>2290000</v>
      </c>
      <c r="W88" s="426">
        <v>2</v>
      </c>
      <c r="X88" s="426">
        <v>450000</v>
      </c>
      <c r="Y88" s="426">
        <v>450000</v>
      </c>
      <c r="Z88" s="426"/>
      <c r="AA88" s="426"/>
      <c r="AB88" s="426"/>
      <c r="AC88" s="426">
        <v>2</v>
      </c>
      <c r="AD88" s="426">
        <v>18600000</v>
      </c>
      <c r="AE88" s="426">
        <v>12125000</v>
      </c>
      <c r="AF88" s="426"/>
      <c r="AG88" s="426"/>
      <c r="AH88" s="426"/>
      <c r="AI88" s="426"/>
      <c r="AJ88" s="426"/>
      <c r="AK88" s="426"/>
      <c r="AL88" s="426">
        <v>1</v>
      </c>
      <c r="AM88" s="426">
        <v>750000</v>
      </c>
      <c r="AN88" s="426">
        <v>750000</v>
      </c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>
        <v>15</v>
      </c>
      <c r="BN88" s="426">
        <v>22940000</v>
      </c>
      <c r="BO88" s="426">
        <v>15615000</v>
      </c>
    </row>
    <row r="89" spans="1:67" s="498" customFormat="1" ht="6.75">
      <c r="A89" s="425" t="s">
        <v>536</v>
      </c>
      <c r="B89" s="426"/>
      <c r="C89" s="426"/>
      <c r="D89" s="426"/>
      <c r="E89" s="426"/>
      <c r="F89" s="426"/>
      <c r="G89" s="426"/>
      <c r="H89" s="426">
        <v>4</v>
      </c>
      <c r="I89" s="426">
        <v>3100000</v>
      </c>
      <c r="J89" s="426">
        <v>1750000</v>
      </c>
      <c r="K89" s="426">
        <v>1</v>
      </c>
      <c r="L89" s="426">
        <v>100000</v>
      </c>
      <c r="M89" s="426">
        <v>100000</v>
      </c>
      <c r="N89" s="426"/>
      <c r="O89" s="426"/>
      <c r="P89" s="426"/>
      <c r="Q89" s="426">
        <v>1</v>
      </c>
      <c r="R89" s="426">
        <v>100000</v>
      </c>
      <c r="S89" s="426">
        <v>10000</v>
      </c>
      <c r="T89" s="426">
        <v>44</v>
      </c>
      <c r="U89" s="426">
        <v>80860000</v>
      </c>
      <c r="V89" s="426">
        <v>64199000</v>
      </c>
      <c r="W89" s="426">
        <v>2</v>
      </c>
      <c r="X89" s="426">
        <v>400000</v>
      </c>
      <c r="Y89" s="426">
        <v>200000</v>
      </c>
      <c r="Z89" s="426">
        <v>5</v>
      </c>
      <c r="AA89" s="426">
        <v>950000</v>
      </c>
      <c r="AB89" s="426">
        <v>500000</v>
      </c>
      <c r="AC89" s="426">
        <v>3</v>
      </c>
      <c r="AD89" s="426">
        <v>600000</v>
      </c>
      <c r="AE89" s="426">
        <v>537500</v>
      </c>
      <c r="AF89" s="426">
        <v>3</v>
      </c>
      <c r="AG89" s="426">
        <v>2000000</v>
      </c>
      <c r="AH89" s="426">
        <v>1125000</v>
      </c>
      <c r="AI89" s="426">
        <v>2</v>
      </c>
      <c r="AJ89" s="426">
        <v>210000</v>
      </c>
      <c r="AK89" s="426">
        <v>205000</v>
      </c>
      <c r="AL89" s="426">
        <v>12</v>
      </c>
      <c r="AM89" s="426">
        <v>4235000</v>
      </c>
      <c r="AN89" s="426">
        <v>3660000</v>
      </c>
      <c r="AO89" s="426">
        <v>2</v>
      </c>
      <c r="AP89" s="426">
        <v>1100000</v>
      </c>
      <c r="AQ89" s="426">
        <v>1090000</v>
      </c>
      <c r="AR89" s="426"/>
      <c r="AS89" s="426"/>
      <c r="AT89" s="426"/>
      <c r="AU89" s="426">
        <v>1</v>
      </c>
      <c r="AV89" s="426">
        <v>20000</v>
      </c>
      <c r="AW89" s="426">
        <v>10000</v>
      </c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>
        <v>80</v>
      </c>
      <c r="BN89" s="426">
        <v>93675000</v>
      </c>
      <c r="BO89" s="426">
        <v>73386500</v>
      </c>
    </row>
    <row r="90" spans="1:67" s="498" customFormat="1" ht="6.75">
      <c r="A90" s="425" t="s">
        <v>735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>
        <v>2</v>
      </c>
      <c r="U90" s="426">
        <v>198000</v>
      </c>
      <c r="V90" s="426">
        <v>198000</v>
      </c>
      <c r="W90" s="426"/>
      <c r="X90" s="426"/>
      <c r="Y90" s="426"/>
      <c r="Z90" s="426">
        <v>1</v>
      </c>
      <c r="AA90" s="426">
        <v>1000000</v>
      </c>
      <c r="AB90" s="426">
        <v>875000</v>
      </c>
      <c r="AC90" s="426"/>
      <c r="AD90" s="426"/>
      <c r="AE90" s="426"/>
      <c r="AF90" s="426"/>
      <c r="AG90" s="426"/>
      <c r="AH90" s="426"/>
      <c r="AI90" s="426">
        <v>1</v>
      </c>
      <c r="AJ90" s="426">
        <v>500000</v>
      </c>
      <c r="AK90" s="426">
        <v>250000</v>
      </c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>
        <v>4</v>
      </c>
      <c r="BN90" s="426">
        <v>1698000</v>
      </c>
      <c r="BO90" s="426">
        <v>1323000</v>
      </c>
    </row>
    <row r="91" spans="1:67" s="498" customFormat="1" ht="6.75">
      <c r="A91" s="425" t="s">
        <v>758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>
        <v>7</v>
      </c>
      <c r="U91" s="426">
        <v>380000</v>
      </c>
      <c r="V91" s="426">
        <v>355000</v>
      </c>
      <c r="W91" s="426"/>
      <c r="X91" s="426"/>
      <c r="Y91" s="426"/>
      <c r="Z91" s="426"/>
      <c r="AA91" s="426"/>
      <c r="AB91" s="426"/>
      <c r="AC91" s="426">
        <v>1</v>
      </c>
      <c r="AD91" s="426">
        <v>50000</v>
      </c>
      <c r="AE91" s="426">
        <v>50000</v>
      </c>
      <c r="AF91" s="426"/>
      <c r="AG91" s="426"/>
      <c r="AH91" s="426"/>
      <c r="AI91" s="426">
        <v>1</v>
      </c>
      <c r="AJ91" s="426">
        <v>20000</v>
      </c>
      <c r="AK91" s="426">
        <v>20000</v>
      </c>
      <c r="AL91" s="426"/>
      <c r="AM91" s="426"/>
      <c r="AN91" s="426"/>
      <c r="AO91" s="426"/>
      <c r="AP91" s="426"/>
      <c r="AQ91" s="426"/>
      <c r="AR91" s="426"/>
      <c r="AS91" s="426"/>
      <c r="AT91" s="426"/>
      <c r="AU91" s="426">
        <v>1</v>
      </c>
      <c r="AV91" s="426">
        <v>200000</v>
      </c>
      <c r="AW91" s="426">
        <v>200000</v>
      </c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>
        <v>10</v>
      </c>
      <c r="BN91" s="426">
        <v>650000</v>
      </c>
      <c r="BO91" s="426">
        <v>625000</v>
      </c>
    </row>
    <row r="92" spans="1:67" s="498" customFormat="1" ht="6.75">
      <c r="A92" s="425" t="s">
        <v>537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>
        <v>1</v>
      </c>
      <c r="O92" s="426">
        <v>1000000</v>
      </c>
      <c r="P92" s="426">
        <v>500000</v>
      </c>
      <c r="Q92" s="426"/>
      <c r="R92" s="426"/>
      <c r="S92" s="426"/>
      <c r="T92" s="426">
        <v>5</v>
      </c>
      <c r="U92" s="426">
        <v>1960000</v>
      </c>
      <c r="V92" s="426">
        <v>1420000</v>
      </c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>
        <v>1</v>
      </c>
      <c r="AJ92" s="426">
        <v>50000</v>
      </c>
      <c r="AK92" s="426">
        <v>49950</v>
      </c>
      <c r="AL92" s="426">
        <v>1</v>
      </c>
      <c r="AM92" s="426">
        <v>200000</v>
      </c>
      <c r="AN92" s="426">
        <v>200000</v>
      </c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>
        <v>8</v>
      </c>
      <c r="BN92" s="426">
        <v>3210000</v>
      </c>
      <c r="BO92" s="426">
        <v>2169950</v>
      </c>
    </row>
    <row r="93" spans="1:67" s="498" customFormat="1" ht="6.75">
      <c r="A93" s="425" t="s">
        <v>589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>
        <v>3</v>
      </c>
      <c r="U93" s="426">
        <v>2400000</v>
      </c>
      <c r="V93" s="426">
        <v>900000</v>
      </c>
      <c r="W93" s="426"/>
      <c r="X93" s="426"/>
      <c r="Y93" s="426"/>
      <c r="Z93" s="426"/>
      <c r="AA93" s="426"/>
      <c r="AB93" s="426"/>
      <c r="AC93" s="426">
        <v>2</v>
      </c>
      <c r="AD93" s="426">
        <v>1400000</v>
      </c>
      <c r="AE93" s="426">
        <v>1400000</v>
      </c>
      <c r="AF93" s="426"/>
      <c r="AG93" s="426"/>
      <c r="AH93" s="426"/>
      <c r="AI93" s="426"/>
      <c r="AJ93" s="426"/>
      <c r="AK93" s="426"/>
      <c r="AL93" s="426">
        <v>2</v>
      </c>
      <c r="AM93" s="426">
        <v>530000</v>
      </c>
      <c r="AN93" s="426">
        <v>285000</v>
      </c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>
        <v>7</v>
      </c>
      <c r="BN93" s="426">
        <v>4330000</v>
      </c>
      <c r="BO93" s="426">
        <v>2585000</v>
      </c>
    </row>
    <row r="94" spans="1:67" s="498" customFormat="1" ht="6.75">
      <c r="A94" s="425" t="s">
        <v>781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>
        <v>1</v>
      </c>
      <c r="U94" s="426">
        <v>500000</v>
      </c>
      <c r="V94" s="426">
        <v>500000</v>
      </c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>
        <v>2</v>
      </c>
      <c r="AM94" s="426">
        <v>200000</v>
      </c>
      <c r="AN94" s="426">
        <v>200000</v>
      </c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>
        <v>3</v>
      </c>
      <c r="BN94" s="426">
        <v>700000</v>
      </c>
      <c r="BO94" s="426">
        <v>700000</v>
      </c>
    </row>
    <row r="95" spans="1:67" s="498" customFormat="1" ht="6.75">
      <c r="A95" s="425" t="s">
        <v>736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>
        <v>1</v>
      </c>
      <c r="U95" s="426">
        <v>400000</v>
      </c>
      <c r="V95" s="426">
        <v>100000</v>
      </c>
      <c r="W95" s="426">
        <v>1</v>
      </c>
      <c r="X95" s="426">
        <v>1000000</v>
      </c>
      <c r="Y95" s="426">
        <v>1000000</v>
      </c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>
        <v>2</v>
      </c>
      <c r="BN95" s="426">
        <v>1400000</v>
      </c>
      <c r="BO95" s="426">
        <v>1100000</v>
      </c>
    </row>
    <row r="96" spans="1:67" s="498" customFormat="1" ht="6.75">
      <c r="A96" s="425" t="s">
        <v>640</v>
      </c>
      <c r="B96" s="426"/>
      <c r="C96" s="426"/>
      <c r="D96" s="426"/>
      <c r="E96" s="426"/>
      <c r="F96" s="426"/>
      <c r="G96" s="426"/>
      <c r="H96" s="426">
        <v>1</v>
      </c>
      <c r="I96" s="426">
        <v>13925000</v>
      </c>
      <c r="J96" s="426">
        <v>13785750</v>
      </c>
      <c r="K96" s="426"/>
      <c r="L96" s="426"/>
      <c r="M96" s="426"/>
      <c r="N96" s="426"/>
      <c r="O96" s="426"/>
      <c r="P96" s="426"/>
      <c r="Q96" s="426"/>
      <c r="R96" s="426"/>
      <c r="S96" s="426"/>
      <c r="T96" s="426">
        <v>2</v>
      </c>
      <c r="U96" s="426">
        <v>1200000</v>
      </c>
      <c r="V96" s="426">
        <v>1200000</v>
      </c>
      <c r="W96" s="426">
        <v>2</v>
      </c>
      <c r="X96" s="426">
        <v>1050000</v>
      </c>
      <c r="Y96" s="426">
        <v>550000</v>
      </c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>
        <v>5</v>
      </c>
      <c r="BN96" s="426">
        <v>16175000</v>
      </c>
      <c r="BO96" s="426">
        <v>15535750</v>
      </c>
    </row>
    <row r="97" spans="1:67" s="498" customFormat="1" ht="6.75">
      <c r="A97" s="425" t="s">
        <v>782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>
        <v>1</v>
      </c>
      <c r="U97" s="426">
        <v>100000</v>
      </c>
      <c r="V97" s="426">
        <v>100000</v>
      </c>
      <c r="W97" s="426"/>
      <c r="X97" s="426"/>
      <c r="Y97" s="426"/>
      <c r="Z97" s="426"/>
      <c r="AA97" s="426"/>
      <c r="AB97" s="426"/>
      <c r="AC97" s="426">
        <v>1</v>
      </c>
      <c r="AD97" s="426">
        <v>10000</v>
      </c>
      <c r="AE97" s="426">
        <v>10000</v>
      </c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>
        <v>2</v>
      </c>
      <c r="BN97" s="426">
        <v>110000</v>
      </c>
      <c r="BO97" s="426">
        <v>110000</v>
      </c>
    </row>
    <row r="98" spans="1:67" s="498" customFormat="1" ht="6.75">
      <c r="A98" s="425" t="s">
        <v>538</v>
      </c>
      <c r="B98" s="426"/>
      <c r="C98" s="426"/>
      <c r="D98" s="426"/>
      <c r="E98" s="426"/>
      <c r="F98" s="426"/>
      <c r="G98" s="426"/>
      <c r="H98" s="426">
        <v>8</v>
      </c>
      <c r="I98" s="426">
        <v>3600000</v>
      </c>
      <c r="J98" s="426">
        <v>2850000</v>
      </c>
      <c r="K98" s="426"/>
      <c r="L98" s="426"/>
      <c r="M98" s="426"/>
      <c r="N98" s="426"/>
      <c r="O98" s="426"/>
      <c r="P98" s="426"/>
      <c r="Q98" s="426">
        <v>8</v>
      </c>
      <c r="R98" s="426">
        <v>7470000</v>
      </c>
      <c r="S98" s="426">
        <v>6700000</v>
      </c>
      <c r="T98" s="426">
        <v>85</v>
      </c>
      <c r="U98" s="426">
        <v>71075000</v>
      </c>
      <c r="V98" s="426">
        <v>57975000</v>
      </c>
      <c r="W98" s="426">
        <v>1</v>
      </c>
      <c r="X98" s="426">
        <v>1000000</v>
      </c>
      <c r="Y98" s="426">
        <v>1000000</v>
      </c>
      <c r="Z98" s="426">
        <v>2</v>
      </c>
      <c r="AA98" s="426">
        <v>700000</v>
      </c>
      <c r="AB98" s="426">
        <v>547000</v>
      </c>
      <c r="AC98" s="426">
        <v>3</v>
      </c>
      <c r="AD98" s="426">
        <v>800000</v>
      </c>
      <c r="AE98" s="426">
        <v>800000</v>
      </c>
      <c r="AF98" s="426"/>
      <c r="AG98" s="426"/>
      <c r="AH98" s="426"/>
      <c r="AI98" s="426">
        <v>7</v>
      </c>
      <c r="AJ98" s="426">
        <v>2250000</v>
      </c>
      <c r="AK98" s="426">
        <v>1965000</v>
      </c>
      <c r="AL98" s="426">
        <v>10</v>
      </c>
      <c r="AM98" s="426">
        <v>3600000</v>
      </c>
      <c r="AN98" s="426">
        <v>2825000</v>
      </c>
      <c r="AO98" s="426">
        <v>6</v>
      </c>
      <c r="AP98" s="426">
        <v>9050000</v>
      </c>
      <c r="AQ98" s="426">
        <v>2993000</v>
      </c>
      <c r="AR98" s="426"/>
      <c r="AS98" s="426"/>
      <c r="AT98" s="426"/>
      <c r="AU98" s="426">
        <v>1</v>
      </c>
      <c r="AV98" s="426">
        <v>50000</v>
      </c>
      <c r="AW98" s="426">
        <v>50000</v>
      </c>
      <c r="AX98" s="426">
        <v>1</v>
      </c>
      <c r="AY98" s="426">
        <v>2000000</v>
      </c>
      <c r="AZ98" s="426">
        <v>2000000</v>
      </c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>
        <v>132</v>
      </c>
      <c r="BN98" s="426">
        <v>101595000</v>
      </c>
      <c r="BO98" s="426">
        <v>79705000</v>
      </c>
    </row>
    <row r="99" spans="1:67" s="498" customFormat="1" ht="6.75">
      <c r="A99" s="425" t="s">
        <v>798</v>
      </c>
      <c r="B99" s="426">
        <v>1</v>
      </c>
      <c r="C99" s="426">
        <v>50000</v>
      </c>
      <c r="D99" s="426">
        <v>50000</v>
      </c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>
        <v>1</v>
      </c>
      <c r="BN99" s="426">
        <v>50000</v>
      </c>
      <c r="BO99" s="426">
        <v>50000</v>
      </c>
    </row>
    <row r="100" spans="1:67" s="498" customFormat="1" ht="6.75">
      <c r="A100" s="425" t="s">
        <v>608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>
        <v>1</v>
      </c>
      <c r="U100" s="426">
        <v>10000</v>
      </c>
      <c r="V100" s="426">
        <v>10000</v>
      </c>
      <c r="W100" s="426">
        <v>1</v>
      </c>
      <c r="X100" s="426">
        <v>1000000</v>
      </c>
      <c r="Y100" s="426">
        <v>1000000</v>
      </c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>
        <v>1</v>
      </c>
      <c r="AP100" s="426">
        <v>50000</v>
      </c>
      <c r="AQ100" s="426">
        <v>50000</v>
      </c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>
        <v>3</v>
      </c>
      <c r="BN100" s="426">
        <v>1060000</v>
      </c>
      <c r="BO100" s="426">
        <v>1060000</v>
      </c>
    </row>
    <row r="101" spans="1:67" s="498" customFormat="1" ht="6.75">
      <c r="A101" s="425" t="s">
        <v>691</v>
      </c>
      <c r="B101" s="426"/>
      <c r="C101" s="426"/>
      <c r="D101" s="426"/>
      <c r="E101" s="426"/>
      <c r="F101" s="426"/>
      <c r="G101" s="426"/>
      <c r="H101" s="426">
        <v>1</v>
      </c>
      <c r="I101" s="426">
        <v>10000</v>
      </c>
      <c r="J101" s="426">
        <v>10000</v>
      </c>
      <c r="K101" s="426"/>
      <c r="L101" s="426"/>
      <c r="M101" s="426"/>
      <c r="N101" s="426"/>
      <c r="O101" s="426"/>
      <c r="P101" s="426"/>
      <c r="Q101" s="426"/>
      <c r="R101" s="426"/>
      <c r="S101" s="426"/>
      <c r="T101" s="426">
        <v>15</v>
      </c>
      <c r="U101" s="426">
        <v>2660000</v>
      </c>
      <c r="V101" s="426">
        <v>2279000</v>
      </c>
      <c r="W101" s="426">
        <v>1</v>
      </c>
      <c r="X101" s="426">
        <v>1000000</v>
      </c>
      <c r="Y101" s="426">
        <v>200000</v>
      </c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>
        <v>1</v>
      </c>
      <c r="AJ101" s="426">
        <v>1000000</v>
      </c>
      <c r="AK101" s="426">
        <v>1000000</v>
      </c>
      <c r="AL101" s="426">
        <v>1</v>
      </c>
      <c r="AM101" s="426">
        <v>10000</v>
      </c>
      <c r="AN101" s="426">
        <v>10000</v>
      </c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>
        <v>1</v>
      </c>
      <c r="BB101" s="426">
        <v>60000</v>
      </c>
      <c r="BC101" s="426">
        <v>20000</v>
      </c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>
        <v>20</v>
      </c>
      <c r="BN101" s="426">
        <v>4740000</v>
      </c>
      <c r="BO101" s="426">
        <v>3519000</v>
      </c>
    </row>
    <row r="102" spans="1:67" s="498" customFormat="1" ht="6.75">
      <c r="A102" s="425" t="s">
        <v>737</v>
      </c>
      <c r="B102" s="426"/>
      <c r="C102" s="426"/>
      <c r="D102" s="426"/>
      <c r="E102" s="426"/>
      <c r="F102" s="426"/>
      <c r="G102" s="426"/>
      <c r="H102" s="426">
        <v>1</v>
      </c>
      <c r="I102" s="426">
        <v>1140000</v>
      </c>
      <c r="J102" s="426">
        <v>1140000</v>
      </c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>
        <v>1</v>
      </c>
      <c r="BN102" s="426">
        <v>1140000</v>
      </c>
      <c r="BO102" s="426">
        <v>1140000</v>
      </c>
    </row>
    <row r="103" spans="1:67" s="498" customFormat="1" ht="6.75">
      <c r="A103" s="425" t="s">
        <v>799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>
        <v>1</v>
      </c>
      <c r="U103" s="426">
        <v>50000</v>
      </c>
      <c r="V103" s="426">
        <v>50000</v>
      </c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>
        <v>1</v>
      </c>
      <c r="BN103" s="426">
        <v>50000</v>
      </c>
      <c r="BO103" s="426">
        <v>50000</v>
      </c>
    </row>
    <row r="104" spans="1:67" s="498" customFormat="1" ht="6.75">
      <c r="A104" s="425" t="s">
        <v>569</v>
      </c>
      <c r="B104" s="426"/>
      <c r="C104" s="426"/>
      <c r="D104" s="426"/>
      <c r="E104" s="426"/>
      <c r="F104" s="426"/>
      <c r="G104" s="426"/>
      <c r="H104" s="426">
        <v>1</v>
      </c>
      <c r="I104" s="426">
        <v>800000</v>
      </c>
      <c r="J104" s="426">
        <v>240000</v>
      </c>
      <c r="K104" s="426"/>
      <c r="L104" s="426"/>
      <c r="M104" s="426"/>
      <c r="N104" s="426"/>
      <c r="O104" s="426"/>
      <c r="P104" s="426"/>
      <c r="Q104" s="426">
        <v>3</v>
      </c>
      <c r="R104" s="426">
        <v>2000000</v>
      </c>
      <c r="S104" s="426">
        <v>1500000</v>
      </c>
      <c r="T104" s="426">
        <v>22</v>
      </c>
      <c r="U104" s="426">
        <v>9930000</v>
      </c>
      <c r="V104" s="426">
        <v>8319000</v>
      </c>
      <c r="W104" s="426">
        <v>2</v>
      </c>
      <c r="X104" s="426">
        <v>1100000</v>
      </c>
      <c r="Y104" s="426">
        <v>1100000</v>
      </c>
      <c r="Z104" s="426">
        <v>1</v>
      </c>
      <c r="AA104" s="426">
        <v>300000</v>
      </c>
      <c r="AB104" s="426">
        <v>300000</v>
      </c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>
        <v>7</v>
      </c>
      <c r="AM104" s="426">
        <v>570000</v>
      </c>
      <c r="AN104" s="426">
        <v>565000</v>
      </c>
      <c r="AO104" s="426"/>
      <c r="AP104" s="426"/>
      <c r="AQ104" s="426"/>
      <c r="AR104" s="426"/>
      <c r="AS104" s="426"/>
      <c r="AT104" s="426"/>
      <c r="AU104" s="426">
        <v>1</v>
      </c>
      <c r="AV104" s="426">
        <v>100000</v>
      </c>
      <c r="AW104" s="426">
        <v>100000</v>
      </c>
      <c r="AX104" s="426"/>
      <c r="AY104" s="426"/>
      <c r="AZ104" s="426"/>
      <c r="BA104" s="426"/>
      <c r="BB104" s="426"/>
      <c r="BC104" s="426"/>
      <c r="BD104" s="426">
        <v>1</v>
      </c>
      <c r="BE104" s="426">
        <v>200000</v>
      </c>
      <c r="BF104" s="426">
        <v>200000</v>
      </c>
      <c r="BG104" s="426"/>
      <c r="BH104" s="426"/>
      <c r="BI104" s="426"/>
      <c r="BJ104" s="426"/>
      <c r="BK104" s="426"/>
      <c r="BL104" s="426"/>
      <c r="BM104" s="426">
        <v>38</v>
      </c>
      <c r="BN104" s="426">
        <v>15000000</v>
      </c>
      <c r="BO104" s="426">
        <v>12324000</v>
      </c>
    </row>
    <row r="105" spans="1:67" s="498" customFormat="1" ht="6.75">
      <c r="A105" s="425" t="s">
        <v>641</v>
      </c>
      <c r="B105" s="426"/>
      <c r="C105" s="426"/>
      <c r="D105" s="426"/>
      <c r="E105" s="426"/>
      <c r="F105" s="426"/>
      <c r="G105" s="426"/>
      <c r="H105" s="426">
        <v>1</v>
      </c>
      <c r="I105" s="426">
        <v>1000000</v>
      </c>
      <c r="J105" s="426">
        <v>250000</v>
      </c>
      <c r="K105" s="426"/>
      <c r="L105" s="426"/>
      <c r="M105" s="426"/>
      <c r="N105" s="426"/>
      <c r="O105" s="426"/>
      <c r="P105" s="426"/>
      <c r="Q105" s="426">
        <v>1</v>
      </c>
      <c r="R105" s="426">
        <v>50000</v>
      </c>
      <c r="S105" s="426">
        <v>25000</v>
      </c>
      <c r="T105" s="426">
        <v>2</v>
      </c>
      <c r="U105" s="426">
        <v>400000</v>
      </c>
      <c r="V105" s="426">
        <v>400000</v>
      </c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>
        <v>1</v>
      </c>
      <c r="AP105" s="426">
        <v>6000000</v>
      </c>
      <c r="AQ105" s="426">
        <v>3000000</v>
      </c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>
        <v>5</v>
      </c>
      <c r="BN105" s="426">
        <v>7450000</v>
      </c>
      <c r="BO105" s="426">
        <v>3675000</v>
      </c>
    </row>
    <row r="106" spans="1:67" s="498" customFormat="1" ht="6.75">
      <c r="A106" s="425" t="s">
        <v>539</v>
      </c>
      <c r="B106" s="426"/>
      <c r="C106" s="426"/>
      <c r="D106" s="426"/>
      <c r="E106" s="426"/>
      <c r="F106" s="426"/>
      <c r="G106" s="426"/>
      <c r="H106" s="426">
        <v>4</v>
      </c>
      <c r="I106" s="426">
        <v>28300000</v>
      </c>
      <c r="J106" s="426">
        <v>28300000</v>
      </c>
      <c r="K106" s="426"/>
      <c r="L106" s="426"/>
      <c r="M106" s="426"/>
      <c r="N106" s="426"/>
      <c r="O106" s="426"/>
      <c r="P106" s="426"/>
      <c r="Q106" s="426">
        <v>3</v>
      </c>
      <c r="R106" s="426">
        <v>1200000</v>
      </c>
      <c r="S106" s="426">
        <v>1200000</v>
      </c>
      <c r="T106" s="426">
        <v>38</v>
      </c>
      <c r="U106" s="426">
        <v>17690000</v>
      </c>
      <c r="V106" s="426">
        <v>13107500</v>
      </c>
      <c r="W106" s="426">
        <v>9</v>
      </c>
      <c r="X106" s="426">
        <v>3400000</v>
      </c>
      <c r="Y106" s="426">
        <v>2195000</v>
      </c>
      <c r="Z106" s="426">
        <v>2</v>
      </c>
      <c r="AA106" s="426">
        <v>2500000</v>
      </c>
      <c r="AB106" s="426">
        <v>1500000</v>
      </c>
      <c r="AC106" s="426">
        <v>5</v>
      </c>
      <c r="AD106" s="426">
        <v>230000</v>
      </c>
      <c r="AE106" s="426">
        <v>164000</v>
      </c>
      <c r="AF106" s="426">
        <v>1</v>
      </c>
      <c r="AG106" s="426">
        <v>500000</v>
      </c>
      <c r="AH106" s="426">
        <v>500000</v>
      </c>
      <c r="AI106" s="426">
        <v>1</v>
      </c>
      <c r="AJ106" s="426">
        <v>100000</v>
      </c>
      <c r="AK106" s="426">
        <v>100000</v>
      </c>
      <c r="AL106" s="426">
        <v>2</v>
      </c>
      <c r="AM106" s="426">
        <v>110000</v>
      </c>
      <c r="AN106" s="426">
        <v>90000</v>
      </c>
      <c r="AO106" s="426">
        <v>4</v>
      </c>
      <c r="AP106" s="426">
        <v>2100000</v>
      </c>
      <c r="AQ106" s="426">
        <v>1525000</v>
      </c>
      <c r="AR106" s="426"/>
      <c r="AS106" s="426"/>
      <c r="AT106" s="426"/>
      <c r="AU106" s="426">
        <v>1</v>
      </c>
      <c r="AV106" s="426">
        <v>50000</v>
      </c>
      <c r="AW106" s="426">
        <v>50000</v>
      </c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>
        <v>70</v>
      </c>
      <c r="BN106" s="426">
        <v>56180000</v>
      </c>
      <c r="BO106" s="426">
        <v>48731500</v>
      </c>
    </row>
    <row r="107" spans="1:67" s="498" customFormat="1" ht="6.75">
      <c r="A107" s="425" t="s">
        <v>540</v>
      </c>
      <c r="B107" s="426"/>
      <c r="C107" s="426"/>
      <c r="D107" s="426"/>
      <c r="E107" s="426"/>
      <c r="F107" s="426"/>
      <c r="G107" s="426"/>
      <c r="H107" s="426">
        <v>3</v>
      </c>
      <c r="I107" s="426">
        <v>750000</v>
      </c>
      <c r="J107" s="426">
        <v>145000</v>
      </c>
      <c r="K107" s="426"/>
      <c r="L107" s="426"/>
      <c r="M107" s="426"/>
      <c r="N107" s="426"/>
      <c r="O107" s="426"/>
      <c r="P107" s="426"/>
      <c r="Q107" s="426">
        <v>2</v>
      </c>
      <c r="R107" s="426">
        <v>600000</v>
      </c>
      <c r="S107" s="426">
        <v>590000</v>
      </c>
      <c r="T107" s="426">
        <v>51</v>
      </c>
      <c r="U107" s="426">
        <v>20220000</v>
      </c>
      <c r="V107" s="426">
        <v>16100100</v>
      </c>
      <c r="W107" s="426">
        <v>1</v>
      </c>
      <c r="X107" s="426">
        <v>100000</v>
      </c>
      <c r="Y107" s="426">
        <v>100000</v>
      </c>
      <c r="Z107" s="426">
        <v>2</v>
      </c>
      <c r="AA107" s="426">
        <v>700000</v>
      </c>
      <c r="AB107" s="426">
        <v>300000</v>
      </c>
      <c r="AC107" s="426">
        <v>5</v>
      </c>
      <c r="AD107" s="426">
        <v>3710000</v>
      </c>
      <c r="AE107" s="426">
        <v>2960000</v>
      </c>
      <c r="AF107" s="426">
        <v>1</v>
      </c>
      <c r="AG107" s="426">
        <v>400000</v>
      </c>
      <c r="AH107" s="426">
        <v>200000</v>
      </c>
      <c r="AI107" s="426">
        <v>9</v>
      </c>
      <c r="AJ107" s="426">
        <v>13700000</v>
      </c>
      <c r="AK107" s="426">
        <v>13510000</v>
      </c>
      <c r="AL107" s="426">
        <v>8</v>
      </c>
      <c r="AM107" s="426">
        <v>4100000</v>
      </c>
      <c r="AN107" s="426">
        <v>3555000</v>
      </c>
      <c r="AO107" s="426">
        <v>7</v>
      </c>
      <c r="AP107" s="426">
        <v>3000000</v>
      </c>
      <c r="AQ107" s="426">
        <v>3000000</v>
      </c>
      <c r="AR107" s="426"/>
      <c r="AS107" s="426"/>
      <c r="AT107" s="426"/>
      <c r="AU107" s="426">
        <v>4</v>
      </c>
      <c r="AV107" s="426">
        <v>1560000</v>
      </c>
      <c r="AW107" s="426">
        <v>1555000</v>
      </c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>
        <v>93</v>
      </c>
      <c r="BN107" s="426">
        <v>48840000</v>
      </c>
      <c r="BO107" s="426">
        <v>42015100</v>
      </c>
    </row>
    <row r="108" spans="1:67" s="498" customFormat="1" ht="6.75">
      <c r="A108" s="425" t="s">
        <v>783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>
        <v>1</v>
      </c>
      <c r="X108" s="426">
        <v>50000</v>
      </c>
      <c r="Y108" s="426">
        <v>50000</v>
      </c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>
        <v>1</v>
      </c>
      <c r="BN108" s="426">
        <v>50000</v>
      </c>
      <c r="BO108" s="426">
        <v>50000</v>
      </c>
    </row>
    <row r="109" spans="1:67" s="498" customFormat="1" ht="6.75">
      <c r="A109" s="425" t="s">
        <v>738</v>
      </c>
      <c r="B109" s="426"/>
      <c r="C109" s="426"/>
      <c r="D109" s="426"/>
      <c r="E109" s="426"/>
      <c r="F109" s="426"/>
      <c r="G109" s="426"/>
      <c r="H109" s="426">
        <v>2</v>
      </c>
      <c r="I109" s="426">
        <v>2050000</v>
      </c>
      <c r="J109" s="426">
        <v>2050000</v>
      </c>
      <c r="K109" s="426"/>
      <c r="L109" s="426"/>
      <c r="M109" s="426"/>
      <c r="N109" s="426"/>
      <c r="O109" s="426"/>
      <c r="P109" s="426"/>
      <c r="Q109" s="426"/>
      <c r="R109" s="426"/>
      <c r="S109" s="426"/>
      <c r="T109" s="426">
        <v>3</v>
      </c>
      <c r="U109" s="426">
        <v>70000</v>
      </c>
      <c r="V109" s="426">
        <v>66700</v>
      </c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>
        <v>1</v>
      </c>
      <c r="AM109" s="426">
        <v>200000</v>
      </c>
      <c r="AN109" s="426">
        <v>200000</v>
      </c>
      <c r="AO109" s="426">
        <v>1</v>
      </c>
      <c r="AP109" s="426">
        <v>10000</v>
      </c>
      <c r="AQ109" s="426">
        <v>9100</v>
      </c>
      <c r="AR109" s="426"/>
      <c r="AS109" s="426"/>
      <c r="AT109" s="426"/>
      <c r="AU109" s="426">
        <v>1</v>
      </c>
      <c r="AV109" s="426">
        <v>100000</v>
      </c>
      <c r="AW109" s="426">
        <v>50000</v>
      </c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>
        <v>8</v>
      </c>
      <c r="BN109" s="426">
        <v>2430000</v>
      </c>
      <c r="BO109" s="426">
        <v>2375800</v>
      </c>
    </row>
    <row r="110" spans="1:67" s="498" customFormat="1" ht="6.75">
      <c r="A110" s="425" t="s">
        <v>642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>
        <v>1</v>
      </c>
      <c r="U110" s="426">
        <v>100000</v>
      </c>
      <c r="V110" s="426">
        <v>100000</v>
      </c>
      <c r="W110" s="426">
        <v>1</v>
      </c>
      <c r="X110" s="426">
        <v>10000</v>
      </c>
      <c r="Y110" s="426">
        <v>10000</v>
      </c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>
        <v>1</v>
      </c>
      <c r="AJ110" s="426">
        <v>50000</v>
      </c>
      <c r="AK110" s="426">
        <v>7500</v>
      </c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>
        <v>3</v>
      </c>
      <c r="BN110" s="426">
        <v>160000</v>
      </c>
      <c r="BO110" s="426">
        <v>117500</v>
      </c>
    </row>
    <row r="111" spans="1:67" s="498" customFormat="1" ht="6.75">
      <c r="A111" s="425" t="s">
        <v>739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>
        <v>1</v>
      </c>
      <c r="U111" s="426">
        <v>10000</v>
      </c>
      <c r="V111" s="426">
        <v>3100</v>
      </c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>
        <v>1</v>
      </c>
      <c r="BN111" s="426">
        <v>10000</v>
      </c>
      <c r="BO111" s="426">
        <v>3100</v>
      </c>
    </row>
    <row r="112" spans="1:67" s="498" customFormat="1" ht="6.75">
      <c r="A112" s="425" t="s">
        <v>692</v>
      </c>
      <c r="B112" s="426">
        <v>1</v>
      </c>
      <c r="C112" s="426">
        <v>1000000</v>
      </c>
      <c r="D112" s="426">
        <v>200000</v>
      </c>
      <c r="E112" s="426"/>
      <c r="F112" s="426"/>
      <c r="G112" s="426"/>
      <c r="H112" s="426">
        <v>1</v>
      </c>
      <c r="I112" s="426">
        <v>1500000</v>
      </c>
      <c r="J112" s="426">
        <v>1500000</v>
      </c>
      <c r="K112" s="426">
        <v>1</v>
      </c>
      <c r="L112" s="426">
        <v>107000</v>
      </c>
      <c r="M112" s="426">
        <v>107000</v>
      </c>
      <c r="N112" s="426">
        <v>1</v>
      </c>
      <c r="O112" s="426">
        <v>50000</v>
      </c>
      <c r="P112" s="426">
        <v>25000</v>
      </c>
      <c r="Q112" s="426">
        <v>2</v>
      </c>
      <c r="R112" s="426">
        <v>400000</v>
      </c>
      <c r="S112" s="426">
        <v>266000</v>
      </c>
      <c r="T112" s="426">
        <v>15</v>
      </c>
      <c r="U112" s="426">
        <v>4260000</v>
      </c>
      <c r="V112" s="426">
        <v>3085000</v>
      </c>
      <c r="W112" s="426"/>
      <c r="X112" s="426"/>
      <c r="Y112" s="426"/>
      <c r="Z112" s="426"/>
      <c r="AA112" s="426"/>
      <c r="AB112" s="426"/>
      <c r="AC112" s="426">
        <v>4</v>
      </c>
      <c r="AD112" s="426">
        <v>570000</v>
      </c>
      <c r="AE112" s="426">
        <v>282500</v>
      </c>
      <c r="AF112" s="426"/>
      <c r="AG112" s="426"/>
      <c r="AH112" s="426"/>
      <c r="AI112" s="426">
        <v>1</v>
      </c>
      <c r="AJ112" s="426">
        <v>10000</v>
      </c>
      <c r="AK112" s="426">
        <v>10000</v>
      </c>
      <c r="AL112" s="426">
        <v>6</v>
      </c>
      <c r="AM112" s="426">
        <v>1500000</v>
      </c>
      <c r="AN112" s="426">
        <v>1300000</v>
      </c>
      <c r="AO112" s="426">
        <v>1</v>
      </c>
      <c r="AP112" s="426">
        <v>10000</v>
      </c>
      <c r="AQ112" s="426">
        <v>10000</v>
      </c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>
        <v>33</v>
      </c>
      <c r="BN112" s="426">
        <v>9407000</v>
      </c>
      <c r="BO112" s="426">
        <v>6785500</v>
      </c>
    </row>
    <row r="113" spans="1:67" s="498" customFormat="1" ht="6.75">
      <c r="A113" s="425" t="s">
        <v>580</v>
      </c>
      <c r="B113" s="426">
        <v>3</v>
      </c>
      <c r="C113" s="426">
        <v>2200000</v>
      </c>
      <c r="D113" s="426">
        <v>2200000</v>
      </c>
      <c r="E113" s="426"/>
      <c r="F113" s="426"/>
      <c r="G113" s="426"/>
      <c r="H113" s="426">
        <v>50</v>
      </c>
      <c r="I113" s="426">
        <v>224884000</v>
      </c>
      <c r="J113" s="426">
        <v>222637000</v>
      </c>
      <c r="K113" s="426">
        <v>2</v>
      </c>
      <c r="L113" s="426">
        <v>1100000</v>
      </c>
      <c r="M113" s="426">
        <v>1100000</v>
      </c>
      <c r="N113" s="426"/>
      <c r="O113" s="426"/>
      <c r="P113" s="426"/>
      <c r="Q113" s="426">
        <v>14</v>
      </c>
      <c r="R113" s="426">
        <v>6850000</v>
      </c>
      <c r="S113" s="426">
        <v>5650000</v>
      </c>
      <c r="T113" s="426">
        <v>333</v>
      </c>
      <c r="U113" s="426">
        <v>106846800</v>
      </c>
      <c r="V113" s="426">
        <v>76263000</v>
      </c>
      <c r="W113" s="426">
        <v>36</v>
      </c>
      <c r="X113" s="426">
        <v>123890000</v>
      </c>
      <c r="Y113" s="426">
        <v>49956500</v>
      </c>
      <c r="Z113" s="426">
        <v>23</v>
      </c>
      <c r="AA113" s="426">
        <v>7657000</v>
      </c>
      <c r="AB113" s="426">
        <v>4654600</v>
      </c>
      <c r="AC113" s="426">
        <v>38</v>
      </c>
      <c r="AD113" s="426">
        <v>9110000</v>
      </c>
      <c r="AE113" s="426">
        <v>8260000</v>
      </c>
      <c r="AF113" s="426">
        <v>4</v>
      </c>
      <c r="AG113" s="426">
        <v>223987505</v>
      </c>
      <c r="AH113" s="426">
        <v>198987505</v>
      </c>
      <c r="AI113" s="426">
        <v>31</v>
      </c>
      <c r="AJ113" s="426">
        <v>9780000</v>
      </c>
      <c r="AK113" s="426">
        <v>7227500</v>
      </c>
      <c r="AL113" s="426">
        <v>51</v>
      </c>
      <c r="AM113" s="426">
        <v>120680000</v>
      </c>
      <c r="AN113" s="426">
        <v>119254600</v>
      </c>
      <c r="AO113" s="426">
        <v>26</v>
      </c>
      <c r="AP113" s="426">
        <v>9400000</v>
      </c>
      <c r="AQ113" s="426">
        <v>7195250</v>
      </c>
      <c r="AR113" s="426">
        <v>1</v>
      </c>
      <c r="AS113" s="426">
        <v>200000</v>
      </c>
      <c r="AT113" s="426">
        <v>49500</v>
      </c>
      <c r="AU113" s="426">
        <v>5</v>
      </c>
      <c r="AV113" s="426">
        <v>910000</v>
      </c>
      <c r="AW113" s="426">
        <v>550000</v>
      </c>
      <c r="AX113" s="426">
        <v>1</v>
      </c>
      <c r="AY113" s="426">
        <v>10000</v>
      </c>
      <c r="AZ113" s="426">
        <v>3300</v>
      </c>
      <c r="BA113" s="426">
        <v>4</v>
      </c>
      <c r="BB113" s="426">
        <v>600000</v>
      </c>
      <c r="BC113" s="426">
        <v>550000</v>
      </c>
      <c r="BD113" s="426">
        <v>11</v>
      </c>
      <c r="BE113" s="426">
        <v>3350000</v>
      </c>
      <c r="BF113" s="426">
        <v>2422500</v>
      </c>
      <c r="BG113" s="426"/>
      <c r="BH113" s="426"/>
      <c r="BI113" s="426"/>
      <c r="BJ113" s="426"/>
      <c r="BK113" s="426"/>
      <c r="BL113" s="426"/>
      <c r="BM113" s="426">
        <v>633</v>
      </c>
      <c r="BN113" s="426">
        <v>851455305</v>
      </c>
      <c r="BO113" s="426">
        <v>706961255</v>
      </c>
    </row>
    <row r="114" spans="1:67" s="498" customFormat="1" ht="6.75">
      <c r="A114" s="425" t="s">
        <v>566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>
        <v>7</v>
      </c>
      <c r="U114" s="426">
        <v>5760000</v>
      </c>
      <c r="V114" s="426">
        <v>2529000</v>
      </c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>
        <v>7</v>
      </c>
      <c r="BN114" s="426">
        <v>5760000</v>
      </c>
      <c r="BO114" s="426">
        <v>2529000</v>
      </c>
    </row>
    <row r="115" spans="1:67" s="498" customFormat="1" ht="6.75">
      <c r="A115" s="425" t="s">
        <v>693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>
        <v>1</v>
      </c>
      <c r="AJ115" s="426">
        <v>50000</v>
      </c>
      <c r="AK115" s="426">
        <v>25000</v>
      </c>
      <c r="AL115" s="426"/>
      <c r="AM115" s="426"/>
      <c r="AN115" s="426"/>
      <c r="AO115" s="426">
        <v>1</v>
      </c>
      <c r="AP115" s="426">
        <v>100000</v>
      </c>
      <c r="AQ115" s="426">
        <v>100000</v>
      </c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>
        <v>2</v>
      </c>
      <c r="BN115" s="426">
        <v>150000</v>
      </c>
      <c r="BO115" s="426">
        <v>125000</v>
      </c>
    </row>
    <row r="116" spans="1:67" s="498" customFormat="1" ht="6.75">
      <c r="A116" s="425" t="s">
        <v>590</v>
      </c>
      <c r="B116" s="426"/>
      <c r="C116" s="426"/>
      <c r="D116" s="426"/>
      <c r="E116" s="426"/>
      <c r="F116" s="426"/>
      <c r="G116" s="426"/>
      <c r="H116" s="426">
        <v>1</v>
      </c>
      <c r="I116" s="426">
        <v>200000</v>
      </c>
      <c r="J116" s="426">
        <v>100000</v>
      </c>
      <c r="K116" s="426"/>
      <c r="L116" s="426"/>
      <c r="M116" s="426"/>
      <c r="N116" s="426"/>
      <c r="O116" s="426"/>
      <c r="P116" s="426"/>
      <c r="Q116" s="426">
        <v>1</v>
      </c>
      <c r="R116" s="426">
        <v>1000000</v>
      </c>
      <c r="S116" s="426">
        <v>1000000</v>
      </c>
      <c r="T116" s="426">
        <v>4</v>
      </c>
      <c r="U116" s="426">
        <v>440000</v>
      </c>
      <c r="V116" s="426">
        <v>260000</v>
      </c>
      <c r="W116" s="426"/>
      <c r="X116" s="426"/>
      <c r="Y116" s="426"/>
      <c r="Z116" s="426"/>
      <c r="AA116" s="426"/>
      <c r="AB116" s="426"/>
      <c r="AC116" s="426">
        <v>1</v>
      </c>
      <c r="AD116" s="426">
        <v>200000</v>
      </c>
      <c r="AE116" s="426">
        <v>100000</v>
      </c>
      <c r="AF116" s="426"/>
      <c r="AG116" s="426"/>
      <c r="AH116" s="426"/>
      <c r="AI116" s="426"/>
      <c r="AJ116" s="426"/>
      <c r="AK116" s="426"/>
      <c r="AL116" s="426">
        <v>1</v>
      </c>
      <c r="AM116" s="426">
        <v>100000</v>
      </c>
      <c r="AN116" s="426">
        <v>100000</v>
      </c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>
        <v>8</v>
      </c>
      <c r="BN116" s="426">
        <v>1940000</v>
      </c>
      <c r="BO116" s="426">
        <v>1560000</v>
      </c>
    </row>
    <row r="117" spans="1:67" s="498" customFormat="1" ht="6.75">
      <c r="A117" s="425" t="s">
        <v>643</v>
      </c>
      <c r="B117" s="426"/>
      <c r="C117" s="426"/>
      <c r="D117" s="426"/>
      <c r="E117" s="426"/>
      <c r="F117" s="426"/>
      <c r="G117" s="426"/>
      <c r="H117" s="426">
        <v>2</v>
      </c>
      <c r="I117" s="426">
        <v>110000</v>
      </c>
      <c r="J117" s="426">
        <v>110000</v>
      </c>
      <c r="K117" s="426"/>
      <c r="L117" s="426"/>
      <c r="M117" s="426"/>
      <c r="N117" s="426"/>
      <c r="O117" s="426"/>
      <c r="P117" s="426"/>
      <c r="Q117" s="426">
        <v>1</v>
      </c>
      <c r="R117" s="426">
        <v>1000000</v>
      </c>
      <c r="S117" s="426">
        <v>500000</v>
      </c>
      <c r="T117" s="426">
        <v>8</v>
      </c>
      <c r="U117" s="426">
        <v>8370000</v>
      </c>
      <c r="V117" s="426">
        <v>6370000</v>
      </c>
      <c r="W117" s="426">
        <v>3</v>
      </c>
      <c r="X117" s="426">
        <v>1000000</v>
      </c>
      <c r="Y117" s="426">
        <v>1000000</v>
      </c>
      <c r="Z117" s="426"/>
      <c r="AA117" s="426"/>
      <c r="AB117" s="426"/>
      <c r="AC117" s="426">
        <v>2</v>
      </c>
      <c r="AD117" s="426">
        <v>15244000</v>
      </c>
      <c r="AE117" s="426">
        <v>15244000</v>
      </c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>
        <v>16</v>
      </c>
      <c r="BN117" s="426">
        <v>25724000</v>
      </c>
      <c r="BO117" s="426">
        <v>23224000</v>
      </c>
    </row>
    <row r="118" spans="1:67" s="498" customFormat="1" ht="6.75">
      <c r="A118" s="425" t="s">
        <v>644</v>
      </c>
      <c r="B118" s="426"/>
      <c r="C118" s="426"/>
      <c r="D118" s="426"/>
      <c r="E118" s="426"/>
      <c r="F118" s="426"/>
      <c r="G118" s="426"/>
      <c r="H118" s="426">
        <v>1</v>
      </c>
      <c r="I118" s="426">
        <v>10000</v>
      </c>
      <c r="J118" s="426">
        <v>10000</v>
      </c>
      <c r="K118" s="426"/>
      <c r="L118" s="426"/>
      <c r="M118" s="426"/>
      <c r="N118" s="426"/>
      <c r="O118" s="426"/>
      <c r="P118" s="426"/>
      <c r="Q118" s="426">
        <v>1</v>
      </c>
      <c r="R118" s="426">
        <v>1000000</v>
      </c>
      <c r="S118" s="426">
        <v>325000</v>
      </c>
      <c r="T118" s="426">
        <v>3</v>
      </c>
      <c r="U118" s="426">
        <v>760000</v>
      </c>
      <c r="V118" s="426">
        <v>760000</v>
      </c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>
        <v>1</v>
      </c>
      <c r="AM118" s="426">
        <v>1000000</v>
      </c>
      <c r="AN118" s="426">
        <v>1000000</v>
      </c>
      <c r="AO118" s="426">
        <v>1</v>
      </c>
      <c r="AP118" s="426">
        <v>10000</v>
      </c>
      <c r="AQ118" s="426">
        <v>10000</v>
      </c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>
        <v>7</v>
      </c>
      <c r="BN118" s="426">
        <v>2780000</v>
      </c>
      <c r="BO118" s="426">
        <v>2105000</v>
      </c>
    </row>
    <row r="119" spans="1:67" s="498" customFormat="1" ht="6.75">
      <c r="A119" s="425" t="s">
        <v>740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>
        <v>2</v>
      </c>
      <c r="U119" s="426">
        <v>2100000</v>
      </c>
      <c r="V119" s="426">
        <v>2100000</v>
      </c>
      <c r="W119" s="426">
        <v>1</v>
      </c>
      <c r="X119" s="426">
        <v>50000000</v>
      </c>
      <c r="Y119" s="426">
        <v>3500000</v>
      </c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>
        <v>3</v>
      </c>
      <c r="BN119" s="426">
        <v>52100000</v>
      </c>
      <c r="BO119" s="426">
        <v>5600000</v>
      </c>
    </row>
    <row r="120" spans="1:67" s="498" customFormat="1" ht="6.75">
      <c r="A120" s="425" t="s">
        <v>759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>
        <v>1</v>
      </c>
      <c r="X120" s="426">
        <v>10000</v>
      </c>
      <c r="Y120" s="426">
        <v>10000</v>
      </c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>
        <v>1</v>
      </c>
      <c r="BN120" s="426">
        <v>10000</v>
      </c>
      <c r="BO120" s="426">
        <v>10000</v>
      </c>
    </row>
    <row r="121" spans="1:67" s="498" customFormat="1" ht="6.75">
      <c r="A121" s="425" t="s">
        <v>645</v>
      </c>
      <c r="B121" s="426"/>
      <c r="C121" s="426"/>
      <c r="D121" s="426"/>
      <c r="E121" s="426"/>
      <c r="F121" s="426"/>
      <c r="G121" s="426"/>
      <c r="H121" s="426">
        <v>1</v>
      </c>
      <c r="I121" s="426">
        <v>28000000</v>
      </c>
      <c r="J121" s="426">
        <v>28000000</v>
      </c>
      <c r="K121" s="426"/>
      <c r="L121" s="426"/>
      <c r="M121" s="426"/>
      <c r="N121" s="426"/>
      <c r="O121" s="426"/>
      <c r="P121" s="426"/>
      <c r="Q121" s="426"/>
      <c r="R121" s="426"/>
      <c r="S121" s="426"/>
      <c r="T121" s="426">
        <v>4</v>
      </c>
      <c r="U121" s="426">
        <v>1550000</v>
      </c>
      <c r="V121" s="426">
        <v>1270000</v>
      </c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>
        <v>1</v>
      </c>
      <c r="AJ121" s="426">
        <v>3000000</v>
      </c>
      <c r="AK121" s="426">
        <v>3000000</v>
      </c>
      <c r="AL121" s="426">
        <v>1</v>
      </c>
      <c r="AM121" s="426">
        <v>100000</v>
      </c>
      <c r="AN121" s="426">
        <v>100000</v>
      </c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>
        <v>7</v>
      </c>
      <c r="BN121" s="426">
        <v>32650000</v>
      </c>
      <c r="BO121" s="426">
        <v>32370000</v>
      </c>
    </row>
    <row r="122" spans="1:67" s="498" customFormat="1" ht="6.75">
      <c r="A122" s="425" t="s">
        <v>561</v>
      </c>
      <c r="B122" s="426"/>
      <c r="C122" s="426"/>
      <c r="D122" s="426"/>
      <c r="E122" s="426">
        <v>1</v>
      </c>
      <c r="F122" s="426">
        <v>32000000</v>
      </c>
      <c r="G122" s="426">
        <v>18825000</v>
      </c>
      <c r="H122" s="426">
        <v>2</v>
      </c>
      <c r="I122" s="426">
        <v>1350000</v>
      </c>
      <c r="J122" s="426">
        <v>350000</v>
      </c>
      <c r="K122" s="426"/>
      <c r="L122" s="426"/>
      <c r="M122" s="426"/>
      <c r="N122" s="426"/>
      <c r="O122" s="426"/>
      <c r="P122" s="426"/>
      <c r="Q122" s="426">
        <v>1</v>
      </c>
      <c r="R122" s="426">
        <v>1000000</v>
      </c>
      <c r="S122" s="426">
        <v>1000000</v>
      </c>
      <c r="T122" s="426">
        <v>27</v>
      </c>
      <c r="U122" s="426">
        <v>28600000</v>
      </c>
      <c r="V122" s="426">
        <v>24985675</v>
      </c>
      <c r="W122" s="426"/>
      <c r="X122" s="426"/>
      <c r="Y122" s="426"/>
      <c r="Z122" s="426"/>
      <c r="AA122" s="426"/>
      <c r="AB122" s="426"/>
      <c r="AC122" s="426">
        <v>1</v>
      </c>
      <c r="AD122" s="426">
        <v>100000</v>
      </c>
      <c r="AE122" s="426">
        <v>100000</v>
      </c>
      <c r="AF122" s="426">
        <v>1</v>
      </c>
      <c r="AG122" s="426">
        <v>350000</v>
      </c>
      <c r="AH122" s="426">
        <v>115500</v>
      </c>
      <c r="AI122" s="426">
        <v>3</v>
      </c>
      <c r="AJ122" s="426">
        <v>3300000</v>
      </c>
      <c r="AK122" s="426">
        <v>1800000</v>
      </c>
      <c r="AL122" s="426">
        <v>3</v>
      </c>
      <c r="AM122" s="426">
        <v>5700000</v>
      </c>
      <c r="AN122" s="426">
        <v>3050000</v>
      </c>
      <c r="AO122" s="426">
        <v>1</v>
      </c>
      <c r="AP122" s="426">
        <v>500000</v>
      </c>
      <c r="AQ122" s="426">
        <v>330000</v>
      </c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>
        <v>40</v>
      </c>
      <c r="BN122" s="426">
        <v>72900000</v>
      </c>
      <c r="BO122" s="426">
        <v>50556175</v>
      </c>
    </row>
    <row r="123" spans="1:67" s="498" customFormat="1" ht="6.75">
      <c r="A123" s="425" t="s">
        <v>800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>
        <v>1</v>
      </c>
      <c r="U123" s="426">
        <v>1000000</v>
      </c>
      <c r="V123" s="426">
        <v>500000</v>
      </c>
      <c r="W123" s="426">
        <v>1</v>
      </c>
      <c r="X123" s="426">
        <v>500000</v>
      </c>
      <c r="Y123" s="426">
        <v>500000</v>
      </c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>
        <v>2</v>
      </c>
      <c r="BN123" s="426">
        <v>1500000</v>
      </c>
      <c r="BO123" s="426">
        <v>1000000</v>
      </c>
    </row>
    <row r="124" spans="1:67" s="498" customFormat="1" ht="6.75">
      <c r="A124" s="425" t="s">
        <v>541</v>
      </c>
      <c r="B124" s="426"/>
      <c r="C124" s="426"/>
      <c r="D124" s="426"/>
      <c r="E124" s="426"/>
      <c r="F124" s="426"/>
      <c r="G124" s="426"/>
      <c r="H124" s="426">
        <v>18</v>
      </c>
      <c r="I124" s="426">
        <v>30900000</v>
      </c>
      <c r="J124" s="426">
        <v>21675000</v>
      </c>
      <c r="K124" s="426"/>
      <c r="L124" s="426"/>
      <c r="M124" s="426"/>
      <c r="N124" s="426"/>
      <c r="O124" s="426"/>
      <c r="P124" s="426"/>
      <c r="Q124" s="426">
        <v>4</v>
      </c>
      <c r="R124" s="426">
        <v>5000000</v>
      </c>
      <c r="S124" s="426">
        <v>4525000</v>
      </c>
      <c r="T124" s="426">
        <v>81</v>
      </c>
      <c r="U124" s="426">
        <v>78510000</v>
      </c>
      <c r="V124" s="426">
        <v>65719000</v>
      </c>
      <c r="W124" s="426">
        <v>8</v>
      </c>
      <c r="X124" s="426">
        <v>5750000</v>
      </c>
      <c r="Y124" s="426">
        <v>4873000</v>
      </c>
      <c r="Z124" s="426">
        <v>6</v>
      </c>
      <c r="AA124" s="426">
        <v>3800000</v>
      </c>
      <c r="AB124" s="426">
        <v>2500000</v>
      </c>
      <c r="AC124" s="426">
        <v>1</v>
      </c>
      <c r="AD124" s="426">
        <v>50000</v>
      </c>
      <c r="AE124" s="426">
        <v>22500</v>
      </c>
      <c r="AF124" s="426"/>
      <c r="AG124" s="426"/>
      <c r="AH124" s="426"/>
      <c r="AI124" s="426">
        <v>7</v>
      </c>
      <c r="AJ124" s="426">
        <v>12050000</v>
      </c>
      <c r="AK124" s="426">
        <v>11640000</v>
      </c>
      <c r="AL124" s="426">
        <v>9</v>
      </c>
      <c r="AM124" s="426">
        <v>11050000</v>
      </c>
      <c r="AN124" s="426">
        <v>7612500</v>
      </c>
      <c r="AO124" s="426">
        <v>7</v>
      </c>
      <c r="AP124" s="426">
        <v>2400000</v>
      </c>
      <c r="AQ124" s="426">
        <v>1444000</v>
      </c>
      <c r="AR124" s="426"/>
      <c r="AS124" s="426"/>
      <c r="AT124" s="426"/>
      <c r="AU124" s="426">
        <v>2</v>
      </c>
      <c r="AV124" s="426">
        <v>600000</v>
      </c>
      <c r="AW124" s="426">
        <v>350000</v>
      </c>
      <c r="AX124" s="426">
        <v>1</v>
      </c>
      <c r="AY124" s="426">
        <v>50000</v>
      </c>
      <c r="AZ124" s="426">
        <v>50000</v>
      </c>
      <c r="BA124" s="426"/>
      <c r="BB124" s="426"/>
      <c r="BC124" s="426"/>
      <c r="BD124" s="426">
        <v>3</v>
      </c>
      <c r="BE124" s="426">
        <v>900000</v>
      </c>
      <c r="BF124" s="426">
        <v>700000</v>
      </c>
      <c r="BG124" s="426"/>
      <c r="BH124" s="426"/>
      <c r="BI124" s="426"/>
      <c r="BJ124" s="426"/>
      <c r="BK124" s="426"/>
      <c r="BL124" s="426"/>
      <c r="BM124" s="426">
        <v>147</v>
      </c>
      <c r="BN124" s="426">
        <v>151060000</v>
      </c>
      <c r="BO124" s="426">
        <v>121111000</v>
      </c>
    </row>
    <row r="125" spans="1:67" s="498" customFormat="1" ht="6.75">
      <c r="A125" s="425" t="s">
        <v>542</v>
      </c>
      <c r="B125" s="426"/>
      <c r="C125" s="426"/>
      <c r="D125" s="426"/>
      <c r="E125" s="426"/>
      <c r="F125" s="426"/>
      <c r="G125" s="426"/>
      <c r="H125" s="426">
        <v>5</v>
      </c>
      <c r="I125" s="426">
        <v>17000000</v>
      </c>
      <c r="J125" s="426">
        <v>9508000</v>
      </c>
      <c r="K125" s="426"/>
      <c r="L125" s="426"/>
      <c r="M125" s="426"/>
      <c r="N125" s="426"/>
      <c r="O125" s="426"/>
      <c r="P125" s="426"/>
      <c r="Q125" s="426">
        <v>3</v>
      </c>
      <c r="R125" s="426">
        <v>41500000</v>
      </c>
      <c r="S125" s="426">
        <v>9495000</v>
      </c>
      <c r="T125" s="426">
        <v>36</v>
      </c>
      <c r="U125" s="426">
        <v>25600000</v>
      </c>
      <c r="V125" s="426">
        <v>18651100</v>
      </c>
      <c r="W125" s="426">
        <v>1</v>
      </c>
      <c r="X125" s="426">
        <v>50000</v>
      </c>
      <c r="Y125" s="426">
        <v>50000</v>
      </c>
      <c r="Z125" s="426">
        <v>2</v>
      </c>
      <c r="AA125" s="426">
        <v>1000000</v>
      </c>
      <c r="AB125" s="426">
        <v>600000</v>
      </c>
      <c r="AC125" s="426">
        <v>3</v>
      </c>
      <c r="AD125" s="426">
        <v>1600000</v>
      </c>
      <c r="AE125" s="426">
        <v>1600000</v>
      </c>
      <c r="AF125" s="426">
        <v>1</v>
      </c>
      <c r="AG125" s="426">
        <v>10000</v>
      </c>
      <c r="AH125" s="426">
        <v>10000</v>
      </c>
      <c r="AI125" s="426">
        <v>14</v>
      </c>
      <c r="AJ125" s="426">
        <v>5670000</v>
      </c>
      <c r="AK125" s="426">
        <v>4401700</v>
      </c>
      <c r="AL125" s="426">
        <v>9</v>
      </c>
      <c r="AM125" s="426">
        <v>4900000</v>
      </c>
      <c r="AN125" s="426">
        <v>2632500</v>
      </c>
      <c r="AO125" s="426">
        <v>6</v>
      </c>
      <c r="AP125" s="426">
        <v>2050000</v>
      </c>
      <c r="AQ125" s="426">
        <v>2050000</v>
      </c>
      <c r="AR125" s="426"/>
      <c r="AS125" s="426"/>
      <c r="AT125" s="426"/>
      <c r="AU125" s="426">
        <v>1</v>
      </c>
      <c r="AV125" s="426">
        <v>300000</v>
      </c>
      <c r="AW125" s="426">
        <v>300000</v>
      </c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>
        <v>81</v>
      </c>
      <c r="BN125" s="426">
        <v>99680000</v>
      </c>
      <c r="BO125" s="426">
        <v>49298300</v>
      </c>
    </row>
    <row r="126" spans="1:67" s="498" customFormat="1" ht="6.75">
      <c r="A126" s="425" t="s">
        <v>813</v>
      </c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>
        <v>1</v>
      </c>
      <c r="U126" s="426">
        <v>5000000</v>
      </c>
      <c r="V126" s="426">
        <v>5000000</v>
      </c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>
        <v>1</v>
      </c>
      <c r="BN126" s="426">
        <v>5000000</v>
      </c>
      <c r="BO126" s="426">
        <v>5000000</v>
      </c>
    </row>
    <row r="127" spans="1:67" s="498" customFormat="1" ht="6.75">
      <c r="A127" s="425" t="s">
        <v>760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>
        <v>2</v>
      </c>
      <c r="R127" s="426">
        <v>10100000</v>
      </c>
      <c r="S127" s="426">
        <v>10100000</v>
      </c>
      <c r="T127" s="426">
        <v>7</v>
      </c>
      <c r="U127" s="426">
        <v>1150000</v>
      </c>
      <c r="V127" s="426">
        <v>1135000</v>
      </c>
      <c r="W127" s="426">
        <v>1</v>
      </c>
      <c r="X127" s="426">
        <v>100000</v>
      </c>
      <c r="Y127" s="426">
        <v>100000</v>
      </c>
      <c r="Z127" s="426"/>
      <c r="AA127" s="426"/>
      <c r="AB127" s="426"/>
      <c r="AC127" s="426">
        <v>2</v>
      </c>
      <c r="AD127" s="426">
        <v>865000</v>
      </c>
      <c r="AE127" s="426">
        <v>775000</v>
      </c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>
        <v>1</v>
      </c>
      <c r="BE127" s="426">
        <v>250000</v>
      </c>
      <c r="BF127" s="426">
        <v>12500</v>
      </c>
      <c r="BG127" s="426"/>
      <c r="BH127" s="426"/>
      <c r="BI127" s="426"/>
      <c r="BJ127" s="426"/>
      <c r="BK127" s="426"/>
      <c r="BL127" s="426"/>
      <c r="BM127" s="426">
        <v>13</v>
      </c>
      <c r="BN127" s="426">
        <v>12465000</v>
      </c>
      <c r="BO127" s="426">
        <v>12122500</v>
      </c>
    </row>
    <row r="128" spans="1:67" s="498" customFormat="1" ht="6.75">
      <c r="A128" s="425" t="s">
        <v>646</v>
      </c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>
        <v>1</v>
      </c>
      <c r="U128" s="426">
        <v>1500000</v>
      </c>
      <c r="V128" s="426">
        <v>1500000</v>
      </c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>
        <v>1</v>
      </c>
      <c r="AP128" s="426">
        <v>100000</v>
      </c>
      <c r="AQ128" s="426">
        <v>100000</v>
      </c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>
        <v>2</v>
      </c>
      <c r="BN128" s="426">
        <v>1600000</v>
      </c>
      <c r="BO128" s="426">
        <v>1600000</v>
      </c>
    </row>
    <row r="129" spans="1:67" s="498" customFormat="1" ht="6.75">
      <c r="A129" s="425" t="s">
        <v>741</v>
      </c>
      <c r="B129" s="426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>
        <v>3</v>
      </c>
      <c r="U129" s="426">
        <v>7950000</v>
      </c>
      <c r="V129" s="426">
        <v>5610000</v>
      </c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>
        <v>3</v>
      </c>
      <c r="BN129" s="426">
        <v>7950000</v>
      </c>
      <c r="BO129" s="426">
        <v>5610000</v>
      </c>
    </row>
    <row r="130" spans="1:67" s="498" customFormat="1" ht="6.75">
      <c r="A130" s="425" t="s">
        <v>819</v>
      </c>
      <c r="B130" s="426"/>
      <c r="C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>
        <v>1</v>
      </c>
      <c r="U130" s="426">
        <v>10000</v>
      </c>
      <c r="V130" s="426">
        <v>10000</v>
      </c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>
        <v>1</v>
      </c>
      <c r="BN130" s="426">
        <v>10000</v>
      </c>
      <c r="BO130" s="426">
        <v>10000</v>
      </c>
    </row>
    <row r="131" spans="1:67" s="498" customFormat="1" ht="6.75">
      <c r="A131" s="425" t="s">
        <v>543</v>
      </c>
      <c r="B131" s="426"/>
      <c r="C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>
        <v>25</v>
      </c>
      <c r="U131" s="426">
        <v>21220000</v>
      </c>
      <c r="V131" s="426">
        <v>18268000</v>
      </c>
      <c r="W131" s="426"/>
      <c r="X131" s="426"/>
      <c r="Y131" s="426"/>
      <c r="Z131" s="426">
        <v>1</v>
      </c>
      <c r="AA131" s="426">
        <v>100000</v>
      </c>
      <c r="AB131" s="426">
        <v>100000</v>
      </c>
      <c r="AC131" s="426">
        <v>4</v>
      </c>
      <c r="AD131" s="426">
        <v>365000</v>
      </c>
      <c r="AE131" s="426">
        <v>255000</v>
      </c>
      <c r="AF131" s="426"/>
      <c r="AG131" s="426"/>
      <c r="AH131" s="426"/>
      <c r="AI131" s="426">
        <v>3</v>
      </c>
      <c r="AJ131" s="426">
        <v>1300000</v>
      </c>
      <c r="AK131" s="426">
        <v>1065000</v>
      </c>
      <c r="AL131" s="426">
        <v>8</v>
      </c>
      <c r="AM131" s="426">
        <v>2710000</v>
      </c>
      <c r="AN131" s="426">
        <v>1890000</v>
      </c>
      <c r="AO131" s="426">
        <v>2</v>
      </c>
      <c r="AP131" s="426">
        <v>740000</v>
      </c>
      <c r="AQ131" s="426">
        <v>540800</v>
      </c>
      <c r="AR131" s="426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>
        <v>43</v>
      </c>
      <c r="BN131" s="426">
        <v>26435000</v>
      </c>
      <c r="BO131" s="426">
        <v>22118800</v>
      </c>
    </row>
    <row r="132" spans="1:67" s="498" customFormat="1" ht="6.75">
      <c r="A132" s="425" t="s">
        <v>694</v>
      </c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>
        <v>1</v>
      </c>
      <c r="U132" s="426">
        <v>100000</v>
      </c>
      <c r="V132" s="426">
        <v>100000</v>
      </c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>
        <v>1</v>
      </c>
      <c r="BN132" s="426">
        <v>100000</v>
      </c>
      <c r="BO132" s="426">
        <v>100000</v>
      </c>
    </row>
    <row r="133" spans="1:67" s="498" customFormat="1" ht="6.75">
      <c r="A133" s="425" t="s">
        <v>422</v>
      </c>
      <c r="B133" s="426">
        <v>44</v>
      </c>
      <c r="C133" s="426">
        <v>69270000</v>
      </c>
      <c r="D133" s="426">
        <v>37812025</v>
      </c>
      <c r="E133" s="426">
        <v>11</v>
      </c>
      <c r="F133" s="426">
        <v>60500000</v>
      </c>
      <c r="G133" s="426">
        <v>28925000</v>
      </c>
      <c r="H133" s="426">
        <v>666</v>
      </c>
      <c r="I133" s="426">
        <v>1025910000</v>
      </c>
      <c r="J133" s="426">
        <v>838699829</v>
      </c>
      <c r="K133" s="426">
        <v>27</v>
      </c>
      <c r="L133" s="426">
        <v>43460000</v>
      </c>
      <c r="M133" s="426">
        <v>36926100</v>
      </c>
      <c r="N133" s="426">
        <v>7</v>
      </c>
      <c r="O133" s="426">
        <v>17050000</v>
      </c>
      <c r="P133" s="426">
        <v>16575000</v>
      </c>
      <c r="Q133" s="426">
        <v>400</v>
      </c>
      <c r="R133" s="426">
        <v>639288084</v>
      </c>
      <c r="S133" s="426" t="s">
        <v>868</v>
      </c>
      <c r="T133" s="426">
        <v>2193</v>
      </c>
      <c r="U133" s="426">
        <v>2381498417</v>
      </c>
      <c r="V133" s="426" t="s">
        <v>869</v>
      </c>
      <c r="W133" s="426">
        <v>179</v>
      </c>
      <c r="X133" s="426">
        <v>2110863868</v>
      </c>
      <c r="Y133" s="426" t="s">
        <v>870</v>
      </c>
      <c r="Z133" s="426">
        <v>295</v>
      </c>
      <c r="AA133" s="426">
        <v>274879000</v>
      </c>
      <c r="AB133" s="426" t="s">
        <v>871</v>
      </c>
      <c r="AC133" s="426">
        <v>272</v>
      </c>
      <c r="AD133" s="426">
        <v>143219010</v>
      </c>
      <c r="AE133" s="426">
        <v>115002275</v>
      </c>
      <c r="AF133" s="426">
        <v>27</v>
      </c>
      <c r="AG133" s="426">
        <v>715220000</v>
      </c>
      <c r="AH133" s="426">
        <v>282717500</v>
      </c>
      <c r="AI133" s="426">
        <v>290</v>
      </c>
      <c r="AJ133" s="426">
        <v>532729453</v>
      </c>
      <c r="AK133" s="426" t="s">
        <v>872</v>
      </c>
      <c r="AL133" s="426">
        <v>403</v>
      </c>
      <c r="AM133" s="426">
        <v>247073624</v>
      </c>
      <c r="AN133" s="426" t="s">
        <v>873</v>
      </c>
      <c r="AO133" s="426">
        <v>347</v>
      </c>
      <c r="AP133" s="426">
        <v>263659795</v>
      </c>
      <c r="AQ133" s="426">
        <v>207303965</v>
      </c>
      <c r="AR133" s="426">
        <v>4</v>
      </c>
      <c r="AS133" s="426">
        <v>1210000</v>
      </c>
      <c r="AT133" s="426">
        <v>1202500</v>
      </c>
      <c r="AU133" s="426">
        <v>65</v>
      </c>
      <c r="AV133" s="426">
        <v>33615000</v>
      </c>
      <c r="AW133" s="426">
        <v>27459500</v>
      </c>
      <c r="AX133" s="426">
        <v>94</v>
      </c>
      <c r="AY133" s="426">
        <v>32100000</v>
      </c>
      <c r="AZ133" s="426">
        <v>22418000</v>
      </c>
      <c r="BA133" s="426">
        <v>36</v>
      </c>
      <c r="BB133" s="426">
        <v>25860000</v>
      </c>
      <c r="BC133" s="426">
        <v>18006500</v>
      </c>
      <c r="BD133" s="426">
        <v>127</v>
      </c>
      <c r="BE133" s="426">
        <v>86780000</v>
      </c>
      <c r="BF133" s="426">
        <v>55375875</v>
      </c>
      <c r="BG133" s="426"/>
      <c r="BH133" s="426"/>
      <c r="BI133" s="426"/>
      <c r="BJ133" s="426"/>
      <c r="BK133" s="426"/>
      <c r="BL133" s="426"/>
      <c r="BM133" s="426">
        <v>5487</v>
      </c>
      <c r="BN133" s="426">
        <v>8704186251</v>
      </c>
      <c r="BO133" s="426">
        <v>4831568062</v>
      </c>
    </row>
    <row r="134" spans="1:67" s="498" customFormat="1" ht="6.75">
      <c r="A134" s="425" t="s">
        <v>544</v>
      </c>
      <c r="B134" s="426"/>
      <c r="C134" s="426"/>
      <c r="D134" s="426"/>
      <c r="E134" s="426"/>
      <c r="F134" s="426"/>
      <c r="G134" s="426"/>
      <c r="H134" s="426">
        <v>2</v>
      </c>
      <c r="I134" s="426">
        <v>1310000</v>
      </c>
      <c r="J134" s="426">
        <v>1155000</v>
      </c>
      <c r="K134" s="426"/>
      <c r="L134" s="426"/>
      <c r="M134" s="426"/>
      <c r="N134" s="426"/>
      <c r="O134" s="426"/>
      <c r="P134" s="426"/>
      <c r="Q134" s="426">
        <v>1</v>
      </c>
      <c r="R134" s="426">
        <v>100000</v>
      </c>
      <c r="S134" s="426">
        <v>100000</v>
      </c>
      <c r="T134" s="426">
        <v>29</v>
      </c>
      <c r="U134" s="426">
        <v>14470000</v>
      </c>
      <c r="V134" s="426">
        <v>12890000</v>
      </c>
      <c r="W134" s="426">
        <v>3</v>
      </c>
      <c r="X134" s="426">
        <v>600000</v>
      </c>
      <c r="Y134" s="426">
        <v>600000</v>
      </c>
      <c r="Z134" s="426">
        <v>1</v>
      </c>
      <c r="AA134" s="426">
        <v>250000</v>
      </c>
      <c r="AB134" s="426">
        <v>125000</v>
      </c>
      <c r="AC134" s="426">
        <v>3</v>
      </c>
      <c r="AD134" s="426">
        <v>2200000</v>
      </c>
      <c r="AE134" s="426">
        <v>2200000</v>
      </c>
      <c r="AF134" s="426">
        <v>1</v>
      </c>
      <c r="AG134" s="426">
        <v>100000</v>
      </c>
      <c r="AH134" s="426">
        <v>50000</v>
      </c>
      <c r="AI134" s="426"/>
      <c r="AJ134" s="426"/>
      <c r="AK134" s="426"/>
      <c r="AL134" s="426">
        <v>6</v>
      </c>
      <c r="AM134" s="426">
        <v>4300000</v>
      </c>
      <c r="AN134" s="426">
        <v>4200000</v>
      </c>
      <c r="AO134" s="426">
        <v>2</v>
      </c>
      <c r="AP134" s="426">
        <v>150000</v>
      </c>
      <c r="AQ134" s="426">
        <v>150000</v>
      </c>
      <c r="AR134" s="426"/>
      <c r="AS134" s="426"/>
      <c r="AT134" s="426"/>
      <c r="AU134" s="426">
        <v>1</v>
      </c>
      <c r="AV134" s="426">
        <v>1000000</v>
      </c>
      <c r="AW134" s="426">
        <v>600000</v>
      </c>
      <c r="AX134" s="426"/>
      <c r="AY134" s="426"/>
      <c r="AZ134" s="426"/>
      <c r="BA134" s="426"/>
      <c r="BB134" s="426"/>
      <c r="BC134" s="426"/>
      <c r="BD134" s="426">
        <v>2</v>
      </c>
      <c r="BE134" s="426">
        <v>150000</v>
      </c>
      <c r="BF134" s="426">
        <v>150000</v>
      </c>
      <c r="BG134" s="426"/>
      <c r="BH134" s="426"/>
      <c r="BI134" s="426"/>
      <c r="BJ134" s="426"/>
      <c r="BK134" s="426"/>
      <c r="BL134" s="426"/>
      <c r="BM134" s="426">
        <v>51</v>
      </c>
      <c r="BN134" s="426">
        <v>24630000</v>
      </c>
      <c r="BO134" s="426">
        <v>22220000</v>
      </c>
    </row>
    <row r="135" spans="1:67" s="498" customFormat="1" ht="6.75">
      <c r="A135" s="425" t="s">
        <v>742</v>
      </c>
      <c r="B135" s="426"/>
      <c r="C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>
        <v>2</v>
      </c>
      <c r="U135" s="426">
        <v>350000</v>
      </c>
      <c r="V135" s="426">
        <v>200000</v>
      </c>
      <c r="W135" s="426"/>
      <c r="X135" s="426"/>
      <c r="Y135" s="426"/>
      <c r="Z135" s="426">
        <v>1</v>
      </c>
      <c r="AA135" s="426">
        <v>300000</v>
      </c>
      <c r="AB135" s="426">
        <v>300000</v>
      </c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>
        <v>3</v>
      </c>
      <c r="BN135" s="426">
        <v>650000</v>
      </c>
      <c r="BO135" s="426">
        <v>500000</v>
      </c>
    </row>
    <row r="136" spans="1:67" s="498" customFormat="1" ht="6.75">
      <c r="A136" s="425" t="s">
        <v>545</v>
      </c>
      <c r="B136" s="426">
        <v>1</v>
      </c>
      <c r="C136" s="426">
        <v>400000</v>
      </c>
      <c r="D136" s="426">
        <v>400000</v>
      </c>
      <c r="E136" s="426"/>
      <c r="F136" s="426"/>
      <c r="G136" s="426"/>
      <c r="H136" s="426">
        <v>3</v>
      </c>
      <c r="I136" s="426">
        <v>15025000</v>
      </c>
      <c r="J136" s="426">
        <v>739250</v>
      </c>
      <c r="K136" s="426"/>
      <c r="L136" s="426"/>
      <c r="M136" s="426"/>
      <c r="N136" s="426"/>
      <c r="O136" s="426"/>
      <c r="P136" s="426"/>
      <c r="Q136" s="426">
        <v>6</v>
      </c>
      <c r="R136" s="426">
        <v>13020000</v>
      </c>
      <c r="S136" s="426">
        <v>7410000</v>
      </c>
      <c r="T136" s="426">
        <v>44</v>
      </c>
      <c r="U136" s="426">
        <v>20795000</v>
      </c>
      <c r="V136" s="426">
        <v>15661100</v>
      </c>
      <c r="W136" s="426">
        <v>8</v>
      </c>
      <c r="X136" s="426">
        <v>2170000</v>
      </c>
      <c r="Y136" s="426">
        <v>2040000</v>
      </c>
      <c r="Z136" s="426">
        <v>2</v>
      </c>
      <c r="AA136" s="426">
        <v>600000</v>
      </c>
      <c r="AB136" s="426">
        <v>120000</v>
      </c>
      <c r="AC136" s="426">
        <v>5</v>
      </c>
      <c r="AD136" s="426">
        <v>1100000</v>
      </c>
      <c r="AE136" s="426">
        <v>725000</v>
      </c>
      <c r="AF136" s="426">
        <v>2</v>
      </c>
      <c r="AG136" s="426">
        <v>600000</v>
      </c>
      <c r="AH136" s="426">
        <v>200000</v>
      </c>
      <c r="AI136" s="426">
        <v>4</v>
      </c>
      <c r="AJ136" s="426">
        <v>1750000</v>
      </c>
      <c r="AK136" s="426">
        <v>1425000</v>
      </c>
      <c r="AL136" s="426">
        <v>3</v>
      </c>
      <c r="AM136" s="426">
        <v>660000</v>
      </c>
      <c r="AN136" s="426">
        <v>650800</v>
      </c>
      <c r="AO136" s="426">
        <v>3</v>
      </c>
      <c r="AP136" s="426">
        <v>950000</v>
      </c>
      <c r="AQ136" s="426">
        <v>601000</v>
      </c>
      <c r="AR136" s="426"/>
      <c r="AS136" s="426"/>
      <c r="AT136" s="426"/>
      <c r="AU136" s="426">
        <v>2</v>
      </c>
      <c r="AV136" s="426">
        <v>100000</v>
      </c>
      <c r="AW136" s="426">
        <v>62500</v>
      </c>
      <c r="AX136" s="426">
        <v>1</v>
      </c>
      <c r="AY136" s="426">
        <v>300000</v>
      </c>
      <c r="AZ136" s="426">
        <v>270000</v>
      </c>
      <c r="BA136" s="426">
        <v>1</v>
      </c>
      <c r="BB136" s="426">
        <v>100000</v>
      </c>
      <c r="BC136" s="426">
        <v>50000</v>
      </c>
      <c r="BD136" s="426">
        <v>2</v>
      </c>
      <c r="BE136" s="426">
        <v>1250000</v>
      </c>
      <c r="BF136" s="426">
        <v>525000</v>
      </c>
      <c r="BG136" s="426"/>
      <c r="BH136" s="426"/>
      <c r="BI136" s="426"/>
      <c r="BJ136" s="426"/>
      <c r="BK136" s="426"/>
      <c r="BL136" s="426"/>
      <c r="BM136" s="426">
        <v>87</v>
      </c>
      <c r="BN136" s="426">
        <v>58820000</v>
      </c>
      <c r="BO136" s="426">
        <v>30879650</v>
      </c>
    </row>
    <row r="137" spans="1:67" s="498" customFormat="1" ht="6.75">
      <c r="A137" s="425" t="s">
        <v>592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>
        <v>1</v>
      </c>
      <c r="R137" s="426">
        <v>3000000</v>
      </c>
      <c r="S137" s="426">
        <v>2000000</v>
      </c>
      <c r="T137" s="426">
        <v>2</v>
      </c>
      <c r="U137" s="426">
        <v>1400000</v>
      </c>
      <c r="V137" s="426">
        <v>900000</v>
      </c>
      <c r="W137" s="426"/>
      <c r="X137" s="426"/>
      <c r="Y137" s="426"/>
      <c r="Z137" s="426">
        <v>1</v>
      </c>
      <c r="AA137" s="426">
        <v>100000</v>
      </c>
      <c r="AB137" s="426">
        <v>50000</v>
      </c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>
        <v>4</v>
      </c>
      <c r="BN137" s="426">
        <v>4500000</v>
      </c>
      <c r="BO137" s="426">
        <v>2950000</v>
      </c>
    </row>
    <row r="138" spans="1:67" s="498" customFormat="1" ht="6.75">
      <c r="A138" s="425" t="s">
        <v>546</v>
      </c>
      <c r="B138" s="426"/>
      <c r="C138" s="426"/>
      <c r="D138" s="426"/>
      <c r="E138" s="426"/>
      <c r="F138" s="426"/>
      <c r="G138" s="426"/>
      <c r="H138" s="426">
        <v>4</v>
      </c>
      <c r="I138" s="426">
        <v>1100000</v>
      </c>
      <c r="J138" s="426">
        <v>1070000</v>
      </c>
      <c r="K138" s="426"/>
      <c r="L138" s="426"/>
      <c r="M138" s="426"/>
      <c r="N138" s="426">
        <v>1</v>
      </c>
      <c r="O138" s="426">
        <v>1000000</v>
      </c>
      <c r="P138" s="426">
        <v>1000000</v>
      </c>
      <c r="Q138" s="426">
        <v>4</v>
      </c>
      <c r="R138" s="426">
        <v>4000000</v>
      </c>
      <c r="S138" s="426">
        <v>3000000</v>
      </c>
      <c r="T138" s="426">
        <v>46</v>
      </c>
      <c r="U138" s="426">
        <v>26700000</v>
      </c>
      <c r="V138" s="426">
        <v>20202500</v>
      </c>
      <c r="W138" s="426">
        <v>2</v>
      </c>
      <c r="X138" s="426">
        <v>700000</v>
      </c>
      <c r="Y138" s="426">
        <v>700000</v>
      </c>
      <c r="Z138" s="426">
        <v>9</v>
      </c>
      <c r="AA138" s="426">
        <v>8850000</v>
      </c>
      <c r="AB138" s="426">
        <v>5327500</v>
      </c>
      <c r="AC138" s="426">
        <v>4</v>
      </c>
      <c r="AD138" s="426">
        <v>1200000</v>
      </c>
      <c r="AE138" s="426">
        <v>1200000</v>
      </c>
      <c r="AF138" s="426">
        <v>1</v>
      </c>
      <c r="AG138" s="426">
        <v>500000</v>
      </c>
      <c r="AH138" s="426">
        <v>125000</v>
      </c>
      <c r="AI138" s="426">
        <v>5</v>
      </c>
      <c r="AJ138" s="426">
        <v>4400000</v>
      </c>
      <c r="AK138" s="426">
        <v>2200000</v>
      </c>
      <c r="AL138" s="426">
        <v>5</v>
      </c>
      <c r="AM138" s="426">
        <v>1550000</v>
      </c>
      <c r="AN138" s="426">
        <v>700000</v>
      </c>
      <c r="AO138" s="426">
        <v>11</v>
      </c>
      <c r="AP138" s="426">
        <v>6050000</v>
      </c>
      <c r="AQ138" s="426">
        <v>6025000</v>
      </c>
      <c r="AR138" s="426"/>
      <c r="AS138" s="426"/>
      <c r="AT138" s="426"/>
      <c r="AU138" s="426">
        <v>3</v>
      </c>
      <c r="AV138" s="426">
        <v>330000</v>
      </c>
      <c r="AW138" s="426">
        <v>280000</v>
      </c>
      <c r="AX138" s="426">
        <v>1</v>
      </c>
      <c r="AY138" s="426">
        <v>10000</v>
      </c>
      <c r="AZ138" s="426">
        <v>10000</v>
      </c>
      <c r="BA138" s="426"/>
      <c r="BB138" s="426"/>
      <c r="BC138" s="426"/>
      <c r="BD138" s="426">
        <v>1</v>
      </c>
      <c r="BE138" s="426">
        <v>500000</v>
      </c>
      <c r="BF138" s="426">
        <v>500000</v>
      </c>
      <c r="BG138" s="426"/>
      <c r="BH138" s="426"/>
      <c r="BI138" s="426"/>
      <c r="BJ138" s="426"/>
      <c r="BK138" s="426"/>
      <c r="BL138" s="426"/>
      <c r="BM138" s="426">
        <v>97</v>
      </c>
      <c r="BN138" s="426">
        <v>56890000</v>
      </c>
      <c r="BO138" s="426">
        <v>42340000</v>
      </c>
    </row>
    <row r="139" spans="1:67" s="498" customFormat="1" ht="6.75">
      <c r="A139" s="425" t="s">
        <v>743</v>
      </c>
      <c r="B139" s="426"/>
      <c r="C139" s="426"/>
      <c r="D139" s="426"/>
      <c r="E139" s="426"/>
      <c r="F139" s="426"/>
      <c r="G139" s="426"/>
      <c r="H139" s="426">
        <v>1</v>
      </c>
      <c r="I139" s="426">
        <v>10000</v>
      </c>
      <c r="J139" s="426">
        <v>10000</v>
      </c>
      <c r="K139" s="426"/>
      <c r="L139" s="426"/>
      <c r="M139" s="426"/>
      <c r="N139" s="426"/>
      <c r="O139" s="426"/>
      <c r="P139" s="426"/>
      <c r="Q139" s="426"/>
      <c r="R139" s="426"/>
      <c r="S139" s="426"/>
      <c r="T139" s="426">
        <v>1</v>
      </c>
      <c r="U139" s="426">
        <v>100000</v>
      </c>
      <c r="V139" s="426">
        <v>50000</v>
      </c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>
        <v>2</v>
      </c>
      <c r="BN139" s="426">
        <v>110000</v>
      </c>
      <c r="BO139" s="426">
        <v>60000</v>
      </c>
    </row>
    <row r="140" spans="1:67" s="498" customFormat="1" ht="6.75">
      <c r="A140" s="425" t="s">
        <v>547</v>
      </c>
      <c r="B140" s="426">
        <v>2</v>
      </c>
      <c r="C140" s="426">
        <v>500000</v>
      </c>
      <c r="D140" s="426">
        <v>401000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>
        <v>1</v>
      </c>
      <c r="R140" s="426">
        <v>1500000</v>
      </c>
      <c r="S140" s="426">
        <v>750000</v>
      </c>
      <c r="T140" s="426">
        <v>12</v>
      </c>
      <c r="U140" s="426">
        <v>7250000</v>
      </c>
      <c r="V140" s="426">
        <v>6480000</v>
      </c>
      <c r="W140" s="426"/>
      <c r="X140" s="426"/>
      <c r="Y140" s="426"/>
      <c r="Z140" s="426">
        <v>1</v>
      </c>
      <c r="AA140" s="426">
        <v>1000000</v>
      </c>
      <c r="AB140" s="426">
        <v>1000000</v>
      </c>
      <c r="AC140" s="426">
        <v>1</v>
      </c>
      <c r="AD140" s="426">
        <v>10000</v>
      </c>
      <c r="AE140" s="426">
        <v>10000</v>
      </c>
      <c r="AF140" s="426"/>
      <c r="AG140" s="426"/>
      <c r="AH140" s="426"/>
      <c r="AI140" s="426">
        <v>2</v>
      </c>
      <c r="AJ140" s="426">
        <v>600000</v>
      </c>
      <c r="AK140" s="426">
        <v>428000</v>
      </c>
      <c r="AL140" s="426">
        <v>1</v>
      </c>
      <c r="AM140" s="426">
        <v>20000</v>
      </c>
      <c r="AN140" s="426">
        <v>20000</v>
      </c>
      <c r="AO140" s="426">
        <v>1</v>
      </c>
      <c r="AP140" s="426">
        <v>500000</v>
      </c>
      <c r="AQ140" s="426">
        <v>100000</v>
      </c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>
        <v>1</v>
      </c>
      <c r="BE140" s="426">
        <v>500000</v>
      </c>
      <c r="BF140" s="426">
        <v>500000</v>
      </c>
      <c r="BG140" s="426"/>
      <c r="BH140" s="426"/>
      <c r="BI140" s="426"/>
      <c r="BJ140" s="426"/>
      <c r="BK140" s="426"/>
      <c r="BL140" s="426"/>
      <c r="BM140" s="426">
        <v>22</v>
      </c>
      <c r="BN140" s="426">
        <v>11880000</v>
      </c>
      <c r="BO140" s="426">
        <v>9689000</v>
      </c>
    </row>
    <row r="141" spans="1:67" s="498" customFormat="1" ht="6.75">
      <c r="A141" s="425" t="s">
        <v>548</v>
      </c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>
        <v>9</v>
      </c>
      <c r="U141" s="426">
        <v>4980000</v>
      </c>
      <c r="V141" s="426">
        <v>4726000</v>
      </c>
      <c r="W141" s="426"/>
      <c r="X141" s="426"/>
      <c r="Y141" s="426"/>
      <c r="Z141" s="426">
        <v>1</v>
      </c>
      <c r="AA141" s="426">
        <v>50000</v>
      </c>
      <c r="AB141" s="426">
        <v>25000</v>
      </c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>
        <v>1</v>
      </c>
      <c r="AM141" s="426">
        <v>100000</v>
      </c>
      <c r="AN141" s="426">
        <v>100000</v>
      </c>
      <c r="AO141" s="426"/>
      <c r="AP141" s="426"/>
      <c r="AQ141" s="426"/>
      <c r="AR141" s="426"/>
      <c r="AS141" s="426"/>
      <c r="AT141" s="426"/>
      <c r="AU141" s="426"/>
      <c r="AV141" s="426"/>
      <c r="AW141" s="426"/>
      <c r="AX141" s="426">
        <v>1</v>
      </c>
      <c r="AY141" s="426">
        <v>50000</v>
      </c>
      <c r="AZ141" s="426">
        <v>50000</v>
      </c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>
        <v>12</v>
      </c>
      <c r="BN141" s="426">
        <v>5180000</v>
      </c>
      <c r="BO141" s="426">
        <v>4901000</v>
      </c>
    </row>
    <row r="142" spans="1:67" s="498" customFormat="1" ht="6.75">
      <c r="A142" s="425" t="s">
        <v>820</v>
      </c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>
        <v>1</v>
      </c>
      <c r="AJ142" s="426">
        <v>10000000</v>
      </c>
      <c r="AK142" s="426">
        <v>10000000</v>
      </c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>
        <v>1</v>
      </c>
      <c r="BN142" s="426">
        <v>10000000</v>
      </c>
      <c r="BO142" s="426">
        <v>10000000</v>
      </c>
    </row>
    <row r="143" spans="1:67" s="498" customFormat="1" ht="6.75">
      <c r="A143" s="425" t="s">
        <v>784</v>
      </c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>
        <v>1</v>
      </c>
      <c r="R143" s="426">
        <v>500000</v>
      </c>
      <c r="S143" s="426">
        <v>500000</v>
      </c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>
        <v>1</v>
      </c>
      <c r="BN143" s="426">
        <v>500000</v>
      </c>
      <c r="BO143" s="426">
        <v>500000</v>
      </c>
    </row>
    <row r="144" spans="1:67" s="498" customFormat="1" ht="6.75">
      <c r="A144" s="425" t="s">
        <v>801</v>
      </c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>
        <v>1</v>
      </c>
      <c r="U144" s="426">
        <v>500000</v>
      </c>
      <c r="V144" s="426">
        <v>500000</v>
      </c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>
        <v>1</v>
      </c>
      <c r="BN144" s="426">
        <v>500000</v>
      </c>
      <c r="BO144" s="426">
        <v>500000</v>
      </c>
    </row>
    <row r="145" spans="1:67" s="503" customFormat="1" ht="6.75">
      <c r="A145" s="431" t="s">
        <v>213</v>
      </c>
      <c r="B145" s="427">
        <v>67</v>
      </c>
      <c r="C145" s="427">
        <v>85870000</v>
      </c>
      <c r="D145" s="427">
        <v>48898025</v>
      </c>
      <c r="E145" s="427">
        <v>26</v>
      </c>
      <c r="F145" s="427">
        <v>155600000</v>
      </c>
      <c r="G145" s="427">
        <v>77060000</v>
      </c>
      <c r="H145" s="427">
        <v>1031</v>
      </c>
      <c r="I145" s="427">
        <v>1728791000</v>
      </c>
      <c r="J145" s="427">
        <v>1371860488</v>
      </c>
      <c r="K145" s="427">
        <v>41</v>
      </c>
      <c r="L145" s="427">
        <v>108667000</v>
      </c>
      <c r="M145" s="427">
        <v>97483050</v>
      </c>
      <c r="N145" s="427">
        <v>14</v>
      </c>
      <c r="O145" s="427">
        <v>20150000</v>
      </c>
      <c r="P145" s="427">
        <v>19080000</v>
      </c>
      <c r="Q145" s="427">
        <v>585</v>
      </c>
      <c r="R145" s="427">
        <v>881118918</v>
      </c>
      <c r="S145" s="427" t="s">
        <v>874</v>
      </c>
      <c r="T145" s="427">
        <v>4476</v>
      </c>
      <c r="U145" s="427">
        <v>4229144634</v>
      </c>
      <c r="V145" s="427" t="s">
        <v>875</v>
      </c>
      <c r="W145" s="427">
        <v>395</v>
      </c>
      <c r="X145" s="427">
        <v>2399029868</v>
      </c>
      <c r="Y145" s="427" t="s">
        <v>876</v>
      </c>
      <c r="Z145" s="427">
        <v>466</v>
      </c>
      <c r="AA145" s="427">
        <v>413157709</v>
      </c>
      <c r="AB145" s="427" t="s">
        <v>877</v>
      </c>
      <c r="AC145" s="427">
        <v>567</v>
      </c>
      <c r="AD145" s="427">
        <v>722480185</v>
      </c>
      <c r="AE145" s="427">
        <v>584848250</v>
      </c>
      <c r="AF145" s="427">
        <v>64</v>
      </c>
      <c r="AG145" s="427">
        <v>1362697505</v>
      </c>
      <c r="AH145" s="427">
        <v>902035505</v>
      </c>
      <c r="AI145" s="427">
        <v>536</v>
      </c>
      <c r="AJ145" s="427">
        <v>1567054019</v>
      </c>
      <c r="AK145" s="427" t="s">
        <v>878</v>
      </c>
      <c r="AL145" s="427">
        <v>809</v>
      </c>
      <c r="AM145" s="427">
        <v>615618724</v>
      </c>
      <c r="AN145" s="427" t="s">
        <v>879</v>
      </c>
      <c r="AO145" s="427">
        <v>598</v>
      </c>
      <c r="AP145" s="427">
        <v>410154795</v>
      </c>
      <c r="AQ145" s="427">
        <v>316648315</v>
      </c>
      <c r="AR145" s="427">
        <v>7</v>
      </c>
      <c r="AS145" s="427">
        <v>2420000</v>
      </c>
      <c r="AT145" s="427">
        <v>2262000</v>
      </c>
      <c r="AU145" s="427">
        <v>130</v>
      </c>
      <c r="AV145" s="427">
        <v>50795000</v>
      </c>
      <c r="AW145" s="427">
        <v>40408150</v>
      </c>
      <c r="AX145" s="427">
        <v>127</v>
      </c>
      <c r="AY145" s="427">
        <v>44835000</v>
      </c>
      <c r="AZ145" s="427">
        <v>31469367</v>
      </c>
      <c r="BA145" s="427">
        <v>56</v>
      </c>
      <c r="BB145" s="427">
        <v>29260000</v>
      </c>
      <c r="BC145" s="427">
        <v>20629500</v>
      </c>
      <c r="BD145" s="427">
        <v>191</v>
      </c>
      <c r="BE145" s="427">
        <v>109985000</v>
      </c>
      <c r="BF145" s="427">
        <v>71367375</v>
      </c>
      <c r="BG145" s="427">
        <v>0</v>
      </c>
      <c r="BH145" s="427">
        <v>0</v>
      </c>
      <c r="BI145" s="427">
        <v>0</v>
      </c>
      <c r="BJ145" s="427">
        <v>0</v>
      </c>
      <c r="BK145" s="427">
        <v>0</v>
      </c>
      <c r="BL145" s="427">
        <v>0</v>
      </c>
      <c r="BM145" s="427">
        <v>10186</v>
      </c>
      <c r="BN145" s="427">
        <v>14936829357</v>
      </c>
      <c r="BO145" s="427">
        <v>9835424694</v>
      </c>
    </row>
    <row r="146" ht="7.5" customHeight="1">
      <c r="A146" s="498" t="s">
        <v>695</v>
      </c>
    </row>
    <row r="147" ht="7.5" customHeight="1">
      <c r="A147" s="498" t="s">
        <v>696</v>
      </c>
    </row>
    <row r="148" ht="8.25" customHeight="1">
      <c r="A148" s="498" t="s">
        <v>697</v>
      </c>
    </row>
    <row r="149" ht="15">
      <c r="A149" s="372"/>
    </row>
    <row r="150" ht="15">
      <c r="A150" s="372"/>
    </row>
    <row r="151" ht="15">
      <c r="A151" s="372"/>
    </row>
    <row r="152" ht="15">
      <c r="A152" s="372"/>
    </row>
    <row r="153" ht="15">
      <c r="A153" s="372"/>
    </row>
    <row r="154" ht="15">
      <c r="A154" s="372"/>
    </row>
    <row r="155" ht="15">
      <c r="A155" s="372"/>
    </row>
    <row r="156" ht="15">
      <c r="A156" s="372"/>
    </row>
    <row r="157" ht="15">
      <c r="A157" s="372"/>
    </row>
    <row r="158" ht="15">
      <c r="A158" s="372"/>
    </row>
    <row r="159" ht="15">
      <c r="A159" s="372"/>
    </row>
    <row r="160" ht="15">
      <c r="A160" s="372"/>
    </row>
    <row r="161" ht="15">
      <c r="A161" s="372"/>
    </row>
    <row r="162" ht="15">
      <c r="A162" s="372"/>
    </row>
    <row r="163" ht="15">
      <c r="A163" s="372"/>
    </row>
    <row r="164" ht="15">
      <c r="A164" s="372"/>
    </row>
    <row r="165" ht="15">
      <c r="A165" s="372"/>
    </row>
    <row r="166" ht="15">
      <c r="A166" s="372"/>
    </row>
    <row r="167" ht="15">
      <c r="A167" s="372"/>
    </row>
    <row r="168" ht="15">
      <c r="A168" s="372"/>
    </row>
    <row r="169" ht="15">
      <c r="A169" s="372"/>
    </row>
    <row r="170" ht="15">
      <c r="A170" s="372"/>
    </row>
    <row r="171" ht="15">
      <c r="A171" s="372"/>
    </row>
    <row r="172" ht="15">
      <c r="A172" s="372"/>
    </row>
    <row r="173" ht="15">
      <c r="A173" s="372"/>
    </row>
    <row r="174" ht="15">
      <c r="A174" s="372"/>
    </row>
    <row r="175" ht="15">
      <c r="A175" s="372"/>
    </row>
    <row r="176" ht="15">
      <c r="A176" s="372"/>
    </row>
    <row r="177" ht="15">
      <c r="A177" s="372"/>
    </row>
    <row r="178" ht="15">
      <c r="A178" s="372"/>
    </row>
    <row r="179" ht="15">
      <c r="A179" s="372"/>
    </row>
    <row r="180" ht="15">
      <c r="A180" s="372"/>
    </row>
    <row r="181" ht="15">
      <c r="A181" s="372"/>
    </row>
    <row r="182" ht="15">
      <c r="A182" s="372"/>
    </row>
    <row r="183" ht="15">
      <c r="A183" s="372"/>
    </row>
    <row r="184" ht="15">
      <c r="A184" s="372"/>
    </row>
    <row r="185" ht="15">
      <c r="A185" s="372"/>
    </row>
    <row r="186" ht="15">
      <c r="A186" s="372"/>
    </row>
    <row r="187" ht="15">
      <c r="A187" s="372"/>
    </row>
    <row r="188" ht="15">
      <c r="A188" s="372"/>
    </row>
    <row r="189" ht="15">
      <c r="A189" s="372"/>
    </row>
    <row r="190" ht="15">
      <c r="A190" s="372"/>
    </row>
    <row r="191" ht="15">
      <c r="A191" s="372"/>
    </row>
    <row r="192" ht="15">
      <c r="A192" s="372"/>
    </row>
    <row r="193" ht="15">
      <c r="A193" s="372"/>
    </row>
    <row r="194" ht="15">
      <c r="A194" s="372"/>
    </row>
    <row r="195" ht="15">
      <c r="A195" s="372"/>
    </row>
    <row r="196" ht="15">
      <c r="A196" s="372"/>
    </row>
    <row r="197" ht="15">
      <c r="A197" s="372"/>
    </row>
    <row r="198" ht="15">
      <c r="A198" s="372"/>
    </row>
    <row r="199" ht="15">
      <c r="A199" s="372"/>
    </row>
    <row r="200" ht="15">
      <c r="A200" s="372"/>
    </row>
    <row r="201" ht="15">
      <c r="A201" s="372"/>
    </row>
    <row r="202" ht="15">
      <c r="A202" s="372"/>
    </row>
    <row r="203" ht="15">
      <c r="A203" s="372"/>
    </row>
    <row r="204" ht="15">
      <c r="A204" s="372"/>
    </row>
    <row r="205" ht="15">
      <c r="A205" s="372"/>
    </row>
    <row r="206" ht="15">
      <c r="A206" s="372"/>
    </row>
    <row r="207" ht="15">
      <c r="A207" s="372"/>
    </row>
    <row r="208" ht="15">
      <c r="A208" s="372"/>
    </row>
    <row r="209" ht="15">
      <c r="A209" s="372"/>
    </row>
    <row r="210" ht="15">
      <c r="A210" s="372"/>
    </row>
    <row r="211" ht="15">
      <c r="A211" s="372"/>
    </row>
    <row r="212" ht="15">
      <c r="A212" s="372"/>
    </row>
    <row r="213" ht="15">
      <c r="A213" s="372"/>
    </row>
    <row r="214" ht="15">
      <c r="A214" s="372"/>
    </row>
    <row r="215" ht="15">
      <c r="A215" s="372"/>
    </row>
    <row r="216" ht="15">
      <c r="A216" s="372"/>
    </row>
    <row r="217" ht="15">
      <c r="A217" s="372"/>
    </row>
    <row r="218" ht="15">
      <c r="A218" s="372"/>
    </row>
    <row r="219" ht="15">
      <c r="A219" s="372"/>
    </row>
    <row r="220" ht="15">
      <c r="A220" s="372"/>
    </row>
    <row r="221" ht="15">
      <c r="A221" s="372"/>
    </row>
    <row r="222" ht="15">
      <c r="A222" s="372"/>
    </row>
    <row r="223" ht="15">
      <c r="A223" s="372"/>
    </row>
    <row r="224" ht="15">
      <c r="A224" s="372"/>
    </row>
    <row r="225" ht="15">
      <c r="A225" s="372"/>
    </row>
    <row r="226" ht="15">
      <c r="A226" s="372"/>
    </row>
    <row r="227" ht="15">
      <c r="A227" s="372"/>
    </row>
    <row r="228" ht="15">
      <c r="A228" s="372"/>
    </row>
    <row r="229" ht="15">
      <c r="A229" s="372"/>
    </row>
    <row r="230" ht="15">
      <c r="A230" s="372"/>
    </row>
    <row r="231" ht="15">
      <c r="A231" s="372"/>
    </row>
    <row r="232" ht="15">
      <c r="A232" s="372"/>
    </row>
    <row r="233" ht="15">
      <c r="A233" s="372"/>
    </row>
    <row r="234" ht="15">
      <c r="A234" s="372"/>
    </row>
    <row r="235" ht="15">
      <c r="A235" s="372"/>
    </row>
    <row r="236" ht="15">
      <c r="A236" s="372"/>
    </row>
    <row r="237" ht="15">
      <c r="A237" s="372"/>
    </row>
    <row r="238" ht="15">
      <c r="A238" s="372"/>
    </row>
    <row r="239" ht="15">
      <c r="A239" s="372"/>
    </row>
    <row r="240" ht="15">
      <c r="A240" s="372"/>
    </row>
    <row r="241" ht="15">
      <c r="A241" s="372"/>
    </row>
    <row r="242" ht="15">
      <c r="A242" s="372"/>
    </row>
    <row r="243" ht="15">
      <c r="A243" s="372"/>
    </row>
    <row r="244" ht="15">
      <c r="A244" s="372"/>
    </row>
    <row r="245" ht="15">
      <c r="A245" s="372"/>
    </row>
    <row r="246" ht="15">
      <c r="A246" s="372"/>
    </row>
    <row r="247" ht="15">
      <c r="A247" s="372"/>
    </row>
    <row r="248" ht="15">
      <c r="A248" s="372"/>
    </row>
    <row r="249" ht="15">
      <c r="A249" s="372"/>
    </row>
    <row r="250" ht="15">
      <c r="A250" s="372"/>
    </row>
    <row r="251" ht="15">
      <c r="A251" s="372"/>
    </row>
    <row r="252" ht="15">
      <c r="A252" s="372"/>
    </row>
    <row r="253" ht="15">
      <c r="A253" s="372"/>
    </row>
    <row r="254" ht="15">
      <c r="A254" s="372"/>
    </row>
    <row r="255" ht="15">
      <c r="A255" s="372"/>
    </row>
    <row r="256" ht="15">
      <c r="A256" s="372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&amp;L20.10.2023&amp;CTÜRKİYE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7" bestFit="1" customWidth="1"/>
    <col min="2" max="2" width="4.140625" style="378" bestFit="1" customWidth="1"/>
    <col min="3" max="3" width="8.7109375" style="378" bestFit="1" customWidth="1"/>
    <col min="4" max="4" width="7.7109375" style="378" bestFit="1" customWidth="1"/>
    <col min="5" max="5" width="4.421875" style="378" bestFit="1" customWidth="1"/>
    <col min="6" max="7" width="7.28125" style="378" bestFit="1" customWidth="1"/>
    <col min="8" max="8" width="4.140625" style="378" bestFit="1" customWidth="1"/>
    <col min="9" max="10" width="8.7109375" style="378" bestFit="1" customWidth="1"/>
    <col min="11" max="11" width="4.140625" style="378" bestFit="1" customWidth="1"/>
    <col min="12" max="13" width="7.28125" style="378" bestFit="1" customWidth="1"/>
    <col min="14" max="14" width="4.140625" style="378" bestFit="1" customWidth="1"/>
    <col min="15" max="15" width="8.7109375" style="378" bestFit="1" customWidth="1"/>
    <col min="16" max="16" width="7.28125" style="378" bestFit="1" customWidth="1"/>
    <col min="17" max="17" width="4.140625" style="378" bestFit="1" customWidth="1"/>
    <col min="18" max="19" width="9.7109375" style="378" bestFit="1" customWidth="1"/>
    <col min="20" max="20" width="4.28125" style="378" bestFit="1" customWidth="1"/>
    <col min="21" max="22" width="8.7109375" style="378" bestFit="1" customWidth="1"/>
    <col min="23" max="23" width="6.57421875" style="378" customWidth="1"/>
    <col min="24" max="24" width="8.421875" style="378" customWidth="1"/>
    <col min="25" max="25" width="8.28125" style="378" customWidth="1"/>
    <col min="26" max="26" width="4.28125" style="378" bestFit="1" customWidth="1"/>
    <col min="27" max="27" width="8.28125" style="378" bestFit="1" customWidth="1"/>
    <col min="28" max="28" width="7.7109375" style="378" bestFit="1" customWidth="1"/>
    <col min="29" max="29" width="4.140625" style="378" bestFit="1" customWidth="1"/>
    <col min="30" max="30" width="9.00390625" style="378" customWidth="1"/>
    <col min="31" max="31" width="8.28125" style="378" customWidth="1"/>
    <col min="32" max="32" width="4.140625" style="378" bestFit="1" customWidth="1"/>
    <col min="33" max="33" width="9.57421875" style="378" customWidth="1"/>
    <col min="34" max="34" width="8.7109375" style="378" bestFit="1" customWidth="1"/>
    <col min="35" max="35" width="4.140625" style="378" bestFit="1" customWidth="1"/>
    <col min="36" max="37" width="8.7109375" style="378" bestFit="1" customWidth="1"/>
    <col min="38" max="38" width="4.140625" style="378" bestFit="1" customWidth="1"/>
    <col min="39" max="39" width="7.28125" style="378" bestFit="1" customWidth="1"/>
    <col min="40" max="40" width="6.8515625" style="378" bestFit="1" customWidth="1"/>
    <col min="41" max="41" width="4.140625" style="378" bestFit="1" customWidth="1"/>
    <col min="42" max="42" width="8.7109375" style="378" bestFit="1" customWidth="1"/>
    <col min="43" max="43" width="7.28125" style="378" bestFit="1" customWidth="1"/>
    <col min="44" max="44" width="4.140625" style="378" bestFit="1" customWidth="1"/>
    <col min="45" max="46" width="7.28125" style="378" bestFit="1" customWidth="1"/>
    <col min="47" max="47" width="4.140625" style="378" bestFit="1" customWidth="1"/>
    <col min="48" max="49" width="9.7109375" style="378" bestFit="1" customWidth="1"/>
    <col min="50" max="50" width="4.28125" style="378" bestFit="1" customWidth="1"/>
    <col min="51" max="51" width="7.140625" style="378" bestFit="1" customWidth="1"/>
    <col min="52" max="52" width="6.8515625" style="378" bestFit="1" customWidth="1"/>
    <col min="53" max="53" width="4.140625" style="378" bestFit="1" customWidth="1"/>
    <col min="54" max="54" width="7.140625" style="378" bestFit="1" customWidth="1"/>
    <col min="55" max="55" width="6.8515625" style="378" bestFit="1" customWidth="1"/>
    <col min="56" max="56" width="4.28125" style="378" bestFit="1" customWidth="1"/>
    <col min="57" max="58" width="8.7109375" style="378" bestFit="1" customWidth="1"/>
    <col min="59" max="59" width="4.140625" style="378" bestFit="1" customWidth="1"/>
    <col min="60" max="61" width="8.7109375" style="378" bestFit="1" customWidth="1"/>
    <col min="62" max="62" width="4.140625" style="378" bestFit="1" customWidth="1"/>
    <col min="63" max="63" width="10.7109375" style="378" customWidth="1"/>
    <col min="64" max="64" width="8.7109375" style="378" bestFit="1" customWidth="1"/>
    <col min="65" max="65" width="4.28125" style="378" bestFit="1" customWidth="1"/>
    <col min="66" max="66" width="7.28125" style="378" bestFit="1" customWidth="1"/>
    <col min="67" max="67" width="7.7109375" style="378" customWidth="1"/>
    <col min="68" max="68" width="4.140625" style="378" bestFit="1" customWidth="1"/>
    <col min="69" max="70" width="8.7109375" style="378" bestFit="1" customWidth="1"/>
    <col min="71" max="71" width="4.28125" style="378" bestFit="1" customWidth="1"/>
    <col min="72" max="73" width="7.28125" style="378" bestFit="1" customWidth="1"/>
    <col min="74" max="74" width="4.28125" style="378" bestFit="1" customWidth="1"/>
    <col min="75" max="75" width="7.140625" style="378" bestFit="1" customWidth="1"/>
    <col min="76" max="76" width="6.8515625" style="378" bestFit="1" customWidth="1"/>
    <col min="77" max="77" width="4.140625" style="378" bestFit="1" customWidth="1"/>
    <col min="78" max="79" width="8.7109375" style="378" bestFit="1" customWidth="1"/>
    <col min="80" max="80" width="4.28125" style="378" bestFit="1" customWidth="1"/>
    <col min="81" max="81" width="10.57421875" style="378" bestFit="1" customWidth="1"/>
    <col min="82" max="82" width="9.7109375" style="378" bestFit="1" customWidth="1"/>
    <col min="83" max="83" width="4.28125" style="378" bestFit="1" customWidth="1"/>
    <col min="84" max="85" width="7.28125" style="378" bestFit="1" customWidth="1"/>
    <col min="86" max="86" width="4.140625" style="378" bestFit="1" customWidth="1"/>
    <col min="87" max="88" width="7.28125" style="378" bestFit="1" customWidth="1"/>
    <col min="89" max="89" width="4.140625" style="378" bestFit="1" customWidth="1"/>
    <col min="90" max="90" width="7.140625" style="378" bestFit="1" customWidth="1"/>
    <col min="91" max="91" width="7.57421875" style="378" bestFit="1" customWidth="1"/>
    <col min="92" max="92" width="4.140625" style="378" bestFit="1" customWidth="1"/>
    <col min="93" max="94" width="9.7109375" style="378" bestFit="1" customWidth="1"/>
    <col min="95" max="95" width="4.421875" style="378" bestFit="1" customWidth="1"/>
    <col min="96" max="96" width="8.7109375" style="378" bestFit="1" customWidth="1"/>
    <col min="97" max="97" width="7.57421875" style="378" bestFit="1" customWidth="1"/>
    <col min="98" max="98" width="4.421875" style="378" bestFit="1" customWidth="1"/>
    <col min="99" max="100" width="9.7109375" style="378" bestFit="1" customWidth="1"/>
    <col min="101" max="101" width="5.421875" style="378" bestFit="1" customWidth="1"/>
    <col min="102" max="103" width="10.57421875" style="378" bestFit="1" customWidth="1"/>
    <col min="104" max="104" width="4.421875" style="378" bestFit="1" customWidth="1"/>
    <col min="105" max="106" width="8.7109375" style="378" bestFit="1" customWidth="1"/>
    <col min="107" max="107" width="4.140625" style="378" bestFit="1" customWidth="1"/>
    <col min="108" max="108" width="7.140625" style="378" bestFit="1" customWidth="1"/>
    <col min="109" max="109" width="6.8515625" style="378" bestFit="1" customWidth="1"/>
    <col min="110" max="110" width="4.140625" style="378" bestFit="1" customWidth="1"/>
    <col min="111" max="111" width="7.140625" style="378" bestFit="1" customWidth="1"/>
    <col min="112" max="112" width="6.8515625" style="378" bestFit="1" customWidth="1"/>
    <col min="113" max="113" width="4.140625" style="378" bestFit="1" customWidth="1"/>
    <col min="114" max="115" width="8.7109375" style="378" bestFit="1" customWidth="1"/>
    <col min="116" max="116" width="4.140625" style="378" bestFit="1" customWidth="1"/>
    <col min="117" max="118" width="7.28125" style="378" bestFit="1" customWidth="1"/>
    <col min="119" max="119" width="4.140625" style="378" bestFit="1" customWidth="1"/>
    <col min="120" max="121" width="8.7109375" style="378" bestFit="1" customWidth="1"/>
    <col min="122" max="122" width="4.140625" style="378" bestFit="1" customWidth="1"/>
    <col min="123" max="123" width="11.140625" style="378" customWidth="1"/>
    <col min="124" max="124" width="9.7109375" style="378" bestFit="1" customWidth="1"/>
    <col min="125" max="125" width="4.140625" style="378" bestFit="1" customWidth="1"/>
    <col min="126" max="127" width="8.7109375" style="378" bestFit="1" customWidth="1"/>
    <col min="128" max="128" width="4.140625" style="378" bestFit="1" customWidth="1"/>
    <col min="129" max="129" width="8.7109375" style="378" customWidth="1"/>
    <col min="130" max="130" width="7.28125" style="378" bestFit="1" customWidth="1"/>
    <col min="131" max="131" width="4.140625" style="378" bestFit="1" customWidth="1"/>
    <col min="132" max="132" width="11.28125" style="378" customWidth="1"/>
    <col min="133" max="133" width="7.28125" style="378" bestFit="1" customWidth="1"/>
    <col min="134" max="134" width="4.28125" style="378" bestFit="1" customWidth="1"/>
    <col min="135" max="135" width="11.57421875" style="378" customWidth="1"/>
    <col min="136" max="136" width="9.00390625" style="378" customWidth="1"/>
    <col min="137" max="137" width="4.28125" style="378" bestFit="1" customWidth="1"/>
    <col min="138" max="139" width="8.7109375" style="378" bestFit="1" customWidth="1"/>
    <col min="140" max="140" width="4.140625" style="378" bestFit="1" customWidth="1"/>
    <col min="141" max="142" width="8.7109375" style="378" bestFit="1" customWidth="1"/>
    <col min="143" max="143" width="4.140625" style="378" bestFit="1" customWidth="1"/>
    <col min="144" max="145" width="8.7109375" style="378" bestFit="1" customWidth="1"/>
    <col min="146" max="146" width="4.140625" style="378" bestFit="1" customWidth="1"/>
    <col min="147" max="147" width="7.140625" style="378" bestFit="1" customWidth="1"/>
    <col min="148" max="148" width="6.8515625" style="378" bestFit="1" customWidth="1"/>
    <col min="149" max="149" width="4.140625" style="378" bestFit="1" customWidth="1"/>
    <col min="150" max="151" width="7.28125" style="378" bestFit="1" customWidth="1"/>
    <col min="152" max="152" width="4.140625" style="378" bestFit="1" customWidth="1"/>
    <col min="153" max="154" width="7.28125" style="378" bestFit="1" customWidth="1"/>
    <col min="155" max="155" width="4.28125" style="378" bestFit="1" customWidth="1"/>
    <col min="156" max="157" width="7.28125" style="378" bestFit="1" customWidth="1"/>
    <col min="158" max="158" width="4.28125" style="378" bestFit="1" customWidth="1"/>
    <col min="159" max="159" width="8.7109375" style="378" bestFit="1" customWidth="1"/>
    <col min="160" max="160" width="7.28125" style="378" bestFit="1" customWidth="1"/>
    <col min="161" max="161" width="4.28125" style="378" bestFit="1" customWidth="1"/>
    <col min="162" max="163" width="8.7109375" style="378" bestFit="1" customWidth="1"/>
    <col min="164" max="164" width="4.140625" style="378" bestFit="1" customWidth="1"/>
    <col min="165" max="166" width="8.7109375" style="378" bestFit="1" customWidth="1"/>
    <col min="167" max="167" width="4.140625" style="378" bestFit="1" customWidth="1"/>
    <col min="168" max="168" width="8.8515625" style="378" customWidth="1"/>
    <col min="169" max="169" width="6.8515625" style="378" bestFit="1" customWidth="1"/>
    <col min="170" max="170" width="4.57421875" style="378" customWidth="1"/>
    <col min="171" max="171" width="7.28125" style="378" bestFit="1" customWidth="1"/>
    <col min="172" max="172" width="7.8515625" style="378" customWidth="1"/>
    <col min="173" max="173" width="4.140625" style="378" bestFit="1" customWidth="1"/>
    <col min="174" max="174" width="8.7109375" style="378" bestFit="1" customWidth="1"/>
    <col min="175" max="175" width="7.28125" style="378" bestFit="1" customWidth="1"/>
    <col min="176" max="176" width="4.140625" style="378" bestFit="1" customWidth="1"/>
    <col min="177" max="178" width="8.7109375" style="378" bestFit="1" customWidth="1"/>
    <col min="179" max="179" width="4.140625" style="378" bestFit="1" customWidth="1"/>
    <col min="180" max="180" width="7.140625" style="378" bestFit="1" customWidth="1"/>
    <col min="181" max="181" width="6.8515625" style="378" bestFit="1" customWidth="1"/>
    <col min="182" max="182" width="4.140625" style="378" bestFit="1" customWidth="1"/>
    <col min="183" max="184" width="8.7109375" style="378" bestFit="1" customWidth="1"/>
    <col min="185" max="185" width="4.140625" style="378" bestFit="1" customWidth="1"/>
    <col min="186" max="186" width="7.140625" style="378" bestFit="1" customWidth="1"/>
    <col min="187" max="187" width="6.8515625" style="378" bestFit="1" customWidth="1"/>
    <col min="188" max="188" width="4.140625" style="378" bestFit="1" customWidth="1"/>
    <col min="189" max="189" width="9.7109375" style="378" bestFit="1" customWidth="1"/>
    <col min="190" max="190" width="8.7109375" style="378" bestFit="1" customWidth="1"/>
    <col min="191" max="191" width="4.140625" style="378" bestFit="1" customWidth="1"/>
    <col min="192" max="193" width="7.28125" style="378" bestFit="1" customWidth="1"/>
    <col min="194" max="194" width="4.140625" style="378" bestFit="1" customWidth="1"/>
    <col min="195" max="195" width="8.28125" style="378" bestFit="1" customWidth="1"/>
    <col min="196" max="196" width="7.57421875" style="378" bestFit="1" customWidth="1"/>
    <col min="197" max="197" width="4.140625" style="378" bestFit="1" customWidth="1"/>
    <col min="198" max="199" width="8.7109375" style="378" bestFit="1" customWidth="1"/>
    <col min="200" max="200" width="4.140625" style="378" bestFit="1" customWidth="1"/>
    <col min="201" max="201" width="9.7109375" style="378" customWidth="1"/>
    <col min="202" max="202" width="9.28125" style="378" customWidth="1"/>
    <col min="203" max="203" width="4.140625" style="378" bestFit="1" customWidth="1"/>
    <col min="204" max="204" width="8.28125" style="378" customWidth="1"/>
    <col min="205" max="205" width="7.28125" style="378" bestFit="1" customWidth="1"/>
    <col min="206" max="206" width="4.140625" style="378" bestFit="1" customWidth="1"/>
    <col min="207" max="207" width="8.28125" style="378" customWidth="1"/>
    <col min="208" max="208" width="6.8515625" style="378" bestFit="1" customWidth="1"/>
    <col min="209" max="209" width="4.140625" style="378" bestFit="1" customWidth="1"/>
    <col min="210" max="211" width="8.7109375" style="378" bestFit="1" customWidth="1"/>
    <col min="212" max="212" width="4.140625" style="378" bestFit="1" customWidth="1"/>
    <col min="213" max="213" width="8.7109375" style="378" bestFit="1" customWidth="1"/>
    <col min="214" max="214" width="7.28125" style="378" bestFit="1" customWidth="1"/>
    <col min="215" max="215" width="4.140625" style="378" bestFit="1" customWidth="1"/>
    <col min="216" max="216" width="8.7109375" style="378" bestFit="1" customWidth="1"/>
    <col min="217" max="217" width="7.28125" style="378" bestFit="1" customWidth="1"/>
    <col min="218" max="218" width="4.140625" style="378" bestFit="1" customWidth="1"/>
    <col min="219" max="220" width="8.7109375" style="378" bestFit="1" customWidth="1"/>
    <col min="221" max="221" width="4.140625" style="378" bestFit="1" customWidth="1"/>
    <col min="222" max="222" width="7.140625" style="378" bestFit="1" customWidth="1"/>
    <col min="223" max="223" width="6.8515625" style="378" bestFit="1" customWidth="1"/>
    <col min="224" max="224" width="4.140625" style="378" bestFit="1" customWidth="1"/>
    <col min="225" max="225" width="7.140625" style="378" bestFit="1" customWidth="1"/>
    <col min="226" max="226" width="7.57421875" style="378" bestFit="1" customWidth="1"/>
    <col min="227" max="227" width="4.140625" style="378" bestFit="1" customWidth="1"/>
    <col min="228" max="229" width="7.28125" style="378" bestFit="1" customWidth="1"/>
    <col min="230" max="230" width="4.140625" style="378" bestFit="1" customWidth="1"/>
    <col min="231" max="232" width="9.7109375" style="378" bestFit="1" customWidth="1"/>
    <col min="233" max="233" width="4.140625" style="378" bestFit="1" customWidth="1"/>
    <col min="234" max="234" width="7.28125" style="378" bestFit="1" customWidth="1"/>
    <col min="235" max="235" width="6.8515625" style="378" bestFit="1" customWidth="1"/>
    <col min="236" max="236" width="4.140625" style="378" bestFit="1" customWidth="1"/>
    <col min="237" max="238" width="8.7109375" style="378" bestFit="1" customWidth="1"/>
    <col min="239" max="239" width="4.140625" style="378" bestFit="1" customWidth="1"/>
    <col min="240" max="241" width="8.7109375" style="378" bestFit="1" customWidth="1"/>
    <col min="242" max="242" width="4.140625" style="378" bestFit="1" customWidth="1"/>
    <col min="243" max="244" width="7.28125" style="378" bestFit="1" customWidth="1"/>
    <col min="245" max="245" width="5.421875" style="378" bestFit="1" customWidth="1"/>
    <col min="246" max="247" width="10.57421875" style="378" bestFit="1" customWidth="1"/>
    <col min="248" max="16384" width="9.140625" style="377" customWidth="1"/>
  </cols>
  <sheetData>
    <row r="1" spans="2:19" ht="7.5">
      <c r="B1" s="712" t="s">
        <v>839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2:19" ht="7.5" customHeight="1">
      <c r="B2" s="713" t="s">
        <v>849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3" spans="1:247" ht="7.5">
      <c r="A3" s="379"/>
      <c r="B3" s="711" t="s">
        <v>126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1"/>
      <c r="DA3" s="711"/>
      <c r="DB3" s="711"/>
      <c r="DC3" s="711"/>
      <c r="DD3" s="711"/>
      <c r="DE3" s="711"/>
      <c r="DF3" s="711"/>
      <c r="DG3" s="711"/>
      <c r="DH3" s="711"/>
      <c r="DI3" s="711"/>
      <c r="DJ3" s="711"/>
      <c r="DK3" s="711"/>
      <c r="DL3" s="711"/>
      <c r="DM3" s="711"/>
      <c r="DN3" s="711"/>
      <c r="DO3" s="711"/>
      <c r="DP3" s="711"/>
      <c r="DQ3" s="711"/>
      <c r="DR3" s="711"/>
      <c r="DS3" s="711"/>
      <c r="DT3" s="711"/>
      <c r="DU3" s="711"/>
      <c r="DV3" s="711"/>
      <c r="DW3" s="711"/>
      <c r="DX3" s="711"/>
      <c r="DY3" s="711"/>
      <c r="DZ3" s="711"/>
      <c r="EA3" s="711"/>
      <c r="EB3" s="711"/>
      <c r="EC3" s="711"/>
      <c r="ED3" s="711"/>
      <c r="EE3" s="711"/>
      <c r="EF3" s="711"/>
      <c r="EG3" s="711"/>
      <c r="EH3" s="711"/>
      <c r="EI3" s="711"/>
      <c r="EJ3" s="711"/>
      <c r="EK3" s="711"/>
      <c r="EL3" s="711"/>
      <c r="EM3" s="711"/>
      <c r="EN3" s="711"/>
      <c r="EO3" s="711"/>
      <c r="EP3" s="711"/>
      <c r="EQ3" s="711"/>
      <c r="ER3" s="711"/>
      <c r="ES3" s="711"/>
      <c r="ET3" s="711"/>
      <c r="EU3" s="711"/>
      <c r="EV3" s="711"/>
      <c r="EW3" s="711"/>
      <c r="EX3" s="711"/>
      <c r="EY3" s="711"/>
      <c r="EZ3" s="711"/>
      <c r="FA3" s="711"/>
      <c r="FB3" s="711"/>
      <c r="FC3" s="711"/>
      <c r="FD3" s="711"/>
      <c r="FE3" s="711"/>
      <c r="FF3" s="711"/>
      <c r="FG3" s="711"/>
      <c r="FH3" s="711"/>
      <c r="FI3" s="711"/>
      <c r="FJ3" s="711"/>
      <c r="FK3" s="711"/>
      <c r="FL3" s="711"/>
      <c r="FM3" s="711"/>
      <c r="FN3" s="711"/>
      <c r="FO3" s="711"/>
      <c r="FP3" s="711"/>
      <c r="FQ3" s="711"/>
      <c r="FR3" s="711"/>
      <c r="FS3" s="711"/>
      <c r="FT3" s="711"/>
      <c r="FU3" s="711"/>
      <c r="FV3" s="711"/>
      <c r="FW3" s="711"/>
      <c r="FX3" s="711"/>
      <c r="FY3" s="711"/>
      <c r="FZ3" s="711"/>
      <c r="GA3" s="711"/>
      <c r="GB3" s="711"/>
      <c r="GC3" s="711"/>
      <c r="GD3" s="711"/>
      <c r="GE3" s="711"/>
      <c r="GF3" s="711"/>
      <c r="GG3" s="711"/>
      <c r="GH3" s="711"/>
      <c r="GI3" s="711"/>
      <c r="GJ3" s="711"/>
      <c r="GK3" s="711"/>
      <c r="GL3" s="711"/>
      <c r="GM3" s="711"/>
      <c r="GN3" s="711"/>
      <c r="GO3" s="711"/>
      <c r="GP3" s="711"/>
      <c r="GQ3" s="711"/>
      <c r="GR3" s="711"/>
      <c r="GS3" s="711"/>
      <c r="GT3" s="711"/>
      <c r="GU3" s="711"/>
      <c r="GV3" s="711"/>
      <c r="GW3" s="711"/>
      <c r="GX3" s="711"/>
      <c r="GY3" s="711"/>
      <c r="GZ3" s="711"/>
      <c r="HA3" s="711"/>
      <c r="HB3" s="711"/>
      <c r="HC3" s="711"/>
      <c r="HD3" s="711"/>
      <c r="HE3" s="711"/>
      <c r="HF3" s="711"/>
      <c r="HG3" s="711"/>
      <c r="HH3" s="711"/>
      <c r="HI3" s="711"/>
      <c r="HJ3" s="711"/>
      <c r="HK3" s="711"/>
      <c r="HL3" s="711"/>
      <c r="HM3" s="711"/>
      <c r="HN3" s="711"/>
      <c r="HO3" s="711"/>
      <c r="HP3" s="711"/>
      <c r="HQ3" s="711"/>
      <c r="HR3" s="711"/>
      <c r="HS3" s="711"/>
      <c r="HT3" s="711"/>
      <c r="HU3" s="711"/>
      <c r="HV3" s="711"/>
      <c r="HW3" s="711"/>
      <c r="HX3" s="711"/>
      <c r="HY3" s="711"/>
      <c r="HZ3" s="711"/>
      <c r="IA3" s="711"/>
      <c r="IB3" s="711"/>
      <c r="IC3" s="711"/>
      <c r="ID3" s="711"/>
      <c r="IE3" s="711"/>
      <c r="IF3" s="711"/>
      <c r="IG3" s="711"/>
      <c r="IH3" s="711"/>
      <c r="II3" s="711"/>
      <c r="IJ3" s="711"/>
      <c r="IK3" s="715" t="s">
        <v>213</v>
      </c>
      <c r="IL3" s="715"/>
      <c r="IM3" s="715"/>
    </row>
    <row r="4" spans="1:247" s="411" customFormat="1" ht="7.5">
      <c r="A4" s="410" t="s">
        <v>512</v>
      </c>
      <c r="B4" s="714" t="s">
        <v>133</v>
      </c>
      <c r="C4" s="714"/>
      <c r="D4" s="714"/>
      <c r="E4" s="714" t="s">
        <v>134</v>
      </c>
      <c r="F4" s="714"/>
      <c r="G4" s="714"/>
      <c r="H4" s="714" t="s">
        <v>135</v>
      </c>
      <c r="I4" s="714"/>
      <c r="J4" s="714"/>
      <c r="K4" s="714" t="s">
        <v>136</v>
      </c>
      <c r="L4" s="714"/>
      <c r="M4" s="714"/>
      <c r="N4" s="714" t="s">
        <v>137</v>
      </c>
      <c r="O4" s="714"/>
      <c r="P4" s="714"/>
      <c r="Q4" s="714" t="s">
        <v>138</v>
      </c>
      <c r="R4" s="714"/>
      <c r="S4" s="714"/>
      <c r="T4" s="714" t="s">
        <v>139</v>
      </c>
      <c r="U4" s="714"/>
      <c r="V4" s="714"/>
      <c r="W4" s="714" t="s">
        <v>140</v>
      </c>
      <c r="X4" s="714"/>
      <c r="Y4" s="714"/>
      <c r="Z4" s="714" t="s">
        <v>141</v>
      </c>
      <c r="AA4" s="714"/>
      <c r="AB4" s="714"/>
      <c r="AC4" s="714" t="s">
        <v>142</v>
      </c>
      <c r="AD4" s="714"/>
      <c r="AE4" s="714"/>
      <c r="AF4" s="714" t="s">
        <v>143</v>
      </c>
      <c r="AG4" s="714"/>
      <c r="AH4" s="714"/>
      <c r="AI4" s="714" t="s">
        <v>144</v>
      </c>
      <c r="AJ4" s="714"/>
      <c r="AK4" s="714"/>
      <c r="AL4" s="714" t="s">
        <v>145</v>
      </c>
      <c r="AM4" s="714"/>
      <c r="AN4" s="714"/>
      <c r="AO4" s="714" t="s">
        <v>146</v>
      </c>
      <c r="AP4" s="714"/>
      <c r="AQ4" s="714"/>
      <c r="AR4" s="714" t="s">
        <v>147</v>
      </c>
      <c r="AS4" s="714"/>
      <c r="AT4" s="714"/>
      <c r="AU4" s="714" t="s">
        <v>148</v>
      </c>
      <c r="AV4" s="714"/>
      <c r="AW4" s="714"/>
      <c r="AX4" s="714" t="s">
        <v>149</v>
      </c>
      <c r="AY4" s="714"/>
      <c r="AZ4" s="714"/>
      <c r="BA4" s="714" t="s">
        <v>150</v>
      </c>
      <c r="BB4" s="714"/>
      <c r="BC4" s="714"/>
      <c r="BD4" s="714" t="s">
        <v>151</v>
      </c>
      <c r="BE4" s="714"/>
      <c r="BF4" s="714"/>
      <c r="BG4" s="714" t="s">
        <v>152</v>
      </c>
      <c r="BH4" s="714"/>
      <c r="BI4" s="714"/>
      <c r="BJ4" s="714" t="s">
        <v>153</v>
      </c>
      <c r="BK4" s="714"/>
      <c r="BL4" s="714"/>
      <c r="BM4" s="714" t="s">
        <v>154</v>
      </c>
      <c r="BN4" s="714"/>
      <c r="BO4" s="714"/>
      <c r="BP4" s="714" t="s">
        <v>155</v>
      </c>
      <c r="BQ4" s="714"/>
      <c r="BR4" s="714"/>
      <c r="BS4" s="714" t="s">
        <v>156</v>
      </c>
      <c r="BT4" s="714"/>
      <c r="BU4" s="714"/>
      <c r="BV4" s="714" t="s">
        <v>157</v>
      </c>
      <c r="BW4" s="714"/>
      <c r="BX4" s="714"/>
      <c r="BY4" s="714" t="s">
        <v>158</v>
      </c>
      <c r="BZ4" s="714"/>
      <c r="CA4" s="714"/>
      <c r="CB4" s="714" t="s">
        <v>159</v>
      </c>
      <c r="CC4" s="714"/>
      <c r="CD4" s="714"/>
      <c r="CE4" s="714" t="s">
        <v>160</v>
      </c>
      <c r="CF4" s="714"/>
      <c r="CG4" s="714"/>
      <c r="CH4" s="714" t="s">
        <v>161</v>
      </c>
      <c r="CI4" s="714"/>
      <c r="CJ4" s="714"/>
      <c r="CK4" s="714" t="s">
        <v>162</v>
      </c>
      <c r="CL4" s="714"/>
      <c r="CM4" s="714"/>
      <c r="CN4" s="714" t="s">
        <v>163</v>
      </c>
      <c r="CO4" s="714"/>
      <c r="CP4" s="714"/>
      <c r="CQ4" s="714" t="s">
        <v>164</v>
      </c>
      <c r="CR4" s="714"/>
      <c r="CS4" s="714"/>
      <c r="CT4" s="714" t="s">
        <v>274</v>
      </c>
      <c r="CU4" s="714"/>
      <c r="CV4" s="714"/>
      <c r="CW4" s="714" t="s">
        <v>165</v>
      </c>
      <c r="CX4" s="714"/>
      <c r="CY4" s="714"/>
      <c r="CZ4" s="714" t="s">
        <v>166</v>
      </c>
      <c r="DA4" s="714"/>
      <c r="DB4" s="714"/>
      <c r="DC4" s="714" t="s">
        <v>167</v>
      </c>
      <c r="DD4" s="714"/>
      <c r="DE4" s="714"/>
      <c r="DF4" s="714" t="s">
        <v>168</v>
      </c>
      <c r="DG4" s="714"/>
      <c r="DH4" s="714"/>
      <c r="DI4" s="714" t="s">
        <v>169</v>
      </c>
      <c r="DJ4" s="714"/>
      <c r="DK4" s="714"/>
      <c r="DL4" s="714" t="s">
        <v>170</v>
      </c>
      <c r="DM4" s="714"/>
      <c r="DN4" s="714"/>
      <c r="DO4" s="714" t="s">
        <v>171</v>
      </c>
      <c r="DP4" s="714"/>
      <c r="DQ4" s="714"/>
      <c r="DR4" s="714" t="s">
        <v>172</v>
      </c>
      <c r="DS4" s="714"/>
      <c r="DT4" s="714"/>
      <c r="DU4" s="714" t="s">
        <v>173</v>
      </c>
      <c r="DV4" s="714"/>
      <c r="DW4" s="714"/>
      <c r="DX4" s="714" t="s">
        <v>174</v>
      </c>
      <c r="DY4" s="714"/>
      <c r="DZ4" s="714"/>
      <c r="EA4" s="714" t="s">
        <v>175</v>
      </c>
      <c r="EB4" s="714"/>
      <c r="EC4" s="714"/>
      <c r="ED4" s="714" t="s">
        <v>176</v>
      </c>
      <c r="EE4" s="714"/>
      <c r="EF4" s="714"/>
      <c r="EG4" s="714" t="s">
        <v>438</v>
      </c>
      <c r="EH4" s="714"/>
      <c r="EI4" s="714"/>
      <c r="EJ4" s="714" t="s">
        <v>178</v>
      </c>
      <c r="EK4" s="714"/>
      <c r="EL4" s="714"/>
      <c r="EM4" s="714" t="s">
        <v>179</v>
      </c>
      <c r="EN4" s="714"/>
      <c r="EO4" s="714"/>
      <c r="EP4" s="714" t="s">
        <v>180</v>
      </c>
      <c r="EQ4" s="714"/>
      <c r="ER4" s="714"/>
      <c r="ES4" s="714" t="s">
        <v>181</v>
      </c>
      <c r="ET4" s="714"/>
      <c r="EU4" s="714"/>
      <c r="EV4" s="714" t="s">
        <v>182</v>
      </c>
      <c r="EW4" s="714"/>
      <c r="EX4" s="714"/>
      <c r="EY4" s="714" t="s">
        <v>183</v>
      </c>
      <c r="EZ4" s="714"/>
      <c r="FA4" s="714"/>
      <c r="FB4" s="714" t="s">
        <v>184</v>
      </c>
      <c r="FC4" s="714"/>
      <c r="FD4" s="714"/>
      <c r="FE4" s="714" t="s">
        <v>185</v>
      </c>
      <c r="FF4" s="714"/>
      <c r="FG4" s="714"/>
      <c r="FH4" s="714" t="s">
        <v>186</v>
      </c>
      <c r="FI4" s="714"/>
      <c r="FJ4" s="714"/>
      <c r="FK4" s="714" t="s">
        <v>187</v>
      </c>
      <c r="FL4" s="714"/>
      <c r="FM4" s="714"/>
      <c r="FN4" s="714" t="s">
        <v>188</v>
      </c>
      <c r="FO4" s="714"/>
      <c r="FP4" s="714"/>
      <c r="FQ4" s="714" t="s">
        <v>189</v>
      </c>
      <c r="FR4" s="714"/>
      <c r="FS4" s="714"/>
      <c r="FT4" s="714" t="s">
        <v>190</v>
      </c>
      <c r="FU4" s="714"/>
      <c r="FV4" s="714"/>
      <c r="FW4" s="714" t="s">
        <v>191</v>
      </c>
      <c r="FX4" s="714"/>
      <c r="FY4" s="714"/>
      <c r="FZ4" s="714" t="s">
        <v>192</v>
      </c>
      <c r="GA4" s="714"/>
      <c r="GB4" s="714"/>
      <c r="GC4" s="714" t="s">
        <v>193</v>
      </c>
      <c r="GD4" s="714"/>
      <c r="GE4" s="714"/>
      <c r="GF4" s="714" t="s">
        <v>437</v>
      </c>
      <c r="GG4" s="714"/>
      <c r="GH4" s="714"/>
      <c r="GI4" s="714" t="s">
        <v>195</v>
      </c>
      <c r="GJ4" s="714"/>
      <c r="GK4" s="714"/>
      <c r="GL4" s="714" t="s">
        <v>196</v>
      </c>
      <c r="GM4" s="714"/>
      <c r="GN4" s="714"/>
      <c r="GO4" s="714" t="s">
        <v>197</v>
      </c>
      <c r="GP4" s="714"/>
      <c r="GQ4" s="714"/>
      <c r="GR4" s="714" t="s">
        <v>198</v>
      </c>
      <c r="GS4" s="714"/>
      <c r="GT4" s="714"/>
      <c r="GU4" s="714" t="s">
        <v>199</v>
      </c>
      <c r="GV4" s="714"/>
      <c r="GW4" s="714"/>
      <c r="GX4" s="714" t="s">
        <v>200</v>
      </c>
      <c r="GY4" s="714"/>
      <c r="GZ4" s="714"/>
      <c r="HA4" s="714" t="s">
        <v>201</v>
      </c>
      <c r="HB4" s="714"/>
      <c r="HC4" s="714"/>
      <c r="HD4" s="714" t="s">
        <v>202</v>
      </c>
      <c r="HE4" s="714"/>
      <c r="HF4" s="714"/>
      <c r="HG4" s="714" t="s">
        <v>203</v>
      </c>
      <c r="HH4" s="714"/>
      <c r="HI4" s="714"/>
      <c r="HJ4" s="714" t="s">
        <v>204</v>
      </c>
      <c r="HK4" s="714"/>
      <c r="HL4" s="714"/>
      <c r="HM4" s="714" t="s">
        <v>205</v>
      </c>
      <c r="HN4" s="714"/>
      <c r="HO4" s="714"/>
      <c r="HP4" s="714" t="s">
        <v>206</v>
      </c>
      <c r="HQ4" s="714"/>
      <c r="HR4" s="714"/>
      <c r="HS4" s="714" t="s">
        <v>207</v>
      </c>
      <c r="HT4" s="714"/>
      <c r="HU4" s="714"/>
      <c r="HV4" s="714" t="s">
        <v>208</v>
      </c>
      <c r="HW4" s="714"/>
      <c r="HX4" s="714"/>
      <c r="HY4" s="714" t="s">
        <v>209</v>
      </c>
      <c r="HZ4" s="714"/>
      <c r="IA4" s="714"/>
      <c r="IB4" s="714" t="s">
        <v>210</v>
      </c>
      <c r="IC4" s="714"/>
      <c r="ID4" s="714"/>
      <c r="IE4" s="714" t="s">
        <v>211</v>
      </c>
      <c r="IF4" s="714"/>
      <c r="IG4" s="714"/>
      <c r="IH4" s="714" t="s">
        <v>212</v>
      </c>
      <c r="II4" s="714"/>
      <c r="IJ4" s="714"/>
      <c r="IK4" s="711"/>
      <c r="IL4" s="711"/>
      <c r="IM4" s="711"/>
    </row>
    <row r="5" spans="1:247" ht="7.5">
      <c r="A5" s="379"/>
      <c r="B5" s="405" t="s">
        <v>9</v>
      </c>
      <c r="C5" s="405" t="s">
        <v>510</v>
      </c>
      <c r="D5" s="405" t="s">
        <v>511</v>
      </c>
      <c r="E5" s="405" t="s">
        <v>9</v>
      </c>
      <c r="F5" s="405" t="s">
        <v>510</v>
      </c>
      <c r="G5" s="405" t="s">
        <v>511</v>
      </c>
      <c r="H5" s="405" t="s">
        <v>9</v>
      </c>
      <c r="I5" s="405" t="s">
        <v>510</v>
      </c>
      <c r="J5" s="405" t="s">
        <v>511</v>
      </c>
      <c r="K5" s="405" t="s">
        <v>9</v>
      </c>
      <c r="L5" s="405" t="s">
        <v>510</v>
      </c>
      <c r="M5" s="405" t="s">
        <v>511</v>
      </c>
      <c r="N5" s="405" t="s">
        <v>9</v>
      </c>
      <c r="O5" s="405" t="s">
        <v>510</v>
      </c>
      <c r="P5" s="405" t="s">
        <v>511</v>
      </c>
      <c r="Q5" s="405" t="s">
        <v>9</v>
      </c>
      <c r="R5" s="405" t="s">
        <v>510</v>
      </c>
      <c r="S5" s="405" t="s">
        <v>511</v>
      </c>
      <c r="T5" s="405" t="s">
        <v>9</v>
      </c>
      <c r="U5" s="405" t="s">
        <v>510</v>
      </c>
      <c r="V5" s="405" t="s">
        <v>511</v>
      </c>
      <c r="W5" s="405" t="s">
        <v>9</v>
      </c>
      <c r="X5" s="405" t="s">
        <v>510</v>
      </c>
      <c r="Y5" s="405" t="s">
        <v>511</v>
      </c>
      <c r="Z5" s="405" t="s">
        <v>9</v>
      </c>
      <c r="AA5" s="405" t="s">
        <v>510</v>
      </c>
      <c r="AB5" s="405" t="s">
        <v>511</v>
      </c>
      <c r="AC5" s="405" t="s">
        <v>9</v>
      </c>
      <c r="AD5" s="405" t="s">
        <v>510</v>
      </c>
      <c r="AE5" s="405" t="s">
        <v>511</v>
      </c>
      <c r="AF5" s="405" t="s">
        <v>9</v>
      </c>
      <c r="AG5" s="405" t="s">
        <v>510</v>
      </c>
      <c r="AH5" s="405" t="s">
        <v>511</v>
      </c>
      <c r="AI5" s="405" t="s">
        <v>9</v>
      </c>
      <c r="AJ5" s="405" t="s">
        <v>510</v>
      </c>
      <c r="AK5" s="405" t="s">
        <v>511</v>
      </c>
      <c r="AL5" s="405" t="s">
        <v>9</v>
      </c>
      <c r="AM5" s="405" t="s">
        <v>510</v>
      </c>
      <c r="AN5" s="405" t="s">
        <v>511</v>
      </c>
      <c r="AO5" s="405" t="s">
        <v>9</v>
      </c>
      <c r="AP5" s="405" t="s">
        <v>510</v>
      </c>
      <c r="AQ5" s="405" t="s">
        <v>511</v>
      </c>
      <c r="AR5" s="405" t="s">
        <v>9</v>
      </c>
      <c r="AS5" s="405" t="s">
        <v>510</v>
      </c>
      <c r="AT5" s="405" t="s">
        <v>511</v>
      </c>
      <c r="AU5" s="405" t="s">
        <v>9</v>
      </c>
      <c r="AV5" s="405" t="s">
        <v>510</v>
      </c>
      <c r="AW5" s="405" t="s">
        <v>511</v>
      </c>
      <c r="AX5" s="405" t="s">
        <v>9</v>
      </c>
      <c r="AY5" s="405" t="s">
        <v>510</v>
      </c>
      <c r="AZ5" s="405" t="s">
        <v>511</v>
      </c>
      <c r="BA5" s="405" t="s">
        <v>9</v>
      </c>
      <c r="BB5" s="405" t="s">
        <v>510</v>
      </c>
      <c r="BC5" s="405" t="s">
        <v>511</v>
      </c>
      <c r="BD5" s="405" t="s">
        <v>9</v>
      </c>
      <c r="BE5" s="405" t="s">
        <v>510</v>
      </c>
      <c r="BF5" s="405" t="s">
        <v>511</v>
      </c>
      <c r="BG5" s="405" t="s">
        <v>9</v>
      </c>
      <c r="BH5" s="405" t="s">
        <v>510</v>
      </c>
      <c r="BI5" s="405" t="s">
        <v>511</v>
      </c>
      <c r="BJ5" s="405" t="s">
        <v>9</v>
      </c>
      <c r="BK5" s="405" t="s">
        <v>510</v>
      </c>
      <c r="BL5" s="405" t="s">
        <v>511</v>
      </c>
      <c r="BM5" s="405" t="s">
        <v>9</v>
      </c>
      <c r="BN5" s="405" t="s">
        <v>510</v>
      </c>
      <c r="BO5" s="405" t="s">
        <v>511</v>
      </c>
      <c r="BP5" s="405" t="s">
        <v>9</v>
      </c>
      <c r="BQ5" s="405" t="s">
        <v>510</v>
      </c>
      <c r="BR5" s="405" t="s">
        <v>511</v>
      </c>
      <c r="BS5" s="405" t="s">
        <v>9</v>
      </c>
      <c r="BT5" s="405" t="s">
        <v>510</v>
      </c>
      <c r="BU5" s="405" t="s">
        <v>511</v>
      </c>
      <c r="BV5" s="405" t="s">
        <v>9</v>
      </c>
      <c r="BW5" s="405" t="s">
        <v>510</v>
      </c>
      <c r="BX5" s="405" t="s">
        <v>511</v>
      </c>
      <c r="BY5" s="405" t="s">
        <v>9</v>
      </c>
      <c r="BZ5" s="405" t="s">
        <v>510</v>
      </c>
      <c r="CA5" s="405" t="s">
        <v>511</v>
      </c>
      <c r="CB5" s="405" t="s">
        <v>9</v>
      </c>
      <c r="CC5" s="405" t="s">
        <v>510</v>
      </c>
      <c r="CD5" s="405" t="s">
        <v>511</v>
      </c>
      <c r="CE5" s="405" t="s">
        <v>9</v>
      </c>
      <c r="CF5" s="405" t="s">
        <v>510</v>
      </c>
      <c r="CG5" s="405" t="s">
        <v>511</v>
      </c>
      <c r="CH5" s="405" t="s">
        <v>9</v>
      </c>
      <c r="CI5" s="405" t="s">
        <v>510</v>
      </c>
      <c r="CJ5" s="405" t="s">
        <v>511</v>
      </c>
      <c r="CK5" s="405" t="s">
        <v>9</v>
      </c>
      <c r="CL5" s="405" t="s">
        <v>510</v>
      </c>
      <c r="CM5" s="405" t="s">
        <v>511</v>
      </c>
      <c r="CN5" s="405" t="s">
        <v>9</v>
      </c>
      <c r="CO5" s="405" t="s">
        <v>510</v>
      </c>
      <c r="CP5" s="405" t="s">
        <v>511</v>
      </c>
      <c r="CQ5" s="405" t="s">
        <v>9</v>
      </c>
      <c r="CR5" s="405" t="s">
        <v>510</v>
      </c>
      <c r="CS5" s="405" t="s">
        <v>511</v>
      </c>
      <c r="CT5" s="405" t="s">
        <v>9</v>
      </c>
      <c r="CU5" s="405" t="s">
        <v>510</v>
      </c>
      <c r="CV5" s="405" t="s">
        <v>511</v>
      </c>
      <c r="CW5" s="405" t="s">
        <v>9</v>
      </c>
      <c r="CX5" s="405" t="s">
        <v>510</v>
      </c>
      <c r="CY5" s="405" t="s">
        <v>511</v>
      </c>
      <c r="CZ5" s="405" t="s">
        <v>9</v>
      </c>
      <c r="DA5" s="405" t="s">
        <v>510</v>
      </c>
      <c r="DB5" s="405" t="s">
        <v>511</v>
      </c>
      <c r="DC5" s="405" t="s">
        <v>9</v>
      </c>
      <c r="DD5" s="405" t="s">
        <v>510</v>
      </c>
      <c r="DE5" s="405" t="s">
        <v>511</v>
      </c>
      <c r="DF5" s="405" t="s">
        <v>9</v>
      </c>
      <c r="DG5" s="405" t="s">
        <v>510</v>
      </c>
      <c r="DH5" s="405" t="s">
        <v>511</v>
      </c>
      <c r="DI5" s="405" t="s">
        <v>9</v>
      </c>
      <c r="DJ5" s="405" t="s">
        <v>510</v>
      </c>
      <c r="DK5" s="405" t="s">
        <v>511</v>
      </c>
      <c r="DL5" s="405" t="s">
        <v>9</v>
      </c>
      <c r="DM5" s="405" t="s">
        <v>510</v>
      </c>
      <c r="DN5" s="405" t="s">
        <v>511</v>
      </c>
      <c r="DO5" s="405" t="s">
        <v>9</v>
      </c>
      <c r="DP5" s="405" t="s">
        <v>510</v>
      </c>
      <c r="DQ5" s="405" t="s">
        <v>511</v>
      </c>
      <c r="DR5" s="405" t="s">
        <v>9</v>
      </c>
      <c r="DS5" s="405" t="s">
        <v>510</v>
      </c>
      <c r="DT5" s="405" t="s">
        <v>511</v>
      </c>
      <c r="DU5" s="405" t="s">
        <v>9</v>
      </c>
      <c r="DV5" s="405" t="s">
        <v>510</v>
      </c>
      <c r="DW5" s="405" t="s">
        <v>511</v>
      </c>
      <c r="DX5" s="405" t="s">
        <v>9</v>
      </c>
      <c r="DY5" s="405" t="s">
        <v>510</v>
      </c>
      <c r="DZ5" s="405" t="s">
        <v>511</v>
      </c>
      <c r="EA5" s="405" t="s">
        <v>9</v>
      </c>
      <c r="EB5" s="405" t="s">
        <v>510</v>
      </c>
      <c r="EC5" s="405" t="s">
        <v>511</v>
      </c>
      <c r="ED5" s="405" t="s">
        <v>9</v>
      </c>
      <c r="EE5" s="405" t="s">
        <v>510</v>
      </c>
      <c r="EF5" s="405" t="s">
        <v>511</v>
      </c>
      <c r="EG5" s="405" t="s">
        <v>9</v>
      </c>
      <c r="EH5" s="405" t="s">
        <v>510</v>
      </c>
      <c r="EI5" s="405" t="s">
        <v>511</v>
      </c>
      <c r="EJ5" s="405" t="s">
        <v>9</v>
      </c>
      <c r="EK5" s="405" t="s">
        <v>510</v>
      </c>
      <c r="EL5" s="405" t="s">
        <v>511</v>
      </c>
      <c r="EM5" s="405" t="s">
        <v>9</v>
      </c>
      <c r="EN5" s="405" t="s">
        <v>510</v>
      </c>
      <c r="EO5" s="405" t="s">
        <v>511</v>
      </c>
      <c r="EP5" s="405" t="s">
        <v>9</v>
      </c>
      <c r="EQ5" s="405" t="s">
        <v>510</v>
      </c>
      <c r="ER5" s="405" t="s">
        <v>511</v>
      </c>
      <c r="ES5" s="405" t="s">
        <v>9</v>
      </c>
      <c r="ET5" s="405" t="s">
        <v>510</v>
      </c>
      <c r="EU5" s="405" t="s">
        <v>511</v>
      </c>
      <c r="EV5" s="405" t="s">
        <v>9</v>
      </c>
      <c r="EW5" s="405" t="s">
        <v>510</v>
      </c>
      <c r="EX5" s="405" t="s">
        <v>511</v>
      </c>
      <c r="EY5" s="405" t="s">
        <v>9</v>
      </c>
      <c r="EZ5" s="405" t="s">
        <v>510</v>
      </c>
      <c r="FA5" s="405" t="s">
        <v>511</v>
      </c>
      <c r="FB5" s="405" t="s">
        <v>9</v>
      </c>
      <c r="FC5" s="405" t="s">
        <v>510</v>
      </c>
      <c r="FD5" s="405" t="s">
        <v>511</v>
      </c>
      <c r="FE5" s="405" t="s">
        <v>9</v>
      </c>
      <c r="FF5" s="405" t="s">
        <v>510</v>
      </c>
      <c r="FG5" s="405" t="s">
        <v>511</v>
      </c>
      <c r="FH5" s="405" t="s">
        <v>9</v>
      </c>
      <c r="FI5" s="405" t="s">
        <v>510</v>
      </c>
      <c r="FJ5" s="405" t="s">
        <v>511</v>
      </c>
      <c r="FK5" s="405" t="s">
        <v>9</v>
      </c>
      <c r="FL5" s="405" t="s">
        <v>510</v>
      </c>
      <c r="FM5" s="405" t="s">
        <v>511</v>
      </c>
      <c r="FN5" s="405" t="s">
        <v>9</v>
      </c>
      <c r="FO5" s="405" t="s">
        <v>510</v>
      </c>
      <c r="FP5" s="405" t="s">
        <v>511</v>
      </c>
      <c r="FQ5" s="405" t="s">
        <v>9</v>
      </c>
      <c r="FR5" s="405" t="s">
        <v>510</v>
      </c>
      <c r="FS5" s="405" t="s">
        <v>511</v>
      </c>
      <c r="FT5" s="405" t="s">
        <v>9</v>
      </c>
      <c r="FU5" s="405" t="s">
        <v>510</v>
      </c>
      <c r="FV5" s="405" t="s">
        <v>511</v>
      </c>
      <c r="FW5" s="405" t="s">
        <v>9</v>
      </c>
      <c r="FX5" s="405" t="s">
        <v>510</v>
      </c>
      <c r="FY5" s="405" t="s">
        <v>511</v>
      </c>
      <c r="FZ5" s="405" t="s">
        <v>9</v>
      </c>
      <c r="GA5" s="405" t="s">
        <v>510</v>
      </c>
      <c r="GB5" s="405" t="s">
        <v>511</v>
      </c>
      <c r="GC5" s="405" t="s">
        <v>9</v>
      </c>
      <c r="GD5" s="405" t="s">
        <v>510</v>
      </c>
      <c r="GE5" s="405" t="s">
        <v>511</v>
      </c>
      <c r="GF5" s="405" t="s">
        <v>9</v>
      </c>
      <c r="GG5" s="405" t="s">
        <v>510</v>
      </c>
      <c r="GH5" s="405" t="s">
        <v>511</v>
      </c>
      <c r="GI5" s="405" t="s">
        <v>9</v>
      </c>
      <c r="GJ5" s="405" t="s">
        <v>510</v>
      </c>
      <c r="GK5" s="405" t="s">
        <v>511</v>
      </c>
      <c r="GL5" s="405" t="s">
        <v>9</v>
      </c>
      <c r="GM5" s="405" t="s">
        <v>510</v>
      </c>
      <c r="GN5" s="405" t="s">
        <v>511</v>
      </c>
      <c r="GO5" s="405" t="s">
        <v>9</v>
      </c>
      <c r="GP5" s="405" t="s">
        <v>510</v>
      </c>
      <c r="GQ5" s="405" t="s">
        <v>511</v>
      </c>
      <c r="GR5" s="405" t="s">
        <v>9</v>
      </c>
      <c r="GS5" s="405" t="s">
        <v>510</v>
      </c>
      <c r="GT5" s="405" t="s">
        <v>511</v>
      </c>
      <c r="GU5" s="405" t="s">
        <v>9</v>
      </c>
      <c r="GV5" s="405" t="s">
        <v>510</v>
      </c>
      <c r="GW5" s="405" t="s">
        <v>511</v>
      </c>
      <c r="GX5" s="405" t="s">
        <v>9</v>
      </c>
      <c r="GY5" s="405" t="s">
        <v>510</v>
      </c>
      <c r="GZ5" s="405" t="s">
        <v>511</v>
      </c>
      <c r="HA5" s="405" t="s">
        <v>9</v>
      </c>
      <c r="HB5" s="405" t="s">
        <v>510</v>
      </c>
      <c r="HC5" s="405" t="s">
        <v>511</v>
      </c>
      <c r="HD5" s="405" t="s">
        <v>9</v>
      </c>
      <c r="HE5" s="405" t="s">
        <v>510</v>
      </c>
      <c r="HF5" s="405" t="s">
        <v>511</v>
      </c>
      <c r="HG5" s="405" t="s">
        <v>9</v>
      </c>
      <c r="HH5" s="405" t="s">
        <v>510</v>
      </c>
      <c r="HI5" s="405" t="s">
        <v>511</v>
      </c>
      <c r="HJ5" s="405" t="s">
        <v>9</v>
      </c>
      <c r="HK5" s="405" t="s">
        <v>510</v>
      </c>
      <c r="HL5" s="405" t="s">
        <v>511</v>
      </c>
      <c r="HM5" s="405" t="s">
        <v>9</v>
      </c>
      <c r="HN5" s="405" t="s">
        <v>510</v>
      </c>
      <c r="HO5" s="405" t="s">
        <v>511</v>
      </c>
      <c r="HP5" s="405" t="s">
        <v>9</v>
      </c>
      <c r="HQ5" s="405" t="s">
        <v>510</v>
      </c>
      <c r="HR5" s="405" t="s">
        <v>511</v>
      </c>
      <c r="HS5" s="405" t="s">
        <v>9</v>
      </c>
      <c r="HT5" s="405" t="s">
        <v>510</v>
      </c>
      <c r="HU5" s="405" t="s">
        <v>511</v>
      </c>
      <c r="HV5" s="405" t="s">
        <v>9</v>
      </c>
      <c r="HW5" s="405" t="s">
        <v>510</v>
      </c>
      <c r="HX5" s="405" t="s">
        <v>511</v>
      </c>
      <c r="HY5" s="405" t="s">
        <v>9</v>
      </c>
      <c r="HZ5" s="405" t="s">
        <v>510</v>
      </c>
      <c r="IA5" s="405" t="s">
        <v>511</v>
      </c>
      <c r="IB5" s="405" t="s">
        <v>9</v>
      </c>
      <c r="IC5" s="405" t="s">
        <v>510</v>
      </c>
      <c r="ID5" s="405" t="s">
        <v>511</v>
      </c>
      <c r="IE5" s="405" t="s">
        <v>9</v>
      </c>
      <c r="IF5" s="405" t="s">
        <v>510</v>
      </c>
      <c r="IG5" s="405" t="s">
        <v>511</v>
      </c>
      <c r="IH5" s="405" t="s">
        <v>9</v>
      </c>
      <c r="II5" s="405" t="s">
        <v>510</v>
      </c>
      <c r="IJ5" s="405" t="s">
        <v>511</v>
      </c>
      <c r="IK5" s="405" t="s">
        <v>9</v>
      </c>
      <c r="IL5" s="405" t="s">
        <v>510</v>
      </c>
      <c r="IM5" s="405" t="s">
        <v>511</v>
      </c>
    </row>
    <row r="6" spans="1:247" s="428" customFormat="1" ht="6.75">
      <c r="A6" s="425" t="s">
        <v>578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>
        <v>12</v>
      </c>
      <c r="R6" s="426">
        <v>10931000</v>
      </c>
      <c r="S6" s="426">
        <v>5595000</v>
      </c>
      <c r="T6" s="426">
        <v>1</v>
      </c>
      <c r="U6" s="426">
        <v>2000000</v>
      </c>
      <c r="V6" s="426">
        <v>1998000</v>
      </c>
      <c r="W6" s="426"/>
      <c r="X6" s="426"/>
      <c r="Y6" s="426"/>
      <c r="Z6" s="426">
        <v>1</v>
      </c>
      <c r="AA6" s="426">
        <v>500000</v>
      </c>
      <c r="AB6" s="426">
        <v>500000</v>
      </c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>
        <v>4</v>
      </c>
      <c r="AV6" s="426">
        <v>2450000</v>
      </c>
      <c r="AW6" s="426">
        <v>2250000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>
        <v>1</v>
      </c>
      <c r="BH6" s="426">
        <v>1800000</v>
      </c>
      <c r="BI6" s="426">
        <v>90000</v>
      </c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>
        <v>2</v>
      </c>
      <c r="CU6" s="426">
        <v>2400000</v>
      </c>
      <c r="CV6" s="426">
        <v>2400000</v>
      </c>
      <c r="CW6" s="426">
        <v>104</v>
      </c>
      <c r="CX6" s="426">
        <v>96233517</v>
      </c>
      <c r="CY6" s="426" t="s">
        <v>880</v>
      </c>
      <c r="CZ6" s="426">
        <v>4</v>
      </c>
      <c r="DA6" s="426">
        <v>1221000</v>
      </c>
      <c r="DB6" s="426">
        <v>1086900</v>
      </c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>
        <v>1</v>
      </c>
      <c r="DS6" s="426">
        <v>10000</v>
      </c>
      <c r="DT6" s="426">
        <v>10000</v>
      </c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>
        <v>1</v>
      </c>
      <c r="FF6" s="426">
        <v>900000</v>
      </c>
      <c r="FG6" s="426">
        <v>150000</v>
      </c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>
        <v>1</v>
      </c>
      <c r="HW6" s="426">
        <v>1000000</v>
      </c>
      <c r="HX6" s="426">
        <v>1000000</v>
      </c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7">
        <v>132</v>
      </c>
      <c r="IL6" s="427">
        <v>119445517</v>
      </c>
      <c r="IM6" s="427" t="s">
        <v>862</v>
      </c>
    </row>
    <row r="7" spans="1:247" s="428" customFormat="1" ht="6.75">
      <c r="A7" s="425" t="s">
        <v>557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>
        <v>2</v>
      </c>
      <c r="U7" s="426">
        <v>1000000</v>
      </c>
      <c r="V7" s="426">
        <v>650000</v>
      </c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>
        <v>2</v>
      </c>
      <c r="AV7" s="426">
        <v>1600000</v>
      </c>
      <c r="AW7" s="426">
        <v>1500000</v>
      </c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>
        <v>33</v>
      </c>
      <c r="CX7" s="426">
        <v>50230000</v>
      </c>
      <c r="CY7" s="426">
        <v>21236500</v>
      </c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7">
        <v>37</v>
      </c>
      <c r="IL7" s="427">
        <v>52830000</v>
      </c>
      <c r="IM7" s="427">
        <v>23386500</v>
      </c>
    </row>
    <row r="8" spans="1:247" s="428" customFormat="1" ht="6.75">
      <c r="A8" s="425" t="s">
        <v>513</v>
      </c>
      <c r="B8" s="426">
        <v>2</v>
      </c>
      <c r="C8" s="426">
        <v>1100000</v>
      </c>
      <c r="D8" s="426">
        <v>1046000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>
        <v>13</v>
      </c>
      <c r="R8" s="426">
        <v>21190000</v>
      </c>
      <c r="S8" s="426">
        <v>21040000</v>
      </c>
      <c r="T8" s="426">
        <v>23</v>
      </c>
      <c r="U8" s="426">
        <v>17050000</v>
      </c>
      <c r="V8" s="426">
        <v>11155000</v>
      </c>
      <c r="W8" s="426"/>
      <c r="X8" s="426"/>
      <c r="Y8" s="426"/>
      <c r="Z8" s="426">
        <v>3</v>
      </c>
      <c r="AA8" s="426">
        <v>300000</v>
      </c>
      <c r="AB8" s="426">
        <v>250000</v>
      </c>
      <c r="AC8" s="426">
        <v>4</v>
      </c>
      <c r="AD8" s="426">
        <v>10350000</v>
      </c>
      <c r="AE8" s="426">
        <v>2751667</v>
      </c>
      <c r="AF8" s="426">
        <v>1</v>
      </c>
      <c r="AG8" s="426">
        <v>100000</v>
      </c>
      <c r="AH8" s="426">
        <v>99000</v>
      </c>
      <c r="AI8" s="426">
        <v>1</v>
      </c>
      <c r="AJ8" s="426">
        <v>1000000</v>
      </c>
      <c r="AK8" s="426">
        <v>1000000</v>
      </c>
      <c r="AL8" s="426"/>
      <c r="AM8" s="426"/>
      <c r="AN8" s="426"/>
      <c r="AO8" s="426">
        <v>2</v>
      </c>
      <c r="AP8" s="426">
        <v>5500000</v>
      </c>
      <c r="AQ8" s="426">
        <v>3000000</v>
      </c>
      <c r="AR8" s="426"/>
      <c r="AS8" s="426"/>
      <c r="AT8" s="426"/>
      <c r="AU8" s="426">
        <v>7</v>
      </c>
      <c r="AV8" s="426">
        <v>4650000</v>
      </c>
      <c r="AW8" s="426">
        <v>3825000</v>
      </c>
      <c r="AX8" s="426">
        <v>1</v>
      </c>
      <c r="AY8" s="426">
        <v>500000</v>
      </c>
      <c r="AZ8" s="426">
        <v>500000</v>
      </c>
      <c r="BA8" s="426"/>
      <c r="BB8" s="426"/>
      <c r="BC8" s="426"/>
      <c r="BD8" s="426"/>
      <c r="BE8" s="426"/>
      <c r="BF8" s="426"/>
      <c r="BG8" s="426">
        <v>2</v>
      </c>
      <c r="BH8" s="426">
        <v>1500000</v>
      </c>
      <c r="BI8" s="426">
        <v>1250000</v>
      </c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>
        <v>2</v>
      </c>
      <c r="BW8" s="426">
        <v>4500000</v>
      </c>
      <c r="BX8" s="426">
        <v>1610000</v>
      </c>
      <c r="BY8" s="426"/>
      <c r="BZ8" s="426"/>
      <c r="CA8" s="426"/>
      <c r="CB8" s="426">
        <v>4</v>
      </c>
      <c r="CC8" s="426">
        <v>16050000</v>
      </c>
      <c r="CD8" s="426">
        <v>7950000</v>
      </c>
      <c r="CE8" s="426">
        <v>2</v>
      </c>
      <c r="CF8" s="426">
        <v>2050000</v>
      </c>
      <c r="CG8" s="426">
        <v>2050000</v>
      </c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>
        <v>5</v>
      </c>
      <c r="CU8" s="426">
        <v>3500000</v>
      </c>
      <c r="CV8" s="426">
        <v>2500000</v>
      </c>
      <c r="CW8" s="426">
        <v>118</v>
      </c>
      <c r="CX8" s="426">
        <v>84715000</v>
      </c>
      <c r="CY8" s="426">
        <v>73088700</v>
      </c>
      <c r="CZ8" s="426">
        <v>19</v>
      </c>
      <c r="DA8" s="426">
        <v>28827000</v>
      </c>
      <c r="DB8" s="426">
        <v>27835000</v>
      </c>
      <c r="DC8" s="426"/>
      <c r="DD8" s="426"/>
      <c r="DE8" s="426"/>
      <c r="DF8" s="426"/>
      <c r="DG8" s="426"/>
      <c r="DH8" s="426"/>
      <c r="DI8" s="426">
        <v>2</v>
      </c>
      <c r="DJ8" s="426">
        <v>300000</v>
      </c>
      <c r="DK8" s="426">
        <v>300000</v>
      </c>
      <c r="DL8" s="426"/>
      <c r="DM8" s="426"/>
      <c r="DN8" s="426"/>
      <c r="DO8" s="426"/>
      <c r="DP8" s="426"/>
      <c r="DQ8" s="426"/>
      <c r="DR8" s="426">
        <v>6</v>
      </c>
      <c r="DS8" s="426">
        <v>1615000</v>
      </c>
      <c r="DT8" s="426">
        <v>800800</v>
      </c>
      <c r="DU8" s="426">
        <v>2</v>
      </c>
      <c r="DV8" s="426">
        <v>1000000</v>
      </c>
      <c r="DW8" s="426">
        <v>1000000</v>
      </c>
      <c r="DX8" s="426"/>
      <c r="DY8" s="426"/>
      <c r="DZ8" s="426"/>
      <c r="EA8" s="426">
        <v>1</v>
      </c>
      <c r="EB8" s="426">
        <v>100000</v>
      </c>
      <c r="EC8" s="426">
        <v>50000</v>
      </c>
      <c r="ED8" s="426"/>
      <c r="EE8" s="426"/>
      <c r="EF8" s="426"/>
      <c r="EG8" s="426"/>
      <c r="EH8" s="426"/>
      <c r="EI8" s="426"/>
      <c r="EJ8" s="426"/>
      <c r="EK8" s="426"/>
      <c r="EL8" s="426"/>
      <c r="EM8" s="426">
        <v>4</v>
      </c>
      <c r="EN8" s="426">
        <v>1605000</v>
      </c>
      <c r="EO8" s="426">
        <v>1051500</v>
      </c>
      <c r="EP8" s="426"/>
      <c r="EQ8" s="426"/>
      <c r="ER8" s="426"/>
      <c r="ES8" s="426">
        <v>1</v>
      </c>
      <c r="ET8" s="426">
        <v>50000</v>
      </c>
      <c r="EU8" s="426">
        <v>50000</v>
      </c>
      <c r="EV8" s="426"/>
      <c r="EW8" s="426"/>
      <c r="EX8" s="426"/>
      <c r="EY8" s="426"/>
      <c r="EZ8" s="426"/>
      <c r="FA8" s="426"/>
      <c r="FB8" s="426"/>
      <c r="FC8" s="426"/>
      <c r="FD8" s="426"/>
      <c r="FE8" s="426"/>
      <c r="FF8" s="426"/>
      <c r="FG8" s="426"/>
      <c r="FH8" s="426">
        <v>1</v>
      </c>
      <c r="FI8" s="426">
        <v>1000000</v>
      </c>
      <c r="FJ8" s="426">
        <v>500000</v>
      </c>
      <c r="FK8" s="426"/>
      <c r="FL8" s="426"/>
      <c r="FM8" s="426"/>
      <c r="FN8" s="426"/>
      <c r="FO8" s="426"/>
      <c r="FP8" s="426"/>
      <c r="FQ8" s="426">
        <v>1</v>
      </c>
      <c r="FR8" s="426">
        <v>2000000</v>
      </c>
      <c r="FS8" s="426">
        <v>500000</v>
      </c>
      <c r="FT8" s="426">
        <v>2</v>
      </c>
      <c r="FU8" s="426">
        <v>600000</v>
      </c>
      <c r="FV8" s="426">
        <v>600000</v>
      </c>
      <c r="FW8" s="426"/>
      <c r="FX8" s="426"/>
      <c r="FY8" s="426"/>
      <c r="FZ8" s="426">
        <v>1</v>
      </c>
      <c r="GA8" s="426">
        <v>200000</v>
      </c>
      <c r="GB8" s="426">
        <v>200000</v>
      </c>
      <c r="GC8" s="426">
        <v>1</v>
      </c>
      <c r="GD8" s="426">
        <v>2000000</v>
      </c>
      <c r="GE8" s="426">
        <v>1000000</v>
      </c>
      <c r="GF8" s="426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>
        <v>1</v>
      </c>
      <c r="GS8" s="426">
        <v>50000</v>
      </c>
      <c r="GT8" s="426">
        <v>25000</v>
      </c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>
        <v>2</v>
      </c>
      <c r="II8" s="426">
        <v>2000000</v>
      </c>
      <c r="IJ8" s="426">
        <v>1500000</v>
      </c>
      <c r="IK8" s="427">
        <v>234</v>
      </c>
      <c r="IL8" s="427">
        <v>215402000</v>
      </c>
      <c r="IM8" s="427">
        <v>168527667</v>
      </c>
    </row>
    <row r="9" spans="1:247" s="428" customFormat="1" ht="6.75">
      <c r="A9" s="425" t="s">
        <v>753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>
        <v>2</v>
      </c>
      <c r="CX9" s="426">
        <v>600000</v>
      </c>
      <c r="CY9" s="426">
        <v>600000</v>
      </c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7">
        <v>2</v>
      </c>
      <c r="IL9" s="427">
        <v>600000</v>
      </c>
      <c r="IM9" s="427">
        <v>600000</v>
      </c>
    </row>
    <row r="10" spans="1:247" s="428" customFormat="1" ht="6.75">
      <c r="A10" s="425" t="s">
        <v>728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>
        <v>2</v>
      </c>
      <c r="CX10" s="426">
        <v>100000</v>
      </c>
      <c r="CY10" s="426">
        <v>75000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7">
        <v>2</v>
      </c>
      <c r="IL10" s="427">
        <v>100000</v>
      </c>
      <c r="IM10" s="427">
        <v>75000</v>
      </c>
    </row>
    <row r="11" spans="1:247" s="428" customFormat="1" ht="6.75">
      <c r="A11" s="425" t="s">
        <v>631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>
        <v>1</v>
      </c>
      <c r="CU11" s="426">
        <v>800000</v>
      </c>
      <c r="CV11" s="426">
        <v>720000</v>
      </c>
      <c r="CW11" s="426">
        <v>4</v>
      </c>
      <c r="CX11" s="426">
        <v>350000</v>
      </c>
      <c r="CY11" s="426">
        <v>250000</v>
      </c>
      <c r="CZ11" s="426">
        <v>2</v>
      </c>
      <c r="DA11" s="426">
        <v>550000</v>
      </c>
      <c r="DB11" s="426">
        <v>300000</v>
      </c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7">
        <v>7</v>
      </c>
      <c r="IL11" s="427">
        <v>1700000</v>
      </c>
      <c r="IM11" s="427">
        <v>1270000</v>
      </c>
    </row>
    <row r="12" spans="1:247" s="428" customFormat="1" ht="6.75">
      <c r="A12" s="425" t="s">
        <v>514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>
        <v>1</v>
      </c>
      <c r="CR12" s="426">
        <v>200000</v>
      </c>
      <c r="CS12" s="426">
        <v>200000</v>
      </c>
      <c r="CT12" s="426"/>
      <c r="CU12" s="426"/>
      <c r="CV12" s="426"/>
      <c r="CW12" s="426">
        <v>7</v>
      </c>
      <c r="CX12" s="426">
        <v>4500000</v>
      </c>
      <c r="CY12" s="426">
        <v>3600000</v>
      </c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>
        <v>1</v>
      </c>
      <c r="DV12" s="426">
        <v>400000</v>
      </c>
      <c r="DW12" s="426">
        <v>200000</v>
      </c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>
        <v>1</v>
      </c>
      <c r="FF12" s="426">
        <v>500000</v>
      </c>
      <c r="FG12" s="426">
        <v>250000</v>
      </c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  <c r="IK12" s="427">
        <v>10</v>
      </c>
      <c r="IL12" s="427">
        <v>5600000</v>
      </c>
      <c r="IM12" s="427">
        <v>4250000</v>
      </c>
    </row>
    <row r="13" spans="1:247" s="428" customFormat="1" ht="6.75">
      <c r="A13" s="425" t="s">
        <v>515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>
        <v>6</v>
      </c>
      <c r="R13" s="426">
        <v>3250000</v>
      </c>
      <c r="S13" s="426">
        <v>2635000</v>
      </c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>
        <v>20</v>
      </c>
      <c r="CX13" s="426">
        <v>10776000</v>
      </c>
      <c r="CY13" s="426">
        <v>7956000</v>
      </c>
      <c r="CZ13" s="426">
        <v>2</v>
      </c>
      <c r="DA13" s="426">
        <v>565000</v>
      </c>
      <c r="DB13" s="426">
        <v>315000</v>
      </c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>
        <v>1</v>
      </c>
      <c r="FF13" s="426">
        <v>1000000</v>
      </c>
      <c r="FG13" s="426">
        <v>1000000</v>
      </c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>
        <v>1</v>
      </c>
      <c r="HE13" s="426">
        <v>4000000</v>
      </c>
      <c r="HF13" s="426">
        <v>1000000</v>
      </c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7">
        <v>30</v>
      </c>
      <c r="IL13" s="427">
        <v>19591000</v>
      </c>
      <c r="IM13" s="427">
        <v>12906000</v>
      </c>
    </row>
    <row r="14" spans="1:247" s="428" customFormat="1" ht="6.75">
      <c r="A14" s="425" t="s">
        <v>516</v>
      </c>
      <c r="B14" s="426">
        <v>1</v>
      </c>
      <c r="C14" s="426">
        <v>1000000</v>
      </c>
      <c r="D14" s="426">
        <v>1000000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>
        <v>3</v>
      </c>
      <c r="R14" s="426">
        <v>600000</v>
      </c>
      <c r="S14" s="426">
        <v>575000</v>
      </c>
      <c r="T14" s="426">
        <v>13</v>
      </c>
      <c r="U14" s="426">
        <v>11530000</v>
      </c>
      <c r="V14" s="426">
        <v>7099000</v>
      </c>
      <c r="W14" s="426"/>
      <c r="X14" s="426"/>
      <c r="Y14" s="426"/>
      <c r="Z14" s="426">
        <v>1</v>
      </c>
      <c r="AA14" s="426">
        <v>50000</v>
      </c>
      <c r="AB14" s="426">
        <v>50000</v>
      </c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>
        <v>2</v>
      </c>
      <c r="AV14" s="426">
        <v>160000</v>
      </c>
      <c r="AW14" s="426">
        <v>155000</v>
      </c>
      <c r="AX14" s="426"/>
      <c r="AY14" s="426"/>
      <c r="AZ14" s="426"/>
      <c r="BA14" s="426"/>
      <c r="BB14" s="426"/>
      <c r="BC14" s="426"/>
      <c r="BD14" s="426"/>
      <c r="BE14" s="426"/>
      <c r="BF14" s="426"/>
      <c r="BG14" s="426">
        <v>1</v>
      </c>
      <c r="BH14" s="426">
        <v>400000</v>
      </c>
      <c r="BI14" s="426">
        <v>400000</v>
      </c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>
        <v>2</v>
      </c>
      <c r="CU14" s="426">
        <v>5500000</v>
      </c>
      <c r="CV14" s="426">
        <v>5500000</v>
      </c>
      <c r="CW14" s="426">
        <v>171</v>
      </c>
      <c r="CX14" s="426">
        <v>378370000</v>
      </c>
      <c r="CY14" s="426">
        <v>290397300</v>
      </c>
      <c r="CZ14" s="426">
        <v>3</v>
      </c>
      <c r="DA14" s="426">
        <v>860000</v>
      </c>
      <c r="DB14" s="426">
        <v>860000</v>
      </c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>
        <v>1</v>
      </c>
      <c r="DS14" s="426">
        <v>200000</v>
      </c>
      <c r="DT14" s="426">
        <v>100000</v>
      </c>
      <c r="DU14" s="426">
        <v>1</v>
      </c>
      <c r="DV14" s="426">
        <v>1000000</v>
      </c>
      <c r="DW14" s="426">
        <v>1000000</v>
      </c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>
        <v>2</v>
      </c>
      <c r="EN14" s="426">
        <v>200000</v>
      </c>
      <c r="EO14" s="426">
        <v>150000</v>
      </c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/>
      <c r="FF14" s="426"/>
      <c r="FG14" s="426"/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>
        <v>2</v>
      </c>
      <c r="FU14" s="426">
        <v>450000</v>
      </c>
      <c r="FV14" s="426">
        <v>450000</v>
      </c>
      <c r="FW14" s="426"/>
      <c r="FX14" s="426"/>
      <c r="FY14" s="426"/>
      <c r="FZ14" s="426"/>
      <c r="GA14" s="426"/>
      <c r="GB14" s="426"/>
      <c r="GC14" s="426"/>
      <c r="GD14" s="426"/>
      <c r="GE14" s="426"/>
      <c r="GF14" s="426"/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426"/>
      <c r="HH14" s="426"/>
      <c r="HI14" s="426"/>
      <c r="HJ14" s="426"/>
      <c r="HK14" s="426"/>
      <c r="HL14" s="426"/>
      <c r="HM14" s="426"/>
      <c r="HN14" s="426"/>
      <c r="HO14" s="426"/>
      <c r="HP14" s="426"/>
      <c r="HQ14" s="426"/>
      <c r="HR14" s="426"/>
      <c r="HS14" s="426">
        <v>2</v>
      </c>
      <c r="HT14" s="426">
        <v>5500000</v>
      </c>
      <c r="HU14" s="426">
        <v>4500000</v>
      </c>
      <c r="HV14" s="426"/>
      <c r="HW14" s="426"/>
      <c r="HX14" s="426"/>
      <c r="HY14" s="426"/>
      <c r="HZ14" s="426"/>
      <c r="IA14" s="426"/>
      <c r="IB14" s="426"/>
      <c r="IC14" s="426"/>
      <c r="ID14" s="426"/>
      <c r="IE14" s="426"/>
      <c r="IF14" s="426"/>
      <c r="IG14" s="426"/>
      <c r="IH14" s="426"/>
      <c r="II14" s="426"/>
      <c r="IJ14" s="426"/>
      <c r="IK14" s="427">
        <v>205</v>
      </c>
      <c r="IL14" s="427">
        <v>405820000</v>
      </c>
      <c r="IM14" s="427">
        <v>312236300</v>
      </c>
    </row>
    <row r="15" spans="1:247" s="428" customFormat="1" ht="6.75">
      <c r="A15" s="425" t="s">
        <v>270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>
        <v>1</v>
      </c>
      <c r="R15" s="426">
        <v>100000</v>
      </c>
      <c r="S15" s="426">
        <v>50000</v>
      </c>
      <c r="T15" s="426">
        <v>1</v>
      </c>
      <c r="U15" s="426">
        <v>50000</v>
      </c>
      <c r="V15" s="426">
        <v>50000</v>
      </c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>
        <v>4</v>
      </c>
      <c r="AV15" s="426">
        <v>3300000</v>
      </c>
      <c r="AW15" s="426">
        <v>2150000</v>
      </c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>
        <v>2</v>
      </c>
      <c r="CU15" s="426">
        <v>1100000</v>
      </c>
      <c r="CV15" s="426">
        <v>1100000</v>
      </c>
      <c r="CW15" s="426">
        <v>104</v>
      </c>
      <c r="CX15" s="426">
        <v>1036938834</v>
      </c>
      <c r="CY15" s="426" t="s">
        <v>881</v>
      </c>
      <c r="CZ15" s="426">
        <v>2</v>
      </c>
      <c r="DA15" s="426">
        <v>935000</v>
      </c>
      <c r="DB15" s="426">
        <v>934750</v>
      </c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>
        <v>1</v>
      </c>
      <c r="GA15" s="426">
        <v>120000</v>
      </c>
      <c r="GB15" s="426">
        <v>40000</v>
      </c>
      <c r="GC15" s="426"/>
      <c r="GD15" s="426"/>
      <c r="GE15" s="426"/>
      <c r="GF15" s="426"/>
      <c r="GG15" s="426"/>
      <c r="GH15" s="426"/>
      <c r="GI15" s="426"/>
      <c r="GJ15" s="426"/>
      <c r="GK15" s="426"/>
      <c r="GL15" s="426"/>
      <c r="GM15" s="426"/>
      <c r="GN15" s="426"/>
      <c r="GO15" s="426"/>
      <c r="GP15" s="426"/>
      <c r="GQ15" s="426"/>
      <c r="GR15" s="426"/>
      <c r="GS15" s="426"/>
      <c r="GT15" s="426"/>
      <c r="GU15" s="426"/>
      <c r="GV15" s="426"/>
      <c r="GW15" s="426"/>
      <c r="GX15" s="426"/>
      <c r="GY15" s="426"/>
      <c r="GZ15" s="426"/>
      <c r="HA15" s="426"/>
      <c r="HB15" s="426"/>
      <c r="HC15" s="426"/>
      <c r="HD15" s="426"/>
      <c r="HE15" s="426"/>
      <c r="HF15" s="426"/>
      <c r="HG15" s="426"/>
      <c r="HH15" s="426"/>
      <c r="HI15" s="426"/>
      <c r="HJ15" s="426"/>
      <c r="HK15" s="426"/>
      <c r="HL15" s="426"/>
      <c r="HM15" s="426"/>
      <c r="HN15" s="426"/>
      <c r="HO15" s="426"/>
      <c r="HP15" s="426"/>
      <c r="HQ15" s="426"/>
      <c r="HR15" s="426"/>
      <c r="HS15" s="426"/>
      <c r="HT15" s="426"/>
      <c r="HU15" s="426"/>
      <c r="HV15" s="426"/>
      <c r="HW15" s="426"/>
      <c r="HX15" s="426"/>
      <c r="HY15" s="426"/>
      <c r="HZ15" s="426"/>
      <c r="IA15" s="426"/>
      <c r="IB15" s="426"/>
      <c r="IC15" s="426"/>
      <c r="ID15" s="426"/>
      <c r="IE15" s="426"/>
      <c r="IF15" s="426"/>
      <c r="IG15" s="426"/>
      <c r="IH15" s="426"/>
      <c r="II15" s="426"/>
      <c r="IJ15" s="426"/>
      <c r="IK15" s="427">
        <v>115</v>
      </c>
      <c r="IL15" s="427">
        <v>1042543834</v>
      </c>
      <c r="IM15" s="427" t="s">
        <v>864</v>
      </c>
    </row>
    <row r="16" spans="1:247" s="428" customFormat="1" ht="6.75">
      <c r="A16" s="425" t="s">
        <v>818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>
        <v>1</v>
      </c>
      <c r="CX16" s="426">
        <v>450000</v>
      </c>
      <c r="CY16" s="426">
        <v>450000</v>
      </c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26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26"/>
      <c r="GQ16" s="426"/>
      <c r="GR16" s="426"/>
      <c r="GS16" s="426"/>
      <c r="GT16" s="426"/>
      <c r="GU16" s="426"/>
      <c r="GV16" s="426"/>
      <c r="GW16" s="426"/>
      <c r="GX16" s="426"/>
      <c r="GY16" s="426"/>
      <c r="GZ16" s="426"/>
      <c r="HA16" s="426"/>
      <c r="HB16" s="426"/>
      <c r="HC16" s="426"/>
      <c r="HD16" s="426"/>
      <c r="HE16" s="426"/>
      <c r="HF16" s="426"/>
      <c r="HG16" s="426"/>
      <c r="HH16" s="426"/>
      <c r="HI16" s="426"/>
      <c r="HJ16" s="426"/>
      <c r="HK16" s="426"/>
      <c r="HL16" s="426"/>
      <c r="HM16" s="426"/>
      <c r="HN16" s="426"/>
      <c r="HO16" s="426"/>
      <c r="HP16" s="426"/>
      <c r="HQ16" s="426"/>
      <c r="HR16" s="426"/>
      <c r="HS16" s="426"/>
      <c r="HT16" s="426"/>
      <c r="HU16" s="426"/>
      <c r="HV16" s="426"/>
      <c r="HW16" s="426"/>
      <c r="HX16" s="426"/>
      <c r="HY16" s="426"/>
      <c r="HZ16" s="426"/>
      <c r="IA16" s="426"/>
      <c r="IB16" s="426"/>
      <c r="IC16" s="426"/>
      <c r="ID16" s="426"/>
      <c r="IE16" s="426"/>
      <c r="IF16" s="426"/>
      <c r="IG16" s="426"/>
      <c r="IH16" s="426"/>
      <c r="II16" s="426"/>
      <c r="IJ16" s="426"/>
      <c r="IK16" s="427">
        <v>1</v>
      </c>
      <c r="IL16" s="427">
        <v>450000</v>
      </c>
      <c r="IM16" s="427">
        <v>450000</v>
      </c>
    </row>
    <row r="17" spans="1:247" s="428" customFormat="1" ht="6.75">
      <c r="A17" s="425" t="s">
        <v>673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>
        <v>4</v>
      </c>
      <c r="CX17" s="426">
        <v>1200000</v>
      </c>
      <c r="CY17" s="426">
        <v>670000</v>
      </c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>
        <v>1</v>
      </c>
      <c r="EN17" s="426">
        <v>1000000</v>
      </c>
      <c r="EO17" s="426">
        <v>1000000</v>
      </c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26"/>
      <c r="GQ17" s="426"/>
      <c r="GR17" s="426"/>
      <c r="GS17" s="426"/>
      <c r="GT17" s="426"/>
      <c r="GU17" s="426"/>
      <c r="GV17" s="426"/>
      <c r="GW17" s="426"/>
      <c r="GX17" s="426"/>
      <c r="GY17" s="426"/>
      <c r="GZ17" s="426"/>
      <c r="HA17" s="426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  <c r="HN17" s="426"/>
      <c r="HO17" s="426"/>
      <c r="HP17" s="426"/>
      <c r="HQ17" s="426"/>
      <c r="HR17" s="426"/>
      <c r="HS17" s="426"/>
      <c r="HT17" s="426"/>
      <c r="HU17" s="426"/>
      <c r="HV17" s="426">
        <v>1</v>
      </c>
      <c r="HW17" s="426">
        <v>1000000</v>
      </c>
      <c r="HX17" s="426">
        <v>1000000</v>
      </c>
      <c r="HY17" s="426"/>
      <c r="HZ17" s="426"/>
      <c r="IA17" s="426"/>
      <c r="IB17" s="426"/>
      <c r="IC17" s="426"/>
      <c r="ID17" s="426"/>
      <c r="IE17" s="426"/>
      <c r="IF17" s="426"/>
      <c r="IG17" s="426"/>
      <c r="IH17" s="426"/>
      <c r="II17" s="426"/>
      <c r="IJ17" s="426"/>
      <c r="IK17" s="427">
        <v>6</v>
      </c>
      <c r="IL17" s="427">
        <v>3200000</v>
      </c>
      <c r="IM17" s="427">
        <v>2670000</v>
      </c>
    </row>
    <row r="18" spans="1:247" s="428" customFormat="1" ht="6.75">
      <c r="A18" s="425" t="s">
        <v>568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>
        <v>1</v>
      </c>
      <c r="U18" s="426">
        <v>1000000</v>
      </c>
      <c r="V18" s="426">
        <v>580000</v>
      </c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>
        <v>8</v>
      </c>
      <c r="CX18" s="426">
        <v>9910000</v>
      </c>
      <c r="CY18" s="426">
        <v>7153000</v>
      </c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>
        <v>1</v>
      </c>
      <c r="FU18" s="426">
        <v>500000</v>
      </c>
      <c r="FV18" s="426">
        <v>250000</v>
      </c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26"/>
      <c r="GK18" s="426"/>
      <c r="GL18" s="426"/>
      <c r="GM18" s="426"/>
      <c r="GN18" s="426"/>
      <c r="GO18" s="426"/>
      <c r="GP18" s="426"/>
      <c r="GQ18" s="426"/>
      <c r="GR18" s="426"/>
      <c r="GS18" s="426"/>
      <c r="GT18" s="426"/>
      <c r="GU18" s="426"/>
      <c r="GV18" s="426"/>
      <c r="GW18" s="426"/>
      <c r="GX18" s="426"/>
      <c r="GY18" s="426"/>
      <c r="GZ18" s="426"/>
      <c r="HA18" s="426"/>
      <c r="HB18" s="426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26"/>
      <c r="HR18" s="426"/>
      <c r="HS18" s="426"/>
      <c r="HT18" s="426"/>
      <c r="HU18" s="426"/>
      <c r="HV18" s="426"/>
      <c r="HW18" s="426"/>
      <c r="HX18" s="426"/>
      <c r="HY18" s="426"/>
      <c r="HZ18" s="426"/>
      <c r="IA18" s="426"/>
      <c r="IB18" s="426"/>
      <c r="IC18" s="426"/>
      <c r="ID18" s="426"/>
      <c r="IE18" s="426"/>
      <c r="IF18" s="426"/>
      <c r="IG18" s="426"/>
      <c r="IH18" s="426"/>
      <c r="II18" s="426"/>
      <c r="IJ18" s="426"/>
      <c r="IK18" s="427">
        <v>10</v>
      </c>
      <c r="IL18" s="427">
        <v>11410000</v>
      </c>
      <c r="IM18" s="427">
        <v>7983000</v>
      </c>
    </row>
    <row r="19" spans="1:247" s="428" customFormat="1" ht="6.75">
      <c r="A19" s="425" t="s">
        <v>729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>
        <v>1</v>
      </c>
      <c r="U19" s="426">
        <v>350000</v>
      </c>
      <c r="V19" s="426">
        <v>140000</v>
      </c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>
        <v>1</v>
      </c>
      <c r="AV19" s="426">
        <v>200000</v>
      </c>
      <c r="AW19" s="426">
        <v>100000</v>
      </c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>
        <v>1</v>
      </c>
      <c r="CC19" s="426">
        <v>10000</v>
      </c>
      <c r="CD19" s="426">
        <v>5100</v>
      </c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>
        <v>10</v>
      </c>
      <c r="CX19" s="426">
        <v>3280000</v>
      </c>
      <c r="CY19" s="426">
        <v>2870000</v>
      </c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  <c r="HR19" s="426"/>
      <c r="HS19" s="426"/>
      <c r="HT19" s="426"/>
      <c r="HU19" s="426"/>
      <c r="HV19" s="426"/>
      <c r="HW19" s="426"/>
      <c r="HX19" s="426"/>
      <c r="HY19" s="426"/>
      <c r="HZ19" s="426"/>
      <c r="IA19" s="426"/>
      <c r="IB19" s="426">
        <v>1</v>
      </c>
      <c r="IC19" s="426">
        <v>1000000</v>
      </c>
      <c r="ID19" s="426">
        <v>750000</v>
      </c>
      <c r="IE19" s="426"/>
      <c r="IF19" s="426"/>
      <c r="IG19" s="426"/>
      <c r="IH19" s="426"/>
      <c r="II19" s="426"/>
      <c r="IJ19" s="426"/>
      <c r="IK19" s="427">
        <v>14</v>
      </c>
      <c r="IL19" s="427">
        <v>4840000</v>
      </c>
      <c r="IM19" s="427">
        <v>3865100</v>
      </c>
    </row>
    <row r="20" spans="1:247" s="428" customFormat="1" ht="6.75">
      <c r="A20" s="425" t="s">
        <v>674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>
        <v>1</v>
      </c>
      <c r="CX20" s="426">
        <v>100000</v>
      </c>
      <c r="CY20" s="426">
        <v>100000</v>
      </c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26"/>
      <c r="FM20" s="426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26"/>
      <c r="GU20" s="426"/>
      <c r="GV20" s="426"/>
      <c r="GW20" s="426"/>
      <c r="GX20" s="426"/>
      <c r="GY20" s="426"/>
      <c r="GZ20" s="426"/>
      <c r="HA20" s="426"/>
      <c r="HB20" s="426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  <c r="HR20" s="426"/>
      <c r="HS20" s="426"/>
      <c r="HT20" s="426"/>
      <c r="HU20" s="426"/>
      <c r="HV20" s="426"/>
      <c r="HW20" s="426"/>
      <c r="HX20" s="426"/>
      <c r="HY20" s="426"/>
      <c r="HZ20" s="426"/>
      <c r="IA20" s="426"/>
      <c r="IB20" s="426"/>
      <c r="IC20" s="426"/>
      <c r="ID20" s="426"/>
      <c r="IE20" s="426"/>
      <c r="IF20" s="426"/>
      <c r="IG20" s="426"/>
      <c r="IH20" s="426"/>
      <c r="II20" s="426"/>
      <c r="IJ20" s="426"/>
      <c r="IK20" s="427">
        <v>1</v>
      </c>
      <c r="IL20" s="427">
        <v>100000</v>
      </c>
      <c r="IM20" s="427">
        <v>100000</v>
      </c>
    </row>
    <row r="21" spans="1:247" s="428" customFormat="1" ht="6.75">
      <c r="A21" s="425" t="s">
        <v>558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>
        <v>8</v>
      </c>
      <c r="U21" s="426">
        <v>2650000</v>
      </c>
      <c r="V21" s="426">
        <v>2370000</v>
      </c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>
        <v>12</v>
      </c>
      <c r="CX21" s="426">
        <v>7200000</v>
      </c>
      <c r="CY21" s="426">
        <v>6700000</v>
      </c>
      <c r="CZ21" s="426">
        <v>1</v>
      </c>
      <c r="DA21" s="426">
        <v>450000</v>
      </c>
      <c r="DB21" s="426">
        <v>150000</v>
      </c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>
        <v>1</v>
      </c>
      <c r="EN21" s="426">
        <v>1500000</v>
      </c>
      <c r="EO21" s="426">
        <v>1500000</v>
      </c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7">
        <v>22</v>
      </c>
      <c r="IL21" s="427">
        <v>11800000</v>
      </c>
      <c r="IM21" s="427">
        <v>10720000</v>
      </c>
    </row>
    <row r="22" spans="1:247" s="428" customFormat="1" ht="6.75">
      <c r="A22" s="425" t="s">
        <v>675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>
        <v>8</v>
      </c>
      <c r="CX22" s="426">
        <v>5760000</v>
      </c>
      <c r="CY22" s="426">
        <v>3036000</v>
      </c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  <c r="FL22" s="426"/>
      <c r="FM22" s="426"/>
      <c r="FN22" s="426"/>
      <c r="FO22" s="426"/>
      <c r="FP22" s="426"/>
      <c r="FQ22" s="426"/>
      <c r="FR22" s="426"/>
      <c r="FS22" s="426"/>
      <c r="FT22" s="426"/>
      <c r="FU22" s="426"/>
      <c r="FV22" s="426"/>
      <c r="FW22" s="426"/>
      <c r="FX22" s="426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26"/>
      <c r="GZ22" s="426"/>
      <c r="HA22" s="426"/>
      <c r="HB22" s="426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  <c r="HR22" s="426"/>
      <c r="HS22" s="426"/>
      <c r="HT22" s="426"/>
      <c r="HU22" s="426"/>
      <c r="HV22" s="426"/>
      <c r="HW22" s="426"/>
      <c r="HX22" s="426"/>
      <c r="HY22" s="426"/>
      <c r="HZ22" s="426"/>
      <c r="IA22" s="426"/>
      <c r="IB22" s="426"/>
      <c r="IC22" s="426"/>
      <c r="ID22" s="426"/>
      <c r="IE22" s="426"/>
      <c r="IF22" s="426"/>
      <c r="IG22" s="426"/>
      <c r="IH22" s="426"/>
      <c r="II22" s="426"/>
      <c r="IJ22" s="426"/>
      <c r="IK22" s="427">
        <v>8</v>
      </c>
      <c r="IL22" s="427">
        <v>5760000</v>
      </c>
      <c r="IM22" s="427">
        <v>3036000</v>
      </c>
    </row>
    <row r="23" spans="1:247" s="428" customFormat="1" ht="6.75">
      <c r="A23" s="425" t="s">
        <v>632</v>
      </c>
      <c r="B23" s="426">
        <v>1</v>
      </c>
      <c r="C23" s="426">
        <v>50000</v>
      </c>
      <c r="D23" s="426">
        <v>50000</v>
      </c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>
        <v>2</v>
      </c>
      <c r="U23" s="426">
        <v>500000</v>
      </c>
      <c r="V23" s="426">
        <v>449000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>
        <v>6</v>
      </c>
      <c r="CX23" s="426">
        <v>2500000</v>
      </c>
      <c r="CY23" s="426">
        <v>2500000</v>
      </c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7">
        <v>9</v>
      </c>
      <c r="IL23" s="427">
        <v>3050000</v>
      </c>
      <c r="IM23" s="427">
        <v>2999000</v>
      </c>
    </row>
    <row r="24" spans="1:247" s="428" customFormat="1" ht="6.75">
      <c r="A24" s="425" t="s">
        <v>754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>
        <v>5</v>
      </c>
      <c r="CX24" s="426">
        <v>9965000</v>
      </c>
      <c r="CY24" s="426">
        <v>9945000</v>
      </c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7">
        <v>5</v>
      </c>
      <c r="IL24" s="427">
        <v>9965000</v>
      </c>
      <c r="IM24" s="427">
        <v>9945000</v>
      </c>
    </row>
    <row r="25" spans="1:247" s="428" customFormat="1" ht="6.75">
      <c r="A25" s="425" t="s">
        <v>633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>
        <v>2</v>
      </c>
      <c r="U25" s="426">
        <v>60000</v>
      </c>
      <c r="V25" s="426">
        <v>53350</v>
      </c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>
        <v>2</v>
      </c>
      <c r="AV25" s="426">
        <v>60000</v>
      </c>
      <c r="AW25" s="426">
        <v>20000</v>
      </c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>
        <v>5</v>
      </c>
      <c r="BN25" s="426">
        <v>1510000</v>
      </c>
      <c r="BO25" s="426">
        <v>1509000</v>
      </c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>
        <v>21</v>
      </c>
      <c r="CX25" s="426">
        <v>3510000</v>
      </c>
      <c r="CY25" s="426">
        <v>3390000</v>
      </c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>
        <v>1</v>
      </c>
      <c r="DM25" s="426">
        <v>50000</v>
      </c>
      <c r="DN25" s="426">
        <v>50000</v>
      </c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>
        <v>1</v>
      </c>
      <c r="EE25" s="426">
        <v>200000</v>
      </c>
      <c r="EF25" s="426">
        <v>200000</v>
      </c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>
        <v>1</v>
      </c>
      <c r="FU25" s="426">
        <v>500000</v>
      </c>
      <c r="FV25" s="426">
        <v>500000</v>
      </c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7">
        <v>33</v>
      </c>
      <c r="IL25" s="427">
        <v>5890000</v>
      </c>
      <c r="IM25" s="427">
        <v>5722350</v>
      </c>
    </row>
    <row r="26" spans="1:247" s="428" customFormat="1" ht="6.75">
      <c r="A26" s="425" t="s">
        <v>676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>
        <v>4</v>
      </c>
      <c r="CX26" s="426">
        <v>1910000</v>
      </c>
      <c r="CY26" s="426">
        <v>1410000</v>
      </c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7">
        <v>4</v>
      </c>
      <c r="IL26" s="427">
        <v>1910000</v>
      </c>
      <c r="IM26" s="427">
        <v>1410000</v>
      </c>
    </row>
    <row r="27" spans="1:247" s="428" customFormat="1" ht="6.75">
      <c r="A27" s="425" t="s">
        <v>812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>
        <v>1</v>
      </c>
      <c r="CX27" s="426">
        <v>100000</v>
      </c>
      <c r="CY27" s="426">
        <v>100000</v>
      </c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7">
        <v>1</v>
      </c>
      <c r="IL27" s="427">
        <v>100000</v>
      </c>
      <c r="IM27" s="427">
        <v>100000</v>
      </c>
    </row>
    <row r="28" spans="1:247" s="428" customFormat="1" ht="6.75">
      <c r="A28" s="425" t="s">
        <v>517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>
        <v>2</v>
      </c>
      <c r="AV28" s="426">
        <v>5420000</v>
      </c>
      <c r="AW28" s="426">
        <v>939000</v>
      </c>
      <c r="AX28" s="426"/>
      <c r="AY28" s="426"/>
      <c r="AZ28" s="426"/>
      <c r="BA28" s="426"/>
      <c r="BB28" s="426"/>
      <c r="BC28" s="426"/>
      <c r="BD28" s="426">
        <v>1</v>
      </c>
      <c r="BE28" s="426">
        <v>1000000</v>
      </c>
      <c r="BF28" s="426">
        <v>990000</v>
      </c>
      <c r="BG28" s="426"/>
      <c r="BH28" s="426"/>
      <c r="BI28" s="426"/>
      <c r="BJ28" s="426"/>
      <c r="BK28" s="426"/>
      <c r="BL28" s="426"/>
      <c r="BM28" s="426"/>
      <c r="BN28" s="426"/>
      <c r="BO28" s="426"/>
      <c r="BP28" s="426">
        <v>1</v>
      </c>
      <c r="BQ28" s="426">
        <v>5000000</v>
      </c>
      <c r="BR28" s="426">
        <v>1650000</v>
      </c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>
        <v>1</v>
      </c>
      <c r="CU28" s="426">
        <v>1000000</v>
      </c>
      <c r="CV28" s="426">
        <v>1000000</v>
      </c>
      <c r="CW28" s="426">
        <v>65</v>
      </c>
      <c r="CX28" s="426">
        <v>38770000</v>
      </c>
      <c r="CY28" s="426">
        <v>25463000</v>
      </c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>
        <v>1</v>
      </c>
      <c r="DV28" s="426">
        <v>500000</v>
      </c>
      <c r="DW28" s="426">
        <v>500000</v>
      </c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6"/>
      <c r="FL28" s="426"/>
      <c r="FM28" s="426"/>
      <c r="FN28" s="426"/>
      <c r="FO28" s="426"/>
      <c r="FP28" s="426"/>
      <c r="FQ28" s="426"/>
      <c r="FR28" s="426"/>
      <c r="FS28" s="426"/>
      <c r="FT28" s="426"/>
      <c r="FU28" s="426"/>
      <c r="FV28" s="426"/>
      <c r="FW28" s="426"/>
      <c r="FX28" s="426"/>
      <c r="FY28" s="426"/>
      <c r="FZ28" s="426"/>
      <c r="GA28" s="426"/>
      <c r="GB28" s="426"/>
      <c r="GC28" s="426"/>
      <c r="GD28" s="426"/>
      <c r="GE28" s="426"/>
      <c r="GF28" s="426"/>
      <c r="GG28" s="426"/>
      <c r="GH28" s="426"/>
      <c r="GI28" s="426"/>
      <c r="GJ28" s="426"/>
      <c r="GK28" s="426"/>
      <c r="GL28" s="426"/>
      <c r="GM28" s="426"/>
      <c r="GN28" s="426"/>
      <c r="GO28" s="426"/>
      <c r="GP28" s="426"/>
      <c r="GQ28" s="426"/>
      <c r="GR28" s="426"/>
      <c r="GS28" s="426"/>
      <c r="GT28" s="426"/>
      <c r="GU28" s="426"/>
      <c r="GV28" s="426"/>
      <c r="GW28" s="426"/>
      <c r="GX28" s="426"/>
      <c r="GY28" s="426"/>
      <c r="GZ28" s="426"/>
      <c r="HA28" s="426"/>
      <c r="HB28" s="426"/>
      <c r="HC28" s="426"/>
      <c r="HD28" s="426"/>
      <c r="HE28" s="426"/>
      <c r="HF28" s="426"/>
      <c r="HG28" s="426"/>
      <c r="HH28" s="426"/>
      <c r="HI28" s="426"/>
      <c r="HJ28" s="426"/>
      <c r="HK28" s="426"/>
      <c r="HL28" s="426"/>
      <c r="HM28" s="426"/>
      <c r="HN28" s="426"/>
      <c r="HO28" s="426"/>
      <c r="HP28" s="426"/>
      <c r="HQ28" s="426"/>
      <c r="HR28" s="426"/>
      <c r="HS28" s="426"/>
      <c r="HT28" s="426"/>
      <c r="HU28" s="426"/>
      <c r="HV28" s="426"/>
      <c r="HW28" s="426"/>
      <c r="HX28" s="426"/>
      <c r="HY28" s="426"/>
      <c r="HZ28" s="426"/>
      <c r="IA28" s="426"/>
      <c r="IB28" s="426"/>
      <c r="IC28" s="426"/>
      <c r="ID28" s="426"/>
      <c r="IE28" s="426"/>
      <c r="IF28" s="426"/>
      <c r="IG28" s="426"/>
      <c r="IH28" s="426"/>
      <c r="II28" s="426"/>
      <c r="IJ28" s="426"/>
      <c r="IK28" s="427">
        <v>71</v>
      </c>
      <c r="IL28" s="427">
        <v>51690000</v>
      </c>
      <c r="IM28" s="427">
        <v>30542000</v>
      </c>
    </row>
    <row r="29" spans="1:247" s="428" customFormat="1" ht="6.75">
      <c r="A29" s="425" t="s">
        <v>806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>
        <v>2</v>
      </c>
      <c r="CX29" s="426">
        <v>1400000</v>
      </c>
      <c r="CY29" s="426">
        <v>1400000</v>
      </c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/>
      <c r="ET29" s="426"/>
      <c r="EU29" s="426"/>
      <c r="EV29" s="426"/>
      <c r="EW29" s="426"/>
      <c r="EX29" s="426"/>
      <c r="EY29" s="426"/>
      <c r="EZ29" s="426"/>
      <c r="FA29" s="426"/>
      <c r="FB29" s="426"/>
      <c r="FC29" s="426"/>
      <c r="FD29" s="426"/>
      <c r="FE29" s="426"/>
      <c r="FF29" s="426"/>
      <c r="FG29" s="426"/>
      <c r="FH29" s="426"/>
      <c r="FI29" s="426"/>
      <c r="FJ29" s="426"/>
      <c r="FK29" s="426"/>
      <c r="FL29" s="426"/>
      <c r="FM29" s="426"/>
      <c r="FN29" s="426"/>
      <c r="FO29" s="426"/>
      <c r="FP29" s="426"/>
      <c r="FQ29" s="426"/>
      <c r="FR29" s="426"/>
      <c r="FS29" s="426"/>
      <c r="FT29" s="426"/>
      <c r="FU29" s="426"/>
      <c r="FV29" s="426"/>
      <c r="FW29" s="426"/>
      <c r="FX29" s="426"/>
      <c r="FY29" s="426"/>
      <c r="FZ29" s="426"/>
      <c r="GA29" s="426"/>
      <c r="GB29" s="426"/>
      <c r="GC29" s="426"/>
      <c r="GD29" s="426"/>
      <c r="GE29" s="426"/>
      <c r="GF29" s="426"/>
      <c r="GG29" s="426"/>
      <c r="GH29" s="426"/>
      <c r="GI29" s="426"/>
      <c r="GJ29" s="426"/>
      <c r="GK29" s="426"/>
      <c r="GL29" s="426"/>
      <c r="GM29" s="426"/>
      <c r="GN29" s="426"/>
      <c r="GO29" s="426"/>
      <c r="GP29" s="426"/>
      <c r="GQ29" s="426"/>
      <c r="GR29" s="426"/>
      <c r="GS29" s="426"/>
      <c r="GT29" s="426"/>
      <c r="GU29" s="426"/>
      <c r="GV29" s="426"/>
      <c r="GW29" s="426"/>
      <c r="GX29" s="426"/>
      <c r="GY29" s="426"/>
      <c r="GZ29" s="426"/>
      <c r="HA29" s="426"/>
      <c r="HB29" s="426"/>
      <c r="HC29" s="426"/>
      <c r="HD29" s="426"/>
      <c r="HE29" s="426"/>
      <c r="HF29" s="426"/>
      <c r="HG29" s="426"/>
      <c r="HH29" s="426"/>
      <c r="HI29" s="426"/>
      <c r="HJ29" s="426"/>
      <c r="HK29" s="426"/>
      <c r="HL29" s="426"/>
      <c r="HM29" s="426"/>
      <c r="HN29" s="426"/>
      <c r="HO29" s="426"/>
      <c r="HP29" s="426"/>
      <c r="HQ29" s="426"/>
      <c r="HR29" s="426"/>
      <c r="HS29" s="426"/>
      <c r="HT29" s="426"/>
      <c r="HU29" s="426"/>
      <c r="HV29" s="426"/>
      <c r="HW29" s="426"/>
      <c r="HX29" s="426"/>
      <c r="HY29" s="426"/>
      <c r="HZ29" s="426"/>
      <c r="IA29" s="426"/>
      <c r="IB29" s="426"/>
      <c r="IC29" s="426"/>
      <c r="ID29" s="426"/>
      <c r="IE29" s="426"/>
      <c r="IF29" s="426"/>
      <c r="IG29" s="426"/>
      <c r="IH29" s="426"/>
      <c r="II29" s="426"/>
      <c r="IJ29" s="426"/>
      <c r="IK29" s="427">
        <v>2</v>
      </c>
      <c r="IL29" s="427">
        <v>1400000</v>
      </c>
      <c r="IM29" s="427">
        <v>1400000</v>
      </c>
    </row>
    <row r="30" spans="1:247" s="428" customFormat="1" ht="6.75">
      <c r="A30" s="425" t="s">
        <v>677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>
        <v>1</v>
      </c>
      <c r="R30" s="426">
        <v>50000</v>
      </c>
      <c r="S30" s="426">
        <v>50000</v>
      </c>
      <c r="T30" s="426">
        <v>2</v>
      </c>
      <c r="U30" s="426">
        <v>110000</v>
      </c>
      <c r="V30" s="426">
        <v>110000</v>
      </c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>
        <v>10</v>
      </c>
      <c r="CX30" s="426">
        <v>4070000</v>
      </c>
      <c r="CY30" s="426">
        <v>1684000</v>
      </c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26"/>
      <c r="EZ30" s="426"/>
      <c r="FA30" s="426"/>
      <c r="FB30" s="426"/>
      <c r="FC30" s="426"/>
      <c r="FD30" s="426"/>
      <c r="FE30" s="426"/>
      <c r="FF30" s="426"/>
      <c r="FG30" s="426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26"/>
      <c r="GC30" s="426"/>
      <c r="GD30" s="426"/>
      <c r="GE30" s="426"/>
      <c r="GF30" s="426"/>
      <c r="GG30" s="426"/>
      <c r="GH30" s="426"/>
      <c r="GI30" s="426"/>
      <c r="GJ30" s="426"/>
      <c r="GK30" s="426"/>
      <c r="GL30" s="426"/>
      <c r="GM30" s="426"/>
      <c r="GN30" s="426"/>
      <c r="GO30" s="426"/>
      <c r="GP30" s="426"/>
      <c r="GQ30" s="426"/>
      <c r="GR30" s="42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26"/>
      <c r="HD30" s="426"/>
      <c r="HE30" s="426"/>
      <c r="HF30" s="426"/>
      <c r="HG30" s="426"/>
      <c r="HH30" s="426"/>
      <c r="HI30" s="426"/>
      <c r="HJ30" s="426"/>
      <c r="HK30" s="426"/>
      <c r="HL30" s="426"/>
      <c r="HM30" s="426"/>
      <c r="HN30" s="426"/>
      <c r="HO30" s="426"/>
      <c r="HP30" s="426"/>
      <c r="HQ30" s="426"/>
      <c r="HR30" s="426"/>
      <c r="HS30" s="426"/>
      <c r="HT30" s="426"/>
      <c r="HU30" s="426"/>
      <c r="HV30" s="426"/>
      <c r="HW30" s="426"/>
      <c r="HX30" s="426"/>
      <c r="HY30" s="426"/>
      <c r="HZ30" s="426"/>
      <c r="IA30" s="426"/>
      <c r="IB30" s="426"/>
      <c r="IC30" s="426"/>
      <c r="ID30" s="426"/>
      <c r="IE30" s="426"/>
      <c r="IF30" s="426"/>
      <c r="IG30" s="426"/>
      <c r="IH30" s="426">
        <v>1</v>
      </c>
      <c r="II30" s="426">
        <v>50000</v>
      </c>
      <c r="IJ30" s="426">
        <v>35000</v>
      </c>
      <c r="IK30" s="427">
        <v>14</v>
      </c>
      <c r="IL30" s="427">
        <v>4280000</v>
      </c>
      <c r="IM30" s="427">
        <v>1879000</v>
      </c>
    </row>
    <row r="31" spans="1:247" s="428" customFormat="1" ht="6.75">
      <c r="A31" s="425" t="s">
        <v>518</v>
      </c>
      <c r="B31" s="426">
        <v>1</v>
      </c>
      <c r="C31" s="426">
        <v>500000</v>
      </c>
      <c r="D31" s="426">
        <v>500000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>
        <v>1</v>
      </c>
      <c r="R31" s="426">
        <v>3800000</v>
      </c>
      <c r="S31" s="426">
        <v>3800000</v>
      </c>
      <c r="T31" s="426">
        <v>1</v>
      </c>
      <c r="U31" s="426">
        <v>400000</v>
      </c>
      <c r="V31" s="426">
        <v>400000</v>
      </c>
      <c r="W31" s="426"/>
      <c r="X31" s="426"/>
      <c r="Y31" s="426"/>
      <c r="Z31" s="426"/>
      <c r="AA31" s="426"/>
      <c r="AB31" s="426"/>
      <c r="AC31" s="426"/>
      <c r="AD31" s="426"/>
      <c r="AE31" s="426"/>
      <c r="AF31" s="426">
        <v>1</v>
      </c>
      <c r="AG31" s="426">
        <v>1000000</v>
      </c>
      <c r="AH31" s="426">
        <v>1000000</v>
      </c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>
        <v>1</v>
      </c>
      <c r="CU31" s="426">
        <v>2000000</v>
      </c>
      <c r="CV31" s="426">
        <v>1000000</v>
      </c>
      <c r="CW31" s="426">
        <v>89</v>
      </c>
      <c r="CX31" s="426">
        <v>202559000</v>
      </c>
      <c r="CY31" s="426">
        <v>175576050</v>
      </c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/>
      <c r="FF31" s="426"/>
      <c r="FG31" s="426"/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7">
        <v>94</v>
      </c>
      <c r="IL31" s="427">
        <v>210259000</v>
      </c>
      <c r="IM31" s="427">
        <v>182276050</v>
      </c>
    </row>
    <row r="32" spans="1:247" s="428" customFormat="1" ht="6.75">
      <c r="A32" s="425" t="s">
        <v>634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>
        <v>1</v>
      </c>
      <c r="R32" s="426">
        <v>50000</v>
      </c>
      <c r="S32" s="426">
        <v>50000</v>
      </c>
      <c r="T32" s="426">
        <v>3</v>
      </c>
      <c r="U32" s="426">
        <v>1300000</v>
      </c>
      <c r="V32" s="426">
        <v>1050000</v>
      </c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>
        <v>3</v>
      </c>
      <c r="CX32" s="426">
        <v>2250000</v>
      </c>
      <c r="CY32" s="426">
        <v>2250000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  <c r="DQ32" s="426"/>
      <c r="DR32" s="426"/>
      <c r="DS32" s="426"/>
      <c r="DT32" s="426"/>
      <c r="DU32" s="426">
        <v>1</v>
      </c>
      <c r="DV32" s="426">
        <v>120000</v>
      </c>
      <c r="DW32" s="426">
        <v>40000</v>
      </c>
      <c r="DX32" s="426"/>
      <c r="DY32" s="426"/>
      <c r="DZ32" s="426"/>
      <c r="EA32" s="426"/>
      <c r="EB32" s="426"/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6">
        <v>1</v>
      </c>
      <c r="EZ32" s="426">
        <v>100000</v>
      </c>
      <c r="FA32" s="426">
        <v>50000</v>
      </c>
      <c r="FB32" s="426"/>
      <c r="FC32" s="426"/>
      <c r="FD32" s="426"/>
      <c r="FE32" s="426"/>
      <c r="FF32" s="426"/>
      <c r="FG32" s="426"/>
      <c r="FH32" s="426"/>
      <c r="FI32" s="426"/>
      <c r="FJ32" s="426"/>
      <c r="FK32" s="426"/>
      <c r="FL32" s="426"/>
      <c r="FM32" s="426"/>
      <c r="FN32" s="426"/>
      <c r="FO32" s="426"/>
      <c r="FP32" s="426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26"/>
      <c r="GC32" s="426"/>
      <c r="GD32" s="426"/>
      <c r="GE32" s="426"/>
      <c r="GF32" s="42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2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26"/>
      <c r="HD32" s="426"/>
      <c r="HE32" s="426"/>
      <c r="HF32" s="426"/>
      <c r="HG32" s="426"/>
      <c r="HH32" s="426"/>
      <c r="HI32" s="426"/>
      <c r="HJ32" s="426"/>
      <c r="HK32" s="426"/>
      <c r="HL32" s="426"/>
      <c r="HM32" s="426"/>
      <c r="HN32" s="426"/>
      <c r="HO32" s="426"/>
      <c r="HP32" s="426"/>
      <c r="HQ32" s="426"/>
      <c r="HR32" s="426"/>
      <c r="HS32" s="426"/>
      <c r="HT32" s="426"/>
      <c r="HU32" s="426"/>
      <c r="HV32" s="426"/>
      <c r="HW32" s="426"/>
      <c r="HX32" s="426"/>
      <c r="HY32" s="426"/>
      <c r="HZ32" s="426"/>
      <c r="IA32" s="426"/>
      <c r="IB32" s="426"/>
      <c r="IC32" s="426"/>
      <c r="ID32" s="426"/>
      <c r="IE32" s="426"/>
      <c r="IF32" s="426"/>
      <c r="IG32" s="426"/>
      <c r="IH32" s="426"/>
      <c r="II32" s="426"/>
      <c r="IJ32" s="426"/>
      <c r="IK32" s="427">
        <v>9</v>
      </c>
      <c r="IL32" s="427">
        <v>3820000</v>
      </c>
      <c r="IM32" s="427">
        <v>3440000</v>
      </c>
    </row>
    <row r="33" spans="1:247" s="428" customFormat="1" ht="6.75">
      <c r="A33" s="425" t="s">
        <v>865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>
        <v>1</v>
      </c>
      <c r="DV33" s="426">
        <v>400000</v>
      </c>
      <c r="DW33" s="426">
        <v>200000</v>
      </c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26"/>
      <c r="FJ33" s="426"/>
      <c r="FK33" s="426"/>
      <c r="FL33" s="426"/>
      <c r="FM33" s="426"/>
      <c r="FN33" s="426"/>
      <c r="FO33" s="426"/>
      <c r="FP33" s="426"/>
      <c r="FQ33" s="426"/>
      <c r="FR33" s="426"/>
      <c r="FS33" s="426"/>
      <c r="FT33" s="426"/>
      <c r="FU33" s="426"/>
      <c r="FV33" s="426"/>
      <c r="FW33" s="426"/>
      <c r="FX33" s="426"/>
      <c r="FY33" s="426"/>
      <c r="FZ33" s="426"/>
      <c r="GA33" s="426"/>
      <c r="GB33" s="426"/>
      <c r="GC33" s="426"/>
      <c r="GD33" s="426"/>
      <c r="GE33" s="426"/>
      <c r="GF33" s="42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2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26"/>
      <c r="HD33" s="426"/>
      <c r="HE33" s="426"/>
      <c r="HF33" s="426"/>
      <c r="HG33" s="426"/>
      <c r="HH33" s="426"/>
      <c r="HI33" s="426"/>
      <c r="HJ33" s="426"/>
      <c r="HK33" s="426"/>
      <c r="HL33" s="426"/>
      <c r="HM33" s="426"/>
      <c r="HN33" s="426"/>
      <c r="HO33" s="426"/>
      <c r="HP33" s="426"/>
      <c r="HQ33" s="426"/>
      <c r="HR33" s="426"/>
      <c r="HS33" s="426"/>
      <c r="HT33" s="426"/>
      <c r="HU33" s="426"/>
      <c r="HV33" s="426"/>
      <c r="HW33" s="426"/>
      <c r="HX33" s="426"/>
      <c r="HY33" s="426"/>
      <c r="HZ33" s="426"/>
      <c r="IA33" s="426"/>
      <c r="IB33" s="426"/>
      <c r="IC33" s="426"/>
      <c r="ID33" s="426"/>
      <c r="IE33" s="426"/>
      <c r="IF33" s="426"/>
      <c r="IG33" s="426"/>
      <c r="IH33" s="426"/>
      <c r="II33" s="426"/>
      <c r="IJ33" s="426"/>
      <c r="IK33" s="427">
        <v>1</v>
      </c>
      <c r="IL33" s="427">
        <v>400000</v>
      </c>
      <c r="IM33" s="427">
        <v>200000</v>
      </c>
    </row>
    <row r="34" spans="1:247" s="428" customFormat="1" ht="6.75">
      <c r="A34" s="425" t="s">
        <v>778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>
        <v>1</v>
      </c>
      <c r="U34" s="426">
        <v>150000</v>
      </c>
      <c r="V34" s="426">
        <v>150000</v>
      </c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>
        <v>1</v>
      </c>
      <c r="CX34" s="426">
        <v>500000</v>
      </c>
      <c r="CY34" s="426">
        <v>500000</v>
      </c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26"/>
      <c r="FJ34" s="426"/>
      <c r="FK34" s="426"/>
      <c r="FL34" s="426"/>
      <c r="FM34" s="426"/>
      <c r="FN34" s="426"/>
      <c r="FO34" s="426"/>
      <c r="FP34" s="426"/>
      <c r="FQ34" s="426"/>
      <c r="FR34" s="426"/>
      <c r="FS34" s="426"/>
      <c r="FT34" s="426"/>
      <c r="FU34" s="426"/>
      <c r="FV34" s="426"/>
      <c r="FW34" s="426"/>
      <c r="FX34" s="426"/>
      <c r="FY34" s="426"/>
      <c r="FZ34" s="426"/>
      <c r="GA34" s="426"/>
      <c r="GB34" s="426"/>
      <c r="GC34" s="426"/>
      <c r="GD34" s="426"/>
      <c r="GE34" s="426"/>
      <c r="GF34" s="42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2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26"/>
      <c r="HD34" s="426"/>
      <c r="HE34" s="426"/>
      <c r="HF34" s="426"/>
      <c r="HG34" s="426"/>
      <c r="HH34" s="426"/>
      <c r="HI34" s="426"/>
      <c r="HJ34" s="426"/>
      <c r="HK34" s="426"/>
      <c r="HL34" s="426"/>
      <c r="HM34" s="426"/>
      <c r="HN34" s="426"/>
      <c r="HO34" s="426"/>
      <c r="HP34" s="426"/>
      <c r="HQ34" s="426"/>
      <c r="HR34" s="426"/>
      <c r="HS34" s="426"/>
      <c r="HT34" s="426"/>
      <c r="HU34" s="426"/>
      <c r="HV34" s="426"/>
      <c r="HW34" s="426"/>
      <c r="HX34" s="426"/>
      <c r="HY34" s="426"/>
      <c r="HZ34" s="426"/>
      <c r="IA34" s="426"/>
      <c r="IB34" s="426"/>
      <c r="IC34" s="426"/>
      <c r="ID34" s="426"/>
      <c r="IE34" s="426"/>
      <c r="IF34" s="426"/>
      <c r="IG34" s="426"/>
      <c r="IH34" s="426"/>
      <c r="II34" s="426"/>
      <c r="IJ34" s="426"/>
      <c r="IK34" s="427">
        <v>2</v>
      </c>
      <c r="IL34" s="427">
        <v>650000</v>
      </c>
      <c r="IM34" s="427">
        <v>650000</v>
      </c>
    </row>
    <row r="35" spans="1:247" s="428" customFormat="1" ht="6.75">
      <c r="A35" s="425" t="s">
        <v>755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>
        <v>1</v>
      </c>
      <c r="CU35" s="426">
        <v>600000</v>
      </c>
      <c r="CV35" s="426">
        <v>600000</v>
      </c>
      <c r="CW35" s="426">
        <v>4</v>
      </c>
      <c r="CX35" s="426">
        <v>47100000</v>
      </c>
      <c r="CY35" s="426">
        <v>45350000</v>
      </c>
      <c r="CZ35" s="426"/>
      <c r="DA35" s="426"/>
      <c r="DB35" s="426"/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26"/>
      <c r="FJ35" s="426"/>
      <c r="FK35" s="426"/>
      <c r="FL35" s="426"/>
      <c r="FM35" s="426"/>
      <c r="FN35" s="426"/>
      <c r="FO35" s="426"/>
      <c r="FP35" s="426"/>
      <c r="FQ35" s="426"/>
      <c r="FR35" s="426"/>
      <c r="FS35" s="426"/>
      <c r="FT35" s="426"/>
      <c r="FU35" s="426"/>
      <c r="FV35" s="426"/>
      <c r="FW35" s="426"/>
      <c r="FX35" s="426"/>
      <c r="FY35" s="426"/>
      <c r="FZ35" s="426"/>
      <c r="GA35" s="426"/>
      <c r="GB35" s="426"/>
      <c r="GC35" s="426"/>
      <c r="GD35" s="426"/>
      <c r="GE35" s="426"/>
      <c r="GF35" s="426"/>
      <c r="GG35" s="426"/>
      <c r="GH35" s="426"/>
      <c r="GI35" s="426"/>
      <c r="GJ35" s="426"/>
      <c r="GK35" s="426"/>
      <c r="GL35" s="426">
        <v>1</v>
      </c>
      <c r="GM35" s="426">
        <v>900000</v>
      </c>
      <c r="GN35" s="426">
        <v>450000</v>
      </c>
      <c r="GO35" s="426"/>
      <c r="GP35" s="426"/>
      <c r="GQ35" s="426"/>
      <c r="GR35" s="42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26"/>
      <c r="HD35" s="426"/>
      <c r="HE35" s="426"/>
      <c r="HF35" s="426"/>
      <c r="HG35" s="426"/>
      <c r="HH35" s="426"/>
      <c r="HI35" s="426"/>
      <c r="HJ35" s="426"/>
      <c r="HK35" s="426"/>
      <c r="HL35" s="426"/>
      <c r="HM35" s="426"/>
      <c r="HN35" s="426"/>
      <c r="HO35" s="426"/>
      <c r="HP35" s="426"/>
      <c r="HQ35" s="426"/>
      <c r="HR35" s="426"/>
      <c r="HS35" s="426"/>
      <c r="HT35" s="426"/>
      <c r="HU35" s="426"/>
      <c r="HV35" s="426"/>
      <c r="HW35" s="426"/>
      <c r="HX35" s="426"/>
      <c r="HY35" s="426"/>
      <c r="HZ35" s="426"/>
      <c r="IA35" s="426"/>
      <c r="IB35" s="426"/>
      <c r="IC35" s="426"/>
      <c r="ID35" s="426"/>
      <c r="IE35" s="426"/>
      <c r="IF35" s="426"/>
      <c r="IG35" s="426"/>
      <c r="IH35" s="426"/>
      <c r="II35" s="426"/>
      <c r="IJ35" s="426"/>
      <c r="IK35" s="427">
        <v>6</v>
      </c>
      <c r="IL35" s="427">
        <v>48600000</v>
      </c>
      <c r="IM35" s="427">
        <v>46400000</v>
      </c>
    </row>
    <row r="36" spans="1:247" s="428" customFormat="1" ht="6.75">
      <c r="A36" s="425" t="s">
        <v>678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>
        <v>1</v>
      </c>
      <c r="R36" s="426">
        <v>300000</v>
      </c>
      <c r="S36" s="426">
        <v>99000</v>
      </c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>
        <v>2</v>
      </c>
      <c r="CU36" s="426">
        <v>3000000</v>
      </c>
      <c r="CV36" s="426">
        <v>3000000</v>
      </c>
      <c r="CW36" s="426">
        <v>5</v>
      </c>
      <c r="CX36" s="426">
        <v>1760000</v>
      </c>
      <c r="CY36" s="426">
        <v>995000</v>
      </c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26"/>
      <c r="FJ36" s="426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6"/>
      <c r="GE36" s="426"/>
      <c r="GF36" s="42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2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26"/>
      <c r="HD36" s="426"/>
      <c r="HE36" s="426"/>
      <c r="HF36" s="426"/>
      <c r="HG36" s="426"/>
      <c r="HH36" s="426"/>
      <c r="HI36" s="426"/>
      <c r="HJ36" s="426"/>
      <c r="HK36" s="426"/>
      <c r="HL36" s="426"/>
      <c r="HM36" s="426"/>
      <c r="HN36" s="426"/>
      <c r="HO36" s="426"/>
      <c r="HP36" s="426"/>
      <c r="HQ36" s="426"/>
      <c r="HR36" s="426"/>
      <c r="HS36" s="426"/>
      <c r="HT36" s="426"/>
      <c r="HU36" s="426"/>
      <c r="HV36" s="426"/>
      <c r="HW36" s="426"/>
      <c r="HX36" s="426"/>
      <c r="HY36" s="426"/>
      <c r="HZ36" s="426"/>
      <c r="IA36" s="426"/>
      <c r="IB36" s="426"/>
      <c r="IC36" s="426"/>
      <c r="ID36" s="426"/>
      <c r="IE36" s="426"/>
      <c r="IF36" s="426"/>
      <c r="IG36" s="426"/>
      <c r="IH36" s="426"/>
      <c r="II36" s="426"/>
      <c r="IJ36" s="426"/>
      <c r="IK36" s="427">
        <v>8</v>
      </c>
      <c r="IL36" s="427">
        <v>5060000</v>
      </c>
      <c r="IM36" s="427">
        <v>4094000</v>
      </c>
    </row>
    <row r="37" spans="1:247" s="428" customFormat="1" ht="6.75">
      <c r="A37" s="425" t="s">
        <v>679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>
        <v>2</v>
      </c>
      <c r="CX37" s="426">
        <v>260000</v>
      </c>
      <c r="CY37" s="426">
        <v>135000</v>
      </c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/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2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26"/>
      <c r="HD37" s="426"/>
      <c r="HE37" s="426"/>
      <c r="HF37" s="426"/>
      <c r="HG37" s="426"/>
      <c r="HH37" s="426"/>
      <c r="HI37" s="426"/>
      <c r="HJ37" s="426"/>
      <c r="HK37" s="426"/>
      <c r="HL37" s="426"/>
      <c r="HM37" s="426"/>
      <c r="HN37" s="426"/>
      <c r="HO37" s="426"/>
      <c r="HP37" s="426"/>
      <c r="HQ37" s="426"/>
      <c r="HR37" s="426"/>
      <c r="HS37" s="426"/>
      <c r="HT37" s="426"/>
      <c r="HU37" s="426"/>
      <c r="HV37" s="426"/>
      <c r="HW37" s="426"/>
      <c r="HX37" s="426"/>
      <c r="HY37" s="426"/>
      <c r="HZ37" s="426"/>
      <c r="IA37" s="426"/>
      <c r="IB37" s="426"/>
      <c r="IC37" s="426"/>
      <c r="ID37" s="426"/>
      <c r="IE37" s="426"/>
      <c r="IF37" s="426"/>
      <c r="IG37" s="426"/>
      <c r="IH37" s="426"/>
      <c r="II37" s="426"/>
      <c r="IJ37" s="426"/>
      <c r="IK37" s="427">
        <v>2</v>
      </c>
      <c r="IL37" s="427">
        <v>260000</v>
      </c>
      <c r="IM37" s="427">
        <v>135000</v>
      </c>
    </row>
    <row r="38" spans="1:247" s="428" customFormat="1" ht="6.75">
      <c r="A38" s="425" t="s">
        <v>730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>
        <v>2</v>
      </c>
      <c r="CX38" s="426">
        <v>65000</v>
      </c>
      <c r="CY38" s="426">
        <v>38050</v>
      </c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>
        <v>1</v>
      </c>
      <c r="EN38" s="426">
        <v>500000</v>
      </c>
      <c r="EO38" s="426">
        <v>375000</v>
      </c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/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426"/>
      <c r="GN38" s="426"/>
      <c r="GO38" s="426"/>
      <c r="GP38" s="426"/>
      <c r="GQ38" s="426"/>
      <c r="GR38" s="426"/>
      <c r="GS38" s="426"/>
      <c r="GT38" s="426"/>
      <c r="GU38" s="426"/>
      <c r="GV38" s="426"/>
      <c r="GW38" s="426"/>
      <c r="GX38" s="426"/>
      <c r="GY38" s="426"/>
      <c r="GZ38" s="426"/>
      <c r="HA38" s="426"/>
      <c r="HB38" s="426"/>
      <c r="HC38" s="426"/>
      <c r="HD38" s="426"/>
      <c r="HE38" s="426"/>
      <c r="HF38" s="426"/>
      <c r="HG38" s="426"/>
      <c r="HH38" s="426"/>
      <c r="HI38" s="426"/>
      <c r="HJ38" s="426"/>
      <c r="HK38" s="426"/>
      <c r="HL38" s="426"/>
      <c r="HM38" s="426"/>
      <c r="HN38" s="426"/>
      <c r="HO38" s="426"/>
      <c r="HP38" s="426"/>
      <c r="HQ38" s="426"/>
      <c r="HR38" s="426"/>
      <c r="HS38" s="426"/>
      <c r="HT38" s="426"/>
      <c r="HU38" s="426"/>
      <c r="HV38" s="426"/>
      <c r="HW38" s="426"/>
      <c r="HX38" s="426"/>
      <c r="HY38" s="426"/>
      <c r="HZ38" s="426"/>
      <c r="IA38" s="426"/>
      <c r="IB38" s="426"/>
      <c r="IC38" s="426"/>
      <c r="ID38" s="426"/>
      <c r="IE38" s="426"/>
      <c r="IF38" s="426"/>
      <c r="IG38" s="426"/>
      <c r="IH38" s="426"/>
      <c r="II38" s="426"/>
      <c r="IJ38" s="426"/>
      <c r="IK38" s="427">
        <v>3</v>
      </c>
      <c r="IL38" s="427">
        <v>565000</v>
      </c>
      <c r="IM38" s="427">
        <v>413050</v>
      </c>
    </row>
    <row r="39" spans="1:247" s="428" customFormat="1" ht="6.75">
      <c r="A39" s="425" t="s">
        <v>680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>
        <v>1</v>
      </c>
      <c r="U39" s="426">
        <v>700000</v>
      </c>
      <c r="V39" s="426">
        <v>343000</v>
      </c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>
        <v>1</v>
      </c>
      <c r="CU39" s="426">
        <v>1000000</v>
      </c>
      <c r="CV39" s="426">
        <v>1000000</v>
      </c>
      <c r="CW39" s="426">
        <v>18</v>
      </c>
      <c r="CX39" s="426">
        <v>4365000</v>
      </c>
      <c r="CY39" s="426">
        <v>3690900</v>
      </c>
      <c r="CZ39" s="426">
        <v>1</v>
      </c>
      <c r="DA39" s="426">
        <v>500000</v>
      </c>
      <c r="DB39" s="426">
        <v>500000</v>
      </c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>
        <v>1</v>
      </c>
      <c r="EN39" s="426">
        <v>242175</v>
      </c>
      <c r="EO39" s="426">
        <v>242175</v>
      </c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  <c r="FL39" s="426"/>
      <c r="FM39" s="426"/>
      <c r="FN39" s="426"/>
      <c r="FO39" s="426"/>
      <c r="FP39" s="426"/>
      <c r="FQ39" s="426"/>
      <c r="FR39" s="426"/>
      <c r="FS39" s="426"/>
      <c r="FT39" s="426"/>
      <c r="FU39" s="426"/>
      <c r="FV39" s="426"/>
      <c r="FW39" s="426"/>
      <c r="FX39" s="426"/>
      <c r="FY39" s="426"/>
      <c r="FZ39" s="426"/>
      <c r="GA39" s="426"/>
      <c r="GB39" s="426"/>
      <c r="GC39" s="426"/>
      <c r="GD39" s="426"/>
      <c r="GE39" s="426"/>
      <c r="GF39" s="426"/>
      <c r="GG39" s="426"/>
      <c r="GH39" s="426"/>
      <c r="GI39" s="426"/>
      <c r="GJ39" s="426"/>
      <c r="GK39" s="426"/>
      <c r="GL39" s="426"/>
      <c r="GM39" s="426"/>
      <c r="GN39" s="426"/>
      <c r="GO39" s="426"/>
      <c r="GP39" s="426"/>
      <c r="GQ39" s="426"/>
      <c r="GR39" s="426"/>
      <c r="GS39" s="426"/>
      <c r="GT39" s="426"/>
      <c r="GU39" s="426"/>
      <c r="GV39" s="426"/>
      <c r="GW39" s="426"/>
      <c r="GX39" s="426"/>
      <c r="GY39" s="426"/>
      <c r="GZ39" s="426"/>
      <c r="HA39" s="426"/>
      <c r="HB39" s="426"/>
      <c r="HC39" s="426"/>
      <c r="HD39" s="426"/>
      <c r="HE39" s="426"/>
      <c r="HF39" s="426"/>
      <c r="HG39" s="426"/>
      <c r="HH39" s="426"/>
      <c r="HI39" s="426"/>
      <c r="HJ39" s="426"/>
      <c r="HK39" s="426"/>
      <c r="HL39" s="426"/>
      <c r="HM39" s="426"/>
      <c r="HN39" s="426"/>
      <c r="HO39" s="426"/>
      <c r="HP39" s="426"/>
      <c r="HQ39" s="426"/>
      <c r="HR39" s="426"/>
      <c r="HS39" s="426"/>
      <c r="HT39" s="426"/>
      <c r="HU39" s="426"/>
      <c r="HV39" s="426"/>
      <c r="HW39" s="426"/>
      <c r="HX39" s="426"/>
      <c r="HY39" s="426"/>
      <c r="HZ39" s="426"/>
      <c r="IA39" s="426"/>
      <c r="IB39" s="426"/>
      <c r="IC39" s="426"/>
      <c r="ID39" s="426"/>
      <c r="IE39" s="426"/>
      <c r="IF39" s="426"/>
      <c r="IG39" s="426"/>
      <c r="IH39" s="426"/>
      <c r="II39" s="426"/>
      <c r="IJ39" s="426"/>
      <c r="IK39" s="427">
        <v>22</v>
      </c>
      <c r="IL39" s="427">
        <v>6807175</v>
      </c>
      <c r="IM39" s="427">
        <v>5776075</v>
      </c>
    </row>
    <row r="40" spans="1:247" s="428" customFormat="1" ht="6.75">
      <c r="A40" s="425" t="s">
        <v>588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>
        <v>15</v>
      </c>
      <c r="CX40" s="426">
        <v>7200000</v>
      </c>
      <c r="CY40" s="426">
        <v>3870000</v>
      </c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  <c r="FL40" s="426"/>
      <c r="FM40" s="426"/>
      <c r="FN40" s="426"/>
      <c r="FO40" s="426"/>
      <c r="FP40" s="426"/>
      <c r="FQ40" s="426"/>
      <c r="FR40" s="426"/>
      <c r="FS40" s="426"/>
      <c r="FT40" s="426"/>
      <c r="FU40" s="426"/>
      <c r="FV40" s="426"/>
      <c r="FW40" s="426"/>
      <c r="FX40" s="426"/>
      <c r="FY40" s="426"/>
      <c r="FZ40" s="426"/>
      <c r="GA40" s="426"/>
      <c r="GB40" s="426"/>
      <c r="GC40" s="426"/>
      <c r="GD40" s="426"/>
      <c r="GE40" s="426"/>
      <c r="GF40" s="426"/>
      <c r="GG40" s="426"/>
      <c r="GH40" s="426"/>
      <c r="GI40" s="426"/>
      <c r="GJ40" s="426"/>
      <c r="GK40" s="426"/>
      <c r="GL40" s="426"/>
      <c r="GM40" s="426"/>
      <c r="GN40" s="426"/>
      <c r="GO40" s="426"/>
      <c r="GP40" s="426"/>
      <c r="GQ40" s="426"/>
      <c r="GR40" s="426"/>
      <c r="GS40" s="426"/>
      <c r="GT40" s="426"/>
      <c r="GU40" s="426"/>
      <c r="GV40" s="426"/>
      <c r="GW40" s="426"/>
      <c r="GX40" s="426"/>
      <c r="GY40" s="426"/>
      <c r="GZ40" s="426"/>
      <c r="HA40" s="426"/>
      <c r="HB40" s="426"/>
      <c r="HC40" s="426"/>
      <c r="HD40" s="426"/>
      <c r="HE40" s="426"/>
      <c r="HF40" s="426"/>
      <c r="HG40" s="426"/>
      <c r="HH40" s="426"/>
      <c r="HI40" s="426"/>
      <c r="HJ40" s="426"/>
      <c r="HK40" s="426"/>
      <c r="HL40" s="426"/>
      <c r="HM40" s="426"/>
      <c r="HN40" s="426"/>
      <c r="HO40" s="426"/>
      <c r="HP40" s="426"/>
      <c r="HQ40" s="426"/>
      <c r="HR40" s="426"/>
      <c r="HS40" s="426"/>
      <c r="HT40" s="426"/>
      <c r="HU40" s="426"/>
      <c r="HV40" s="426"/>
      <c r="HW40" s="426"/>
      <c r="HX40" s="426"/>
      <c r="HY40" s="426"/>
      <c r="HZ40" s="426"/>
      <c r="IA40" s="426"/>
      <c r="IB40" s="426"/>
      <c r="IC40" s="426"/>
      <c r="ID40" s="426"/>
      <c r="IE40" s="426"/>
      <c r="IF40" s="426"/>
      <c r="IG40" s="426"/>
      <c r="IH40" s="426"/>
      <c r="II40" s="426"/>
      <c r="IJ40" s="426"/>
      <c r="IK40" s="427">
        <v>15</v>
      </c>
      <c r="IL40" s="427">
        <v>7200000</v>
      </c>
      <c r="IM40" s="427">
        <v>3870000</v>
      </c>
    </row>
    <row r="41" spans="1:247" s="428" customFormat="1" ht="6.75">
      <c r="A41" s="425" t="s">
        <v>519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>
        <v>2</v>
      </c>
      <c r="AV41" s="426">
        <v>3500000</v>
      </c>
      <c r="AW41" s="426">
        <v>2833000</v>
      </c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>
        <v>32</v>
      </c>
      <c r="CX41" s="426">
        <v>15620000</v>
      </c>
      <c r="CY41" s="426">
        <v>12477250</v>
      </c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6"/>
      <c r="DQ41" s="426"/>
      <c r="DR41" s="426"/>
      <c r="DS41" s="426"/>
      <c r="DT41" s="426"/>
      <c r="DU41" s="426">
        <v>1</v>
      </c>
      <c r="DV41" s="426">
        <v>100000</v>
      </c>
      <c r="DW41" s="426">
        <v>100000</v>
      </c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  <c r="FL41" s="426"/>
      <c r="FM41" s="426"/>
      <c r="FN41" s="426"/>
      <c r="FO41" s="426"/>
      <c r="FP41" s="426"/>
      <c r="FQ41" s="426"/>
      <c r="FR41" s="426"/>
      <c r="FS41" s="426"/>
      <c r="FT41" s="426"/>
      <c r="FU41" s="426"/>
      <c r="FV41" s="426"/>
      <c r="FW41" s="426"/>
      <c r="FX41" s="426"/>
      <c r="FY41" s="426"/>
      <c r="FZ41" s="426"/>
      <c r="GA41" s="426"/>
      <c r="GB41" s="426"/>
      <c r="GC41" s="426"/>
      <c r="GD41" s="426"/>
      <c r="GE41" s="426"/>
      <c r="GF41" s="426"/>
      <c r="GG41" s="426"/>
      <c r="GH41" s="426"/>
      <c r="GI41" s="426"/>
      <c r="GJ41" s="426"/>
      <c r="GK41" s="426"/>
      <c r="GL41" s="426"/>
      <c r="GM41" s="426"/>
      <c r="GN41" s="426"/>
      <c r="GO41" s="426"/>
      <c r="GP41" s="426"/>
      <c r="GQ41" s="426"/>
      <c r="GR41" s="426"/>
      <c r="GS41" s="426"/>
      <c r="GT41" s="426"/>
      <c r="GU41" s="426"/>
      <c r="GV41" s="426"/>
      <c r="GW41" s="426"/>
      <c r="GX41" s="426"/>
      <c r="GY41" s="426"/>
      <c r="GZ41" s="426"/>
      <c r="HA41" s="426"/>
      <c r="HB41" s="426"/>
      <c r="HC41" s="426"/>
      <c r="HD41" s="426"/>
      <c r="HE41" s="426"/>
      <c r="HF41" s="426"/>
      <c r="HG41" s="426"/>
      <c r="HH41" s="426"/>
      <c r="HI41" s="426"/>
      <c r="HJ41" s="426"/>
      <c r="HK41" s="426"/>
      <c r="HL41" s="426"/>
      <c r="HM41" s="426"/>
      <c r="HN41" s="426"/>
      <c r="HO41" s="426"/>
      <c r="HP41" s="426"/>
      <c r="HQ41" s="426"/>
      <c r="HR41" s="426"/>
      <c r="HS41" s="426"/>
      <c r="HT41" s="426"/>
      <c r="HU41" s="426"/>
      <c r="HV41" s="426"/>
      <c r="HW41" s="426"/>
      <c r="HX41" s="426"/>
      <c r="HY41" s="426"/>
      <c r="HZ41" s="426"/>
      <c r="IA41" s="426"/>
      <c r="IB41" s="426"/>
      <c r="IC41" s="426"/>
      <c r="ID41" s="426"/>
      <c r="IE41" s="426"/>
      <c r="IF41" s="426"/>
      <c r="IG41" s="426"/>
      <c r="IH41" s="426"/>
      <c r="II41" s="426"/>
      <c r="IJ41" s="426"/>
      <c r="IK41" s="427">
        <v>35</v>
      </c>
      <c r="IL41" s="427">
        <v>19220000</v>
      </c>
      <c r="IM41" s="427">
        <v>15410250</v>
      </c>
    </row>
    <row r="42" spans="1:247" s="428" customFormat="1" ht="6.75">
      <c r="A42" s="425" t="s">
        <v>681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>
        <v>7</v>
      </c>
      <c r="CX42" s="426">
        <v>1610000</v>
      </c>
      <c r="CY42" s="426">
        <v>1534500</v>
      </c>
      <c r="CZ42" s="426"/>
      <c r="DA42" s="426"/>
      <c r="DB42" s="426"/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6"/>
      <c r="DQ42" s="426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6"/>
      <c r="EN42" s="426"/>
      <c r="EO42" s="426"/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26"/>
      <c r="FJ42" s="426"/>
      <c r="FK42" s="426"/>
      <c r="FL42" s="426"/>
      <c r="FM42" s="426"/>
      <c r="FN42" s="426"/>
      <c r="FO42" s="426"/>
      <c r="FP42" s="426"/>
      <c r="FQ42" s="426"/>
      <c r="FR42" s="426"/>
      <c r="FS42" s="426"/>
      <c r="FT42" s="426"/>
      <c r="FU42" s="426"/>
      <c r="FV42" s="426"/>
      <c r="FW42" s="426"/>
      <c r="FX42" s="426"/>
      <c r="FY42" s="426"/>
      <c r="FZ42" s="426"/>
      <c r="GA42" s="426"/>
      <c r="GB42" s="426"/>
      <c r="GC42" s="426"/>
      <c r="GD42" s="426"/>
      <c r="GE42" s="426"/>
      <c r="GF42" s="426"/>
      <c r="GG42" s="426"/>
      <c r="GH42" s="426"/>
      <c r="GI42" s="426"/>
      <c r="GJ42" s="426"/>
      <c r="GK42" s="426"/>
      <c r="GL42" s="426"/>
      <c r="GM42" s="426"/>
      <c r="GN42" s="426"/>
      <c r="GO42" s="426"/>
      <c r="GP42" s="426"/>
      <c r="GQ42" s="426"/>
      <c r="GR42" s="426"/>
      <c r="GS42" s="426"/>
      <c r="GT42" s="426"/>
      <c r="GU42" s="426"/>
      <c r="GV42" s="426"/>
      <c r="GW42" s="426"/>
      <c r="GX42" s="426"/>
      <c r="GY42" s="426"/>
      <c r="GZ42" s="426"/>
      <c r="HA42" s="426"/>
      <c r="HB42" s="426"/>
      <c r="HC42" s="426"/>
      <c r="HD42" s="426"/>
      <c r="HE42" s="426"/>
      <c r="HF42" s="426"/>
      <c r="HG42" s="426"/>
      <c r="HH42" s="426"/>
      <c r="HI42" s="426"/>
      <c r="HJ42" s="426"/>
      <c r="HK42" s="426"/>
      <c r="HL42" s="426"/>
      <c r="HM42" s="426"/>
      <c r="HN42" s="426"/>
      <c r="HO42" s="426"/>
      <c r="HP42" s="426"/>
      <c r="HQ42" s="426"/>
      <c r="HR42" s="426"/>
      <c r="HS42" s="426"/>
      <c r="HT42" s="426"/>
      <c r="HU42" s="426"/>
      <c r="HV42" s="426"/>
      <c r="HW42" s="426"/>
      <c r="HX42" s="426"/>
      <c r="HY42" s="426"/>
      <c r="HZ42" s="426"/>
      <c r="IA42" s="426"/>
      <c r="IB42" s="426"/>
      <c r="IC42" s="426"/>
      <c r="ID42" s="426"/>
      <c r="IE42" s="426"/>
      <c r="IF42" s="426"/>
      <c r="IG42" s="426"/>
      <c r="IH42" s="426"/>
      <c r="II42" s="426"/>
      <c r="IJ42" s="426"/>
      <c r="IK42" s="427">
        <v>7</v>
      </c>
      <c r="IL42" s="427">
        <v>1610000</v>
      </c>
      <c r="IM42" s="427">
        <v>1534500</v>
      </c>
    </row>
    <row r="43" spans="1:247" s="428" customFormat="1" ht="6.75">
      <c r="A43" s="425" t="s">
        <v>682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>
        <v>2</v>
      </c>
      <c r="CX43" s="426">
        <v>1500000</v>
      </c>
      <c r="CY43" s="426">
        <v>645000</v>
      </c>
      <c r="CZ43" s="426"/>
      <c r="DA43" s="426"/>
      <c r="DB43" s="426"/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6"/>
      <c r="EO43" s="426"/>
      <c r="EP43" s="426"/>
      <c r="EQ43" s="426"/>
      <c r="ER43" s="426"/>
      <c r="ES43" s="426"/>
      <c r="ET43" s="426"/>
      <c r="EU43" s="426"/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6"/>
      <c r="FI43" s="426"/>
      <c r="FJ43" s="426"/>
      <c r="FK43" s="426"/>
      <c r="FL43" s="426"/>
      <c r="FM43" s="426"/>
      <c r="FN43" s="426"/>
      <c r="FO43" s="426"/>
      <c r="FP43" s="426"/>
      <c r="FQ43" s="426"/>
      <c r="FR43" s="426"/>
      <c r="FS43" s="426"/>
      <c r="FT43" s="426"/>
      <c r="FU43" s="426"/>
      <c r="FV43" s="426"/>
      <c r="FW43" s="426"/>
      <c r="FX43" s="426"/>
      <c r="FY43" s="426"/>
      <c r="FZ43" s="426"/>
      <c r="GA43" s="426"/>
      <c r="GB43" s="426"/>
      <c r="GC43" s="426"/>
      <c r="GD43" s="426"/>
      <c r="GE43" s="426"/>
      <c r="GF43" s="426"/>
      <c r="GG43" s="426"/>
      <c r="GH43" s="426"/>
      <c r="GI43" s="426"/>
      <c r="GJ43" s="426"/>
      <c r="GK43" s="426"/>
      <c r="GL43" s="426"/>
      <c r="GM43" s="426"/>
      <c r="GN43" s="426"/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6"/>
      <c r="GZ43" s="426"/>
      <c r="HA43" s="426"/>
      <c r="HB43" s="426"/>
      <c r="HC43" s="426"/>
      <c r="HD43" s="426"/>
      <c r="HE43" s="426"/>
      <c r="HF43" s="426"/>
      <c r="HG43" s="426"/>
      <c r="HH43" s="426"/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6"/>
      <c r="HU43" s="426"/>
      <c r="HV43" s="426"/>
      <c r="HW43" s="426"/>
      <c r="HX43" s="426"/>
      <c r="HY43" s="426"/>
      <c r="HZ43" s="426"/>
      <c r="IA43" s="426"/>
      <c r="IB43" s="426"/>
      <c r="IC43" s="426"/>
      <c r="ID43" s="426"/>
      <c r="IE43" s="426"/>
      <c r="IF43" s="426"/>
      <c r="IG43" s="426"/>
      <c r="IH43" s="426"/>
      <c r="II43" s="426"/>
      <c r="IJ43" s="426"/>
      <c r="IK43" s="427">
        <v>2</v>
      </c>
      <c r="IL43" s="427">
        <v>1500000</v>
      </c>
      <c r="IM43" s="427">
        <v>645000</v>
      </c>
    </row>
    <row r="44" spans="1:247" s="428" customFormat="1" ht="6.75">
      <c r="A44" s="425" t="s">
        <v>565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>
        <v>1</v>
      </c>
      <c r="R44" s="426">
        <v>100000</v>
      </c>
      <c r="S44" s="426">
        <v>100000</v>
      </c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>
        <v>1</v>
      </c>
      <c r="AV44" s="426">
        <v>200000</v>
      </c>
      <c r="AW44" s="426">
        <v>50000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>
        <v>1</v>
      </c>
      <c r="CO44" s="426">
        <v>450000</v>
      </c>
      <c r="CP44" s="426">
        <v>150000</v>
      </c>
      <c r="CQ44" s="426"/>
      <c r="CR44" s="426"/>
      <c r="CS44" s="426"/>
      <c r="CT44" s="426"/>
      <c r="CU44" s="426"/>
      <c r="CV44" s="426"/>
      <c r="CW44" s="426">
        <v>54</v>
      </c>
      <c r="CX44" s="426">
        <v>40372000</v>
      </c>
      <c r="CY44" s="426">
        <v>32261500</v>
      </c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>
        <v>1</v>
      </c>
      <c r="FF44" s="426">
        <v>100000</v>
      </c>
      <c r="FG44" s="426">
        <v>50000</v>
      </c>
      <c r="FH44" s="426"/>
      <c r="FI44" s="426"/>
      <c r="FJ44" s="426"/>
      <c r="FK44" s="426"/>
      <c r="FL44" s="426"/>
      <c r="FM44" s="426"/>
      <c r="FN44" s="426"/>
      <c r="FO44" s="426"/>
      <c r="FP44" s="426"/>
      <c r="FQ44" s="426"/>
      <c r="FR44" s="426"/>
      <c r="FS44" s="426"/>
      <c r="FT44" s="426"/>
      <c r="FU44" s="426"/>
      <c r="FV44" s="426"/>
      <c r="FW44" s="426"/>
      <c r="FX44" s="426"/>
      <c r="FY44" s="426"/>
      <c r="FZ44" s="426"/>
      <c r="GA44" s="426"/>
      <c r="GB44" s="426"/>
      <c r="GC44" s="426"/>
      <c r="GD44" s="426"/>
      <c r="GE44" s="426"/>
      <c r="GF44" s="426"/>
      <c r="GG44" s="426"/>
      <c r="GH44" s="426"/>
      <c r="GI44" s="426"/>
      <c r="GJ44" s="426"/>
      <c r="GK44" s="426"/>
      <c r="GL44" s="426"/>
      <c r="GM44" s="426"/>
      <c r="GN44" s="426"/>
      <c r="GO44" s="426"/>
      <c r="GP44" s="426"/>
      <c r="GQ44" s="426"/>
      <c r="GR44" s="426"/>
      <c r="GS44" s="426"/>
      <c r="GT44" s="426"/>
      <c r="GU44" s="426"/>
      <c r="GV44" s="426"/>
      <c r="GW44" s="426"/>
      <c r="GX44" s="426"/>
      <c r="GY44" s="426"/>
      <c r="GZ44" s="426"/>
      <c r="HA44" s="426"/>
      <c r="HB44" s="426"/>
      <c r="HC44" s="426"/>
      <c r="HD44" s="426"/>
      <c r="HE44" s="426"/>
      <c r="HF44" s="426"/>
      <c r="HG44" s="426"/>
      <c r="HH44" s="426"/>
      <c r="HI44" s="426"/>
      <c r="HJ44" s="426"/>
      <c r="HK44" s="426"/>
      <c r="HL44" s="426"/>
      <c r="HM44" s="426"/>
      <c r="HN44" s="426"/>
      <c r="HO44" s="426"/>
      <c r="HP44" s="426"/>
      <c r="HQ44" s="426"/>
      <c r="HR44" s="426"/>
      <c r="HS44" s="426"/>
      <c r="HT44" s="426"/>
      <c r="HU44" s="426"/>
      <c r="HV44" s="426"/>
      <c r="HW44" s="426"/>
      <c r="HX44" s="426"/>
      <c r="HY44" s="426"/>
      <c r="HZ44" s="426"/>
      <c r="IA44" s="426"/>
      <c r="IB44" s="426"/>
      <c r="IC44" s="426"/>
      <c r="ID44" s="426"/>
      <c r="IE44" s="426"/>
      <c r="IF44" s="426"/>
      <c r="IG44" s="426"/>
      <c r="IH44" s="426">
        <v>1</v>
      </c>
      <c r="II44" s="426">
        <v>15000</v>
      </c>
      <c r="IJ44" s="426">
        <v>15000</v>
      </c>
      <c r="IK44" s="427">
        <v>59</v>
      </c>
      <c r="IL44" s="427">
        <v>41237000</v>
      </c>
      <c r="IM44" s="427">
        <v>32626500</v>
      </c>
    </row>
    <row r="45" spans="1:247" s="428" customFormat="1" ht="6.75">
      <c r="A45" s="425" t="s">
        <v>635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>
        <v>4</v>
      </c>
      <c r="CX45" s="426">
        <v>1350000</v>
      </c>
      <c r="CY45" s="426">
        <v>1200000</v>
      </c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26"/>
      <c r="FJ45" s="426"/>
      <c r="FK45" s="426"/>
      <c r="FL45" s="426"/>
      <c r="FM45" s="426"/>
      <c r="FN45" s="426"/>
      <c r="FO45" s="426"/>
      <c r="FP45" s="426"/>
      <c r="FQ45" s="426"/>
      <c r="FR45" s="426"/>
      <c r="FS45" s="426"/>
      <c r="FT45" s="426"/>
      <c r="FU45" s="426"/>
      <c r="FV45" s="426"/>
      <c r="FW45" s="426"/>
      <c r="FX45" s="426"/>
      <c r="FY45" s="426"/>
      <c r="FZ45" s="426"/>
      <c r="GA45" s="426"/>
      <c r="GB45" s="426"/>
      <c r="GC45" s="426"/>
      <c r="GD45" s="426"/>
      <c r="GE45" s="426"/>
      <c r="GF45" s="426"/>
      <c r="GG45" s="426"/>
      <c r="GH45" s="426"/>
      <c r="GI45" s="426"/>
      <c r="GJ45" s="426"/>
      <c r="GK45" s="426"/>
      <c r="GL45" s="426"/>
      <c r="GM45" s="426"/>
      <c r="GN45" s="426"/>
      <c r="GO45" s="426"/>
      <c r="GP45" s="426"/>
      <c r="GQ45" s="426"/>
      <c r="GR45" s="426"/>
      <c r="GS45" s="426"/>
      <c r="GT45" s="426"/>
      <c r="GU45" s="426"/>
      <c r="GV45" s="426"/>
      <c r="GW45" s="426"/>
      <c r="GX45" s="426"/>
      <c r="GY45" s="426"/>
      <c r="GZ45" s="426"/>
      <c r="HA45" s="426"/>
      <c r="HB45" s="426"/>
      <c r="HC45" s="426"/>
      <c r="HD45" s="426"/>
      <c r="HE45" s="426"/>
      <c r="HF45" s="426"/>
      <c r="HG45" s="426"/>
      <c r="HH45" s="426"/>
      <c r="HI45" s="426"/>
      <c r="HJ45" s="426"/>
      <c r="HK45" s="426"/>
      <c r="HL45" s="426"/>
      <c r="HM45" s="426"/>
      <c r="HN45" s="426"/>
      <c r="HO45" s="426"/>
      <c r="HP45" s="426"/>
      <c r="HQ45" s="426"/>
      <c r="HR45" s="426"/>
      <c r="HS45" s="426"/>
      <c r="HT45" s="426"/>
      <c r="HU45" s="426"/>
      <c r="HV45" s="426"/>
      <c r="HW45" s="426"/>
      <c r="HX45" s="426"/>
      <c r="HY45" s="426"/>
      <c r="HZ45" s="426"/>
      <c r="IA45" s="426"/>
      <c r="IB45" s="426"/>
      <c r="IC45" s="426"/>
      <c r="ID45" s="426"/>
      <c r="IE45" s="426"/>
      <c r="IF45" s="426"/>
      <c r="IG45" s="426"/>
      <c r="IH45" s="426"/>
      <c r="II45" s="426"/>
      <c r="IJ45" s="426"/>
      <c r="IK45" s="427">
        <v>4</v>
      </c>
      <c r="IL45" s="427">
        <v>1350000</v>
      </c>
      <c r="IM45" s="427">
        <v>1200000</v>
      </c>
    </row>
    <row r="46" spans="1:247" s="428" customFormat="1" ht="6.75">
      <c r="A46" s="425" t="s">
        <v>520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>
        <v>3</v>
      </c>
      <c r="U46" s="426">
        <v>1650000</v>
      </c>
      <c r="V46" s="426">
        <v>1550000</v>
      </c>
      <c r="W46" s="426"/>
      <c r="X46" s="426"/>
      <c r="Y46" s="426"/>
      <c r="Z46" s="426">
        <v>2</v>
      </c>
      <c r="AA46" s="426">
        <v>7000000</v>
      </c>
      <c r="AB46" s="426">
        <v>1670000</v>
      </c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>
        <v>1</v>
      </c>
      <c r="BH46" s="426">
        <v>240000</v>
      </c>
      <c r="BI46" s="426">
        <v>240000</v>
      </c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>
        <v>36</v>
      </c>
      <c r="CX46" s="426">
        <v>17475000</v>
      </c>
      <c r="CY46" s="426">
        <v>12973900</v>
      </c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>
        <v>2</v>
      </c>
      <c r="DV46" s="426">
        <v>600000</v>
      </c>
      <c r="DW46" s="426">
        <v>466000</v>
      </c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>
        <v>1</v>
      </c>
      <c r="EN46" s="426">
        <v>1000000</v>
      </c>
      <c r="EO46" s="426">
        <v>25000</v>
      </c>
      <c r="EP46" s="426"/>
      <c r="EQ46" s="426"/>
      <c r="ER46" s="426"/>
      <c r="ES46" s="426"/>
      <c r="ET46" s="426"/>
      <c r="EU46" s="426"/>
      <c r="EV46" s="426">
        <v>1</v>
      </c>
      <c r="EW46" s="426">
        <v>5000000</v>
      </c>
      <c r="EX46" s="426">
        <v>2500000</v>
      </c>
      <c r="EY46" s="426"/>
      <c r="EZ46" s="426"/>
      <c r="FA46" s="426"/>
      <c r="FB46" s="426"/>
      <c r="FC46" s="426"/>
      <c r="FD46" s="426"/>
      <c r="FE46" s="426">
        <v>2</v>
      </c>
      <c r="FF46" s="426">
        <v>920000</v>
      </c>
      <c r="FG46" s="426">
        <v>160000</v>
      </c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26"/>
      <c r="HT46" s="426"/>
      <c r="HU46" s="426"/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7">
        <v>48</v>
      </c>
      <c r="IL46" s="427">
        <v>33885000</v>
      </c>
      <c r="IM46" s="427">
        <v>19584900</v>
      </c>
    </row>
    <row r="47" spans="1:247" s="428" customFormat="1" ht="6.75">
      <c r="A47" s="429" t="s">
        <v>731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>
        <v>2</v>
      </c>
      <c r="CX47" s="426">
        <v>1100000</v>
      </c>
      <c r="CY47" s="426">
        <v>1100000</v>
      </c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  <c r="GH47" s="426"/>
      <c r="GI47" s="426"/>
      <c r="GJ47" s="426"/>
      <c r="GK47" s="426"/>
      <c r="GL47" s="426"/>
      <c r="GM47" s="426"/>
      <c r="GN47" s="426"/>
      <c r="GO47" s="426"/>
      <c r="GP47" s="426"/>
      <c r="GQ47" s="426"/>
      <c r="GR47" s="426"/>
      <c r="GS47" s="426"/>
      <c r="GT47" s="426"/>
      <c r="GU47" s="426"/>
      <c r="GV47" s="426"/>
      <c r="GW47" s="426"/>
      <c r="GX47" s="426"/>
      <c r="GY47" s="426"/>
      <c r="GZ47" s="426"/>
      <c r="HA47" s="426"/>
      <c r="HB47" s="426"/>
      <c r="HC47" s="426"/>
      <c r="HD47" s="426"/>
      <c r="HE47" s="426"/>
      <c r="HF47" s="426"/>
      <c r="HG47" s="426"/>
      <c r="HH47" s="426"/>
      <c r="HI47" s="426"/>
      <c r="HJ47" s="426"/>
      <c r="HK47" s="426"/>
      <c r="HL47" s="426"/>
      <c r="HM47" s="426"/>
      <c r="HN47" s="426"/>
      <c r="HO47" s="426"/>
      <c r="HP47" s="426"/>
      <c r="HQ47" s="426"/>
      <c r="HR47" s="426"/>
      <c r="HS47" s="426"/>
      <c r="HT47" s="426"/>
      <c r="HU47" s="426"/>
      <c r="HV47" s="426"/>
      <c r="HW47" s="426"/>
      <c r="HX47" s="426"/>
      <c r="HY47" s="426"/>
      <c r="HZ47" s="426"/>
      <c r="IA47" s="426"/>
      <c r="IB47" s="426"/>
      <c r="IC47" s="426"/>
      <c r="ID47" s="426"/>
      <c r="IE47" s="426"/>
      <c r="IF47" s="426"/>
      <c r="IG47" s="426"/>
      <c r="IH47" s="426"/>
      <c r="II47" s="426"/>
      <c r="IJ47" s="426"/>
      <c r="IK47" s="427">
        <v>2</v>
      </c>
      <c r="IL47" s="427">
        <v>1100000</v>
      </c>
      <c r="IM47" s="427">
        <v>1100000</v>
      </c>
    </row>
    <row r="48" spans="1:247" s="428" customFormat="1" ht="6.75">
      <c r="A48" s="425" t="s">
        <v>866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>
        <v>1</v>
      </c>
      <c r="CX48" s="426">
        <v>100000</v>
      </c>
      <c r="CY48" s="426">
        <v>100000</v>
      </c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/>
      <c r="EN48" s="426"/>
      <c r="EO48" s="426"/>
      <c r="EP48" s="426"/>
      <c r="EQ48" s="426"/>
      <c r="ER48" s="426"/>
      <c r="ES48" s="426"/>
      <c r="ET48" s="426"/>
      <c r="EU48" s="426"/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6"/>
      <c r="GD48" s="426"/>
      <c r="GE48" s="426"/>
      <c r="GF48" s="426"/>
      <c r="GG48" s="426"/>
      <c r="GH48" s="426"/>
      <c r="GI48" s="426"/>
      <c r="GJ48" s="426"/>
      <c r="GK48" s="426"/>
      <c r="GL48" s="426"/>
      <c r="GM48" s="426"/>
      <c r="GN48" s="426"/>
      <c r="GO48" s="426"/>
      <c r="GP48" s="426"/>
      <c r="GQ48" s="426"/>
      <c r="GR48" s="426"/>
      <c r="GS48" s="426"/>
      <c r="GT48" s="426"/>
      <c r="GU48" s="426"/>
      <c r="GV48" s="426"/>
      <c r="GW48" s="426"/>
      <c r="GX48" s="426"/>
      <c r="GY48" s="426"/>
      <c r="GZ48" s="426"/>
      <c r="HA48" s="426"/>
      <c r="HB48" s="426"/>
      <c r="HC48" s="426"/>
      <c r="HD48" s="426"/>
      <c r="HE48" s="426"/>
      <c r="HF48" s="426"/>
      <c r="HG48" s="426"/>
      <c r="HH48" s="426"/>
      <c r="HI48" s="426"/>
      <c r="HJ48" s="426"/>
      <c r="HK48" s="426"/>
      <c r="HL48" s="426"/>
      <c r="HM48" s="426"/>
      <c r="HN48" s="426"/>
      <c r="HO48" s="426"/>
      <c r="HP48" s="426"/>
      <c r="HQ48" s="426"/>
      <c r="HR48" s="426"/>
      <c r="HS48" s="426"/>
      <c r="HT48" s="426"/>
      <c r="HU48" s="426"/>
      <c r="HV48" s="426"/>
      <c r="HW48" s="426"/>
      <c r="HX48" s="426"/>
      <c r="HY48" s="426"/>
      <c r="HZ48" s="426"/>
      <c r="IA48" s="426"/>
      <c r="IB48" s="426"/>
      <c r="IC48" s="426"/>
      <c r="ID48" s="426"/>
      <c r="IE48" s="426"/>
      <c r="IF48" s="426"/>
      <c r="IG48" s="426"/>
      <c r="IH48" s="426"/>
      <c r="II48" s="426"/>
      <c r="IJ48" s="426"/>
      <c r="IK48" s="427">
        <v>1</v>
      </c>
      <c r="IL48" s="427">
        <v>100000</v>
      </c>
      <c r="IM48" s="427">
        <v>100000</v>
      </c>
    </row>
    <row r="49" spans="1:247" s="428" customFormat="1" ht="6.75">
      <c r="A49" s="425" t="s">
        <v>732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>
        <v>6</v>
      </c>
      <c r="CX49" s="426">
        <v>995000</v>
      </c>
      <c r="CY49" s="426">
        <v>627500</v>
      </c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  <c r="FL49" s="426"/>
      <c r="FM49" s="426"/>
      <c r="FN49" s="426"/>
      <c r="FO49" s="426"/>
      <c r="FP49" s="426"/>
      <c r="FQ49" s="426"/>
      <c r="FR49" s="426"/>
      <c r="FS49" s="426"/>
      <c r="FT49" s="426"/>
      <c r="FU49" s="426"/>
      <c r="FV49" s="426"/>
      <c r="FW49" s="426"/>
      <c r="FX49" s="426"/>
      <c r="FY49" s="426"/>
      <c r="FZ49" s="426"/>
      <c r="GA49" s="426"/>
      <c r="GB49" s="426"/>
      <c r="GC49" s="426"/>
      <c r="GD49" s="426"/>
      <c r="GE49" s="426"/>
      <c r="GF49" s="426"/>
      <c r="GG49" s="426"/>
      <c r="GH49" s="426"/>
      <c r="GI49" s="426"/>
      <c r="GJ49" s="426"/>
      <c r="GK49" s="426"/>
      <c r="GL49" s="426"/>
      <c r="GM49" s="426"/>
      <c r="GN49" s="426"/>
      <c r="GO49" s="426"/>
      <c r="GP49" s="426"/>
      <c r="GQ49" s="426"/>
      <c r="GR49" s="426"/>
      <c r="GS49" s="426"/>
      <c r="GT49" s="426"/>
      <c r="GU49" s="426"/>
      <c r="GV49" s="426"/>
      <c r="GW49" s="426"/>
      <c r="GX49" s="426"/>
      <c r="GY49" s="426"/>
      <c r="GZ49" s="426"/>
      <c r="HA49" s="426"/>
      <c r="HB49" s="426"/>
      <c r="HC49" s="426"/>
      <c r="HD49" s="426"/>
      <c r="HE49" s="426"/>
      <c r="HF49" s="426"/>
      <c r="HG49" s="426"/>
      <c r="HH49" s="426"/>
      <c r="HI49" s="426"/>
      <c r="HJ49" s="426"/>
      <c r="HK49" s="426"/>
      <c r="HL49" s="426"/>
      <c r="HM49" s="426"/>
      <c r="HN49" s="426"/>
      <c r="HO49" s="426"/>
      <c r="HP49" s="426"/>
      <c r="HQ49" s="426"/>
      <c r="HR49" s="426"/>
      <c r="HS49" s="426"/>
      <c r="HT49" s="426"/>
      <c r="HU49" s="426"/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7">
        <v>6</v>
      </c>
      <c r="IL49" s="427">
        <v>995000</v>
      </c>
      <c r="IM49" s="427">
        <v>627500</v>
      </c>
    </row>
    <row r="50" spans="1:247" s="428" customFormat="1" ht="6.75">
      <c r="A50" s="425" t="s">
        <v>683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>
        <v>3</v>
      </c>
      <c r="CX50" s="426">
        <v>1200000</v>
      </c>
      <c r="CY50" s="426">
        <v>1135000</v>
      </c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/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  <c r="FL50" s="426"/>
      <c r="FM50" s="426"/>
      <c r="FN50" s="426"/>
      <c r="FO50" s="426"/>
      <c r="FP50" s="426"/>
      <c r="FQ50" s="426"/>
      <c r="FR50" s="426"/>
      <c r="FS50" s="426"/>
      <c r="FT50" s="426"/>
      <c r="FU50" s="426"/>
      <c r="FV50" s="426"/>
      <c r="FW50" s="426"/>
      <c r="FX50" s="426"/>
      <c r="FY50" s="426"/>
      <c r="FZ50" s="426"/>
      <c r="GA50" s="426"/>
      <c r="GB50" s="426"/>
      <c r="GC50" s="426"/>
      <c r="GD50" s="426"/>
      <c r="GE50" s="426"/>
      <c r="GF50" s="426"/>
      <c r="GG50" s="426"/>
      <c r="GH50" s="426"/>
      <c r="GI50" s="426"/>
      <c r="GJ50" s="426"/>
      <c r="GK50" s="426"/>
      <c r="GL50" s="426"/>
      <c r="GM50" s="426"/>
      <c r="GN50" s="426"/>
      <c r="GO50" s="426"/>
      <c r="GP50" s="426"/>
      <c r="GQ50" s="426"/>
      <c r="GR50" s="426"/>
      <c r="GS50" s="426"/>
      <c r="GT50" s="426"/>
      <c r="GU50" s="426"/>
      <c r="GV50" s="426"/>
      <c r="GW50" s="426"/>
      <c r="GX50" s="426"/>
      <c r="GY50" s="426"/>
      <c r="GZ50" s="426"/>
      <c r="HA50" s="426"/>
      <c r="HB50" s="426"/>
      <c r="HC50" s="426"/>
      <c r="HD50" s="426"/>
      <c r="HE50" s="426"/>
      <c r="HF50" s="426"/>
      <c r="HG50" s="426"/>
      <c r="HH50" s="426"/>
      <c r="HI50" s="426"/>
      <c r="HJ50" s="426"/>
      <c r="HK50" s="426"/>
      <c r="HL50" s="426"/>
      <c r="HM50" s="426"/>
      <c r="HN50" s="426"/>
      <c r="HO50" s="426"/>
      <c r="HP50" s="426"/>
      <c r="HQ50" s="426"/>
      <c r="HR50" s="426"/>
      <c r="HS50" s="426"/>
      <c r="HT50" s="426"/>
      <c r="HU50" s="426"/>
      <c r="HV50" s="426"/>
      <c r="HW50" s="426"/>
      <c r="HX50" s="426"/>
      <c r="HY50" s="426"/>
      <c r="HZ50" s="426"/>
      <c r="IA50" s="426"/>
      <c r="IB50" s="426"/>
      <c r="IC50" s="426"/>
      <c r="ID50" s="426"/>
      <c r="IE50" s="426"/>
      <c r="IF50" s="426"/>
      <c r="IG50" s="426"/>
      <c r="IH50" s="426"/>
      <c r="II50" s="426"/>
      <c r="IJ50" s="426"/>
      <c r="IK50" s="427">
        <v>3</v>
      </c>
      <c r="IL50" s="427">
        <v>1200000</v>
      </c>
      <c r="IM50" s="427">
        <v>1135000</v>
      </c>
    </row>
    <row r="51" spans="1:247" s="428" customFormat="1" ht="6.75">
      <c r="A51" s="425" t="s">
        <v>756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>
        <v>1</v>
      </c>
      <c r="U51" s="426">
        <v>110000</v>
      </c>
      <c r="V51" s="426">
        <v>110000</v>
      </c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>
        <v>5</v>
      </c>
      <c r="CX51" s="426">
        <v>1200000</v>
      </c>
      <c r="CY51" s="426">
        <v>1000000</v>
      </c>
      <c r="CZ51" s="426">
        <v>1</v>
      </c>
      <c r="DA51" s="426">
        <v>50000</v>
      </c>
      <c r="DB51" s="426">
        <v>50000</v>
      </c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/>
      <c r="DS51" s="426"/>
      <c r="DT51" s="426"/>
      <c r="DU51" s="426"/>
      <c r="DV51" s="426"/>
      <c r="DW51" s="426"/>
      <c r="DX51" s="426"/>
      <c r="DY51" s="426"/>
      <c r="DZ51" s="426"/>
      <c r="EA51" s="426"/>
      <c r="EB51" s="426"/>
      <c r="EC51" s="426"/>
      <c r="ED51" s="426"/>
      <c r="EE51" s="426"/>
      <c r="EF51" s="426"/>
      <c r="EG51" s="426"/>
      <c r="EH51" s="426"/>
      <c r="EI51" s="426"/>
      <c r="EJ51" s="426"/>
      <c r="EK51" s="426"/>
      <c r="EL51" s="426"/>
      <c r="EM51" s="426"/>
      <c r="EN51" s="426"/>
      <c r="EO51" s="426"/>
      <c r="EP51" s="426"/>
      <c r="EQ51" s="426"/>
      <c r="ER51" s="426"/>
      <c r="ES51" s="426"/>
      <c r="ET51" s="426"/>
      <c r="EU51" s="426"/>
      <c r="EV51" s="426"/>
      <c r="EW51" s="426"/>
      <c r="EX51" s="426"/>
      <c r="EY51" s="426"/>
      <c r="EZ51" s="426"/>
      <c r="FA51" s="426"/>
      <c r="FB51" s="426"/>
      <c r="FC51" s="426"/>
      <c r="FD51" s="426"/>
      <c r="FE51" s="426"/>
      <c r="FF51" s="426"/>
      <c r="FG51" s="426"/>
      <c r="FH51" s="426"/>
      <c r="FI51" s="426"/>
      <c r="FJ51" s="426"/>
      <c r="FK51" s="426"/>
      <c r="FL51" s="426"/>
      <c r="FM51" s="426"/>
      <c r="FN51" s="426"/>
      <c r="FO51" s="426"/>
      <c r="FP51" s="426"/>
      <c r="FQ51" s="426"/>
      <c r="FR51" s="426"/>
      <c r="FS51" s="426"/>
      <c r="FT51" s="426"/>
      <c r="FU51" s="426"/>
      <c r="FV51" s="426"/>
      <c r="FW51" s="426"/>
      <c r="FX51" s="426"/>
      <c r="FY51" s="426"/>
      <c r="FZ51" s="426"/>
      <c r="GA51" s="426"/>
      <c r="GB51" s="426"/>
      <c r="GC51" s="426"/>
      <c r="GD51" s="426"/>
      <c r="GE51" s="426"/>
      <c r="GF51" s="426"/>
      <c r="GG51" s="426"/>
      <c r="GH51" s="426"/>
      <c r="GI51" s="426"/>
      <c r="GJ51" s="426"/>
      <c r="GK51" s="426"/>
      <c r="GL51" s="426"/>
      <c r="GM51" s="426"/>
      <c r="GN51" s="426"/>
      <c r="GO51" s="426"/>
      <c r="GP51" s="426"/>
      <c r="GQ51" s="426"/>
      <c r="GR51" s="426"/>
      <c r="GS51" s="426"/>
      <c r="GT51" s="426"/>
      <c r="GU51" s="426"/>
      <c r="GV51" s="426"/>
      <c r="GW51" s="426"/>
      <c r="GX51" s="426"/>
      <c r="GY51" s="426"/>
      <c r="GZ51" s="426"/>
      <c r="HA51" s="426"/>
      <c r="HB51" s="426"/>
      <c r="HC51" s="426"/>
      <c r="HD51" s="426"/>
      <c r="HE51" s="426"/>
      <c r="HF51" s="426"/>
      <c r="HG51" s="426"/>
      <c r="HH51" s="426"/>
      <c r="HI51" s="426"/>
      <c r="HJ51" s="426"/>
      <c r="HK51" s="426"/>
      <c r="HL51" s="426"/>
      <c r="HM51" s="426"/>
      <c r="HN51" s="426"/>
      <c r="HO51" s="426"/>
      <c r="HP51" s="426"/>
      <c r="HQ51" s="426"/>
      <c r="HR51" s="426"/>
      <c r="HS51" s="426"/>
      <c r="HT51" s="426"/>
      <c r="HU51" s="426"/>
      <c r="HV51" s="426"/>
      <c r="HW51" s="426"/>
      <c r="HX51" s="426"/>
      <c r="HY51" s="426"/>
      <c r="HZ51" s="426"/>
      <c r="IA51" s="426"/>
      <c r="IB51" s="426"/>
      <c r="IC51" s="426"/>
      <c r="ID51" s="426"/>
      <c r="IE51" s="426"/>
      <c r="IF51" s="426"/>
      <c r="IG51" s="426"/>
      <c r="IH51" s="426"/>
      <c r="II51" s="426"/>
      <c r="IJ51" s="426"/>
      <c r="IK51" s="427">
        <v>7</v>
      </c>
      <c r="IL51" s="427">
        <v>1360000</v>
      </c>
      <c r="IM51" s="427">
        <v>1160000</v>
      </c>
    </row>
    <row r="52" spans="1:247" s="428" customFormat="1" ht="6.75">
      <c r="A52" s="425" t="s">
        <v>636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>
        <v>2</v>
      </c>
      <c r="R52" s="426">
        <v>200000</v>
      </c>
      <c r="S52" s="426">
        <v>150000</v>
      </c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>
        <v>18</v>
      </c>
      <c r="CX52" s="426">
        <v>16665000</v>
      </c>
      <c r="CY52" s="426">
        <v>16560000</v>
      </c>
      <c r="CZ52" s="426"/>
      <c r="DA52" s="426"/>
      <c r="DB52" s="426"/>
      <c r="DC52" s="426"/>
      <c r="DD52" s="426"/>
      <c r="DE52" s="426"/>
      <c r="DF52" s="426"/>
      <c r="DG52" s="426"/>
      <c r="DH52" s="426"/>
      <c r="DI52" s="426">
        <v>1</v>
      </c>
      <c r="DJ52" s="426">
        <v>5000000</v>
      </c>
      <c r="DK52" s="426">
        <v>5000000</v>
      </c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/>
      <c r="EN52" s="426"/>
      <c r="EO52" s="426"/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/>
      <c r="GJ52" s="426"/>
      <c r="GK52" s="426"/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/>
      <c r="HW52" s="426"/>
      <c r="HX52" s="426"/>
      <c r="HY52" s="426"/>
      <c r="HZ52" s="426"/>
      <c r="IA52" s="426"/>
      <c r="IB52" s="426"/>
      <c r="IC52" s="426"/>
      <c r="ID52" s="426"/>
      <c r="IE52" s="426"/>
      <c r="IF52" s="426"/>
      <c r="IG52" s="426"/>
      <c r="IH52" s="426"/>
      <c r="II52" s="426"/>
      <c r="IJ52" s="426"/>
      <c r="IK52" s="427">
        <v>21</v>
      </c>
      <c r="IL52" s="427">
        <v>21865000</v>
      </c>
      <c r="IM52" s="427">
        <v>21710000</v>
      </c>
    </row>
    <row r="53" spans="1:247" s="428" customFormat="1" ht="6.75">
      <c r="A53" s="425" t="s">
        <v>521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>
        <v>1</v>
      </c>
      <c r="R53" s="426">
        <v>500000</v>
      </c>
      <c r="S53" s="426">
        <v>500000</v>
      </c>
      <c r="T53" s="426">
        <v>2</v>
      </c>
      <c r="U53" s="426">
        <v>1800000</v>
      </c>
      <c r="V53" s="426">
        <v>690000</v>
      </c>
      <c r="W53" s="426">
        <v>1</v>
      </c>
      <c r="X53" s="426">
        <v>1000000</v>
      </c>
      <c r="Y53" s="426">
        <v>1000000</v>
      </c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>
        <v>16</v>
      </c>
      <c r="CX53" s="426">
        <v>6350000</v>
      </c>
      <c r="CY53" s="426">
        <v>5156000</v>
      </c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/>
      <c r="EN53" s="426"/>
      <c r="EO53" s="426"/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/>
      <c r="GA53" s="426"/>
      <c r="GB53" s="426"/>
      <c r="GC53" s="426"/>
      <c r="GD53" s="426"/>
      <c r="GE53" s="426"/>
      <c r="GF53" s="426"/>
      <c r="GG53" s="426"/>
      <c r="GH53" s="426"/>
      <c r="GI53" s="426"/>
      <c r="GJ53" s="426"/>
      <c r="GK53" s="426"/>
      <c r="GL53" s="426"/>
      <c r="GM53" s="426"/>
      <c r="GN53" s="42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/>
      <c r="HW53" s="426"/>
      <c r="HX53" s="426"/>
      <c r="HY53" s="426"/>
      <c r="HZ53" s="426"/>
      <c r="IA53" s="426"/>
      <c r="IB53" s="426"/>
      <c r="IC53" s="426"/>
      <c r="ID53" s="426"/>
      <c r="IE53" s="426"/>
      <c r="IF53" s="426"/>
      <c r="IG53" s="426"/>
      <c r="IH53" s="426">
        <v>1</v>
      </c>
      <c r="II53" s="426">
        <v>10000000</v>
      </c>
      <c r="IJ53" s="426">
        <v>10000000</v>
      </c>
      <c r="IK53" s="427">
        <v>21</v>
      </c>
      <c r="IL53" s="427">
        <v>19650000</v>
      </c>
      <c r="IM53" s="427">
        <v>17346000</v>
      </c>
    </row>
    <row r="54" spans="1:247" s="428" customFormat="1" ht="6.75">
      <c r="A54" s="425" t="s">
        <v>796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>
        <v>1</v>
      </c>
      <c r="CU54" s="426">
        <v>10000</v>
      </c>
      <c r="CV54" s="426">
        <v>10000</v>
      </c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7">
        <v>1</v>
      </c>
      <c r="IL54" s="427">
        <v>10000</v>
      </c>
      <c r="IM54" s="427">
        <v>10000</v>
      </c>
    </row>
    <row r="55" spans="1:247" s="428" customFormat="1" ht="6.75">
      <c r="A55" s="425" t="s">
        <v>684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>
        <v>1</v>
      </c>
      <c r="CX55" s="426">
        <v>500000</v>
      </c>
      <c r="CY55" s="426">
        <v>500000</v>
      </c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7">
        <v>1</v>
      </c>
      <c r="IL55" s="427">
        <v>500000</v>
      </c>
      <c r="IM55" s="427">
        <v>500000</v>
      </c>
    </row>
    <row r="56" spans="1:247" s="428" customFormat="1" ht="6.75">
      <c r="A56" s="430" t="s">
        <v>522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>
        <v>2</v>
      </c>
      <c r="R56" s="426">
        <v>2600000</v>
      </c>
      <c r="S56" s="426">
        <v>2200000</v>
      </c>
      <c r="T56" s="426"/>
      <c r="U56" s="426"/>
      <c r="V56" s="426"/>
      <c r="W56" s="426"/>
      <c r="X56" s="426"/>
      <c r="Y56" s="426"/>
      <c r="Z56" s="426">
        <v>1</v>
      </c>
      <c r="AA56" s="426">
        <v>3000000</v>
      </c>
      <c r="AB56" s="426">
        <v>3000000</v>
      </c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>
        <v>3</v>
      </c>
      <c r="AV56" s="426">
        <v>250000</v>
      </c>
      <c r="AW56" s="426">
        <v>125000</v>
      </c>
      <c r="AX56" s="426"/>
      <c r="AY56" s="426"/>
      <c r="AZ56" s="426"/>
      <c r="BA56" s="426"/>
      <c r="BB56" s="426"/>
      <c r="BC56" s="426"/>
      <c r="BD56" s="426">
        <v>1</v>
      </c>
      <c r="BE56" s="426">
        <v>100000</v>
      </c>
      <c r="BF56" s="426">
        <v>100000</v>
      </c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>
        <v>1</v>
      </c>
      <c r="CR56" s="426">
        <v>500000</v>
      </c>
      <c r="CS56" s="426">
        <v>500000</v>
      </c>
      <c r="CT56" s="426">
        <v>2</v>
      </c>
      <c r="CU56" s="426">
        <v>2100000</v>
      </c>
      <c r="CV56" s="426">
        <v>1100000</v>
      </c>
      <c r="CW56" s="426">
        <v>49</v>
      </c>
      <c r="CX56" s="426">
        <v>28271000</v>
      </c>
      <c r="CY56" s="426">
        <v>19681000</v>
      </c>
      <c r="CZ56" s="426">
        <v>2</v>
      </c>
      <c r="DA56" s="426">
        <v>100000</v>
      </c>
      <c r="DB56" s="426">
        <v>53000</v>
      </c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>
        <v>4</v>
      </c>
      <c r="FX56" s="426">
        <v>21000000</v>
      </c>
      <c r="FY56" s="426">
        <v>14000000</v>
      </c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7">
        <v>65</v>
      </c>
      <c r="IL56" s="427">
        <v>57921000</v>
      </c>
      <c r="IM56" s="427">
        <v>40759000</v>
      </c>
    </row>
    <row r="57" spans="1:247" s="428" customFormat="1" ht="6.75">
      <c r="A57" s="425" t="s">
        <v>523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>
        <v>6</v>
      </c>
      <c r="U57" s="426">
        <v>2397008</v>
      </c>
      <c r="V57" s="426">
        <v>1584776</v>
      </c>
      <c r="W57" s="426"/>
      <c r="X57" s="426"/>
      <c r="Y57" s="426"/>
      <c r="Z57" s="426">
        <v>1</v>
      </c>
      <c r="AA57" s="426">
        <v>100000</v>
      </c>
      <c r="AB57" s="426">
        <v>100000</v>
      </c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>
        <v>4</v>
      </c>
      <c r="AV57" s="426">
        <v>6850000</v>
      </c>
      <c r="AW57" s="426">
        <v>6600000</v>
      </c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>
        <v>1</v>
      </c>
      <c r="CC57" s="426">
        <v>12000000</v>
      </c>
      <c r="CD57" s="426">
        <v>5880000</v>
      </c>
      <c r="CE57" s="426"/>
      <c r="CF57" s="426"/>
      <c r="CG57" s="426"/>
      <c r="CH57" s="426"/>
      <c r="CI57" s="426"/>
      <c r="CJ57" s="426"/>
      <c r="CK57" s="426"/>
      <c r="CL57" s="426"/>
      <c r="CM57" s="426"/>
      <c r="CN57" s="426">
        <v>1</v>
      </c>
      <c r="CO57" s="426">
        <v>1000000</v>
      </c>
      <c r="CP57" s="426">
        <v>1000000</v>
      </c>
      <c r="CQ57" s="426"/>
      <c r="CR57" s="426"/>
      <c r="CS57" s="426"/>
      <c r="CT57" s="426">
        <v>1</v>
      </c>
      <c r="CU57" s="426">
        <v>1000000</v>
      </c>
      <c r="CV57" s="426">
        <v>500000</v>
      </c>
      <c r="CW57" s="426">
        <v>49</v>
      </c>
      <c r="CX57" s="426">
        <v>37066550</v>
      </c>
      <c r="CY57" s="426" t="s">
        <v>882</v>
      </c>
      <c r="CZ57" s="426">
        <v>3</v>
      </c>
      <c r="DA57" s="426">
        <v>1400000</v>
      </c>
      <c r="DB57" s="426">
        <v>875000</v>
      </c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>
        <v>1</v>
      </c>
      <c r="DS57" s="426">
        <v>1000000</v>
      </c>
      <c r="DT57" s="426">
        <v>500000</v>
      </c>
      <c r="DU57" s="426">
        <v>1</v>
      </c>
      <c r="DV57" s="426">
        <v>1000000</v>
      </c>
      <c r="DW57" s="426">
        <v>500000</v>
      </c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>
        <v>2</v>
      </c>
      <c r="EN57" s="426">
        <v>1010000</v>
      </c>
      <c r="EO57" s="426">
        <v>500000</v>
      </c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>
        <v>1</v>
      </c>
      <c r="FI57" s="426">
        <v>2000000</v>
      </c>
      <c r="FJ57" s="426">
        <v>1000000</v>
      </c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>
        <v>1</v>
      </c>
      <c r="GG57" s="426">
        <v>1000000</v>
      </c>
      <c r="GH57" s="426">
        <v>1000000</v>
      </c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7">
        <v>72</v>
      </c>
      <c r="IL57" s="427">
        <v>67823558</v>
      </c>
      <c r="IM57" s="427" t="s">
        <v>867</v>
      </c>
    </row>
    <row r="58" spans="1:247" s="428" customFormat="1" ht="6.75">
      <c r="A58" s="425" t="s">
        <v>757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>
        <v>1</v>
      </c>
      <c r="CX58" s="426">
        <v>200000</v>
      </c>
      <c r="CY58" s="426">
        <v>200000</v>
      </c>
      <c r="CZ58" s="426"/>
      <c r="DA58" s="426"/>
      <c r="DB58" s="426"/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7">
        <v>1</v>
      </c>
      <c r="IL58" s="427">
        <v>200000</v>
      </c>
      <c r="IM58" s="427">
        <v>200000</v>
      </c>
    </row>
    <row r="59" spans="1:247" s="428" customFormat="1" ht="6.75">
      <c r="A59" s="425" t="s">
        <v>685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>
        <v>1</v>
      </c>
      <c r="AV59" s="426">
        <v>200000</v>
      </c>
      <c r="AW59" s="426">
        <v>200000</v>
      </c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>
        <v>1</v>
      </c>
      <c r="BZ59" s="426">
        <v>2500000</v>
      </c>
      <c r="CA59" s="426">
        <v>1500000</v>
      </c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>
        <v>9</v>
      </c>
      <c r="CX59" s="426">
        <v>3690000</v>
      </c>
      <c r="CY59" s="426">
        <v>3583500</v>
      </c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>
        <v>1</v>
      </c>
      <c r="FU59" s="426">
        <v>185000</v>
      </c>
      <c r="FV59" s="426">
        <v>185000</v>
      </c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7">
        <v>12</v>
      </c>
      <c r="IL59" s="427">
        <v>6575000</v>
      </c>
      <c r="IM59" s="427">
        <v>5468500</v>
      </c>
    </row>
    <row r="60" spans="1:247" s="428" customFormat="1" ht="6.75">
      <c r="A60" s="425" t="s">
        <v>524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>
        <v>2</v>
      </c>
      <c r="R60" s="426">
        <v>2000000</v>
      </c>
      <c r="S60" s="426">
        <v>1500000</v>
      </c>
      <c r="T60" s="426">
        <v>2</v>
      </c>
      <c r="U60" s="426">
        <v>600000</v>
      </c>
      <c r="V60" s="426">
        <v>300000</v>
      </c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>
        <v>1</v>
      </c>
      <c r="AV60" s="426">
        <v>400000</v>
      </c>
      <c r="AW60" s="426">
        <v>100000</v>
      </c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>
        <v>1</v>
      </c>
      <c r="CL60" s="426">
        <v>5000000</v>
      </c>
      <c r="CM60" s="426">
        <v>900000</v>
      </c>
      <c r="CN60" s="426"/>
      <c r="CO60" s="426"/>
      <c r="CP60" s="426"/>
      <c r="CQ60" s="426"/>
      <c r="CR60" s="426"/>
      <c r="CS60" s="426"/>
      <c r="CT60" s="426">
        <v>14</v>
      </c>
      <c r="CU60" s="426">
        <v>27600000</v>
      </c>
      <c r="CV60" s="426">
        <v>24000000</v>
      </c>
      <c r="CW60" s="426">
        <v>105</v>
      </c>
      <c r="CX60" s="426">
        <v>106035000</v>
      </c>
      <c r="CY60" s="426">
        <v>62221800</v>
      </c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>
        <v>2</v>
      </c>
      <c r="FF60" s="426">
        <v>1500000</v>
      </c>
      <c r="FG60" s="426">
        <v>750000</v>
      </c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>
        <v>3</v>
      </c>
      <c r="GM60" s="426">
        <v>1250000</v>
      </c>
      <c r="GN60" s="426">
        <v>720000</v>
      </c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>
        <v>1</v>
      </c>
      <c r="HK60" s="426">
        <v>2000000</v>
      </c>
      <c r="HL60" s="426">
        <v>900000</v>
      </c>
      <c r="HM60" s="426"/>
      <c r="HN60" s="426"/>
      <c r="HO60" s="426"/>
      <c r="HP60" s="426"/>
      <c r="HQ60" s="426"/>
      <c r="HR60" s="426"/>
      <c r="HS60" s="426"/>
      <c r="HT60" s="426"/>
      <c r="HU60" s="426"/>
      <c r="HV60" s="426">
        <v>3</v>
      </c>
      <c r="HW60" s="426">
        <v>4300000</v>
      </c>
      <c r="HX60" s="426">
        <v>1100000</v>
      </c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7">
        <v>134</v>
      </c>
      <c r="IL60" s="427">
        <v>150685000</v>
      </c>
      <c r="IM60" s="427">
        <v>92491800</v>
      </c>
    </row>
    <row r="61" spans="1:247" s="428" customFormat="1" ht="6.75">
      <c r="A61" s="425" t="s">
        <v>525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>
        <v>1</v>
      </c>
      <c r="O61" s="426">
        <v>600000</v>
      </c>
      <c r="P61" s="426">
        <v>510000</v>
      </c>
      <c r="Q61" s="426"/>
      <c r="R61" s="426"/>
      <c r="S61" s="426"/>
      <c r="T61" s="426">
        <v>4</v>
      </c>
      <c r="U61" s="426">
        <v>6100000</v>
      </c>
      <c r="V61" s="426">
        <v>6095000</v>
      </c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>
        <v>2</v>
      </c>
      <c r="AV61" s="426">
        <v>1000000</v>
      </c>
      <c r="AW61" s="426">
        <v>1000000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>
        <v>2</v>
      </c>
      <c r="CU61" s="426">
        <v>1400000</v>
      </c>
      <c r="CV61" s="426">
        <v>1392000</v>
      </c>
      <c r="CW61" s="426">
        <v>62</v>
      </c>
      <c r="CX61" s="426">
        <v>50490000</v>
      </c>
      <c r="CY61" s="426">
        <v>34005000</v>
      </c>
      <c r="CZ61" s="426">
        <v>1</v>
      </c>
      <c r="DA61" s="426">
        <v>100000</v>
      </c>
      <c r="DB61" s="426">
        <v>100000</v>
      </c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>
        <v>1</v>
      </c>
      <c r="DV61" s="426">
        <v>1000000</v>
      </c>
      <c r="DW61" s="426">
        <v>500000</v>
      </c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>
        <v>5</v>
      </c>
      <c r="EN61" s="426">
        <v>2350000</v>
      </c>
      <c r="EO61" s="426">
        <v>2350000</v>
      </c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>
        <v>1</v>
      </c>
      <c r="FU61" s="426">
        <v>100000</v>
      </c>
      <c r="FV61" s="426">
        <v>100000</v>
      </c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>
        <v>2</v>
      </c>
      <c r="GM61" s="426">
        <v>700000</v>
      </c>
      <c r="GN61" s="426">
        <v>350000</v>
      </c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7">
        <v>81</v>
      </c>
      <c r="IL61" s="427">
        <v>63840000</v>
      </c>
      <c r="IM61" s="427">
        <v>46402000</v>
      </c>
    </row>
    <row r="62" spans="1:247" s="428" customFormat="1" ht="6.75">
      <c r="A62" s="425" t="s">
        <v>526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>
        <v>1</v>
      </c>
      <c r="R62" s="426">
        <v>10000</v>
      </c>
      <c r="S62" s="426">
        <v>10000</v>
      </c>
      <c r="T62" s="426">
        <v>27</v>
      </c>
      <c r="U62" s="426">
        <v>21120000</v>
      </c>
      <c r="V62" s="426">
        <v>16050000</v>
      </c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>
        <v>6</v>
      </c>
      <c r="AV62" s="426">
        <v>11350000</v>
      </c>
      <c r="AW62" s="426">
        <v>11169000</v>
      </c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>
        <v>1</v>
      </c>
      <c r="CL62" s="426">
        <v>500000</v>
      </c>
      <c r="CM62" s="426">
        <v>500000</v>
      </c>
      <c r="CN62" s="426"/>
      <c r="CO62" s="426"/>
      <c r="CP62" s="426"/>
      <c r="CQ62" s="426"/>
      <c r="CR62" s="426"/>
      <c r="CS62" s="426"/>
      <c r="CT62" s="426">
        <v>6</v>
      </c>
      <c r="CU62" s="426">
        <v>5010000</v>
      </c>
      <c r="CV62" s="426">
        <v>3502500</v>
      </c>
      <c r="CW62" s="426">
        <v>457</v>
      </c>
      <c r="CX62" s="426">
        <v>428470000</v>
      </c>
      <c r="CY62" s="426">
        <v>350614100</v>
      </c>
      <c r="CZ62" s="426">
        <v>2</v>
      </c>
      <c r="DA62" s="426">
        <v>850000</v>
      </c>
      <c r="DB62" s="426">
        <v>850000</v>
      </c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>
        <v>1</v>
      </c>
      <c r="DS62" s="426">
        <v>100000</v>
      </c>
      <c r="DT62" s="426">
        <v>100000</v>
      </c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/>
      <c r="EQ62" s="426"/>
      <c r="ER62" s="426"/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>
        <v>71</v>
      </c>
      <c r="GM62" s="426">
        <v>102000000</v>
      </c>
      <c r="GN62" s="426">
        <v>37448000</v>
      </c>
      <c r="GO62" s="426"/>
      <c r="GP62" s="426"/>
      <c r="GQ62" s="426"/>
      <c r="GR62" s="426">
        <v>1</v>
      </c>
      <c r="GS62" s="426">
        <v>1000000</v>
      </c>
      <c r="GT62" s="426">
        <v>500000</v>
      </c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>
        <v>1</v>
      </c>
      <c r="HT62" s="426">
        <v>2000000</v>
      </c>
      <c r="HU62" s="426">
        <v>1900000</v>
      </c>
      <c r="HV62" s="426"/>
      <c r="HW62" s="426"/>
      <c r="HX62" s="426"/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7">
        <v>574</v>
      </c>
      <c r="IL62" s="427">
        <v>572410000</v>
      </c>
      <c r="IM62" s="427">
        <v>422643600</v>
      </c>
    </row>
    <row r="63" spans="1:247" s="428" customFormat="1" ht="6.75">
      <c r="A63" s="425" t="s">
        <v>527</v>
      </c>
      <c r="B63" s="426">
        <v>1</v>
      </c>
      <c r="C63" s="426">
        <v>10000</v>
      </c>
      <c r="D63" s="426">
        <v>10000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>
        <v>3</v>
      </c>
      <c r="U63" s="426">
        <v>1647008</v>
      </c>
      <c r="V63" s="426">
        <v>1412072</v>
      </c>
      <c r="W63" s="426"/>
      <c r="X63" s="426"/>
      <c r="Y63" s="426"/>
      <c r="Z63" s="426">
        <v>1</v>
      </c>
      <c r="AA63" s="426">
        <v>500000</v>
      </c>
      <c r="AB63" s="426">
        <v>450000</v>
      </c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>
        <v>2</v>
      </c>
      <c r="CU63" s="426">
        <v>2000000</v>
      </c>
      <c r="CV63" s="426">
        <v>1800000</v>
      </c>
      <c r="CW63" s="426">
        <v>29</v>
      </c>
      <c r="CX63" s="426">
        <v>34261709</v>
      </c>
      <c r="CY63" s="426">
        <v>8755142</v>
      </c>
      <c r="CZ63" s="426">
        <v>2</v>
      </c>
      <c r="DA63" s="426">
        <v>290000</v>
      </c>
      <c r="DB63" s="426">
        <v>131000</v>
      </c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>
        <v>1</v>
      </c>
      <c r="FF63" s="426">
        <v>1000000</v>
      </c>
      <c r="FG63" s="426">
        <v>500000</v>
      </c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7">
        <v>39</v>
      </c>
      <c r="IL63" s="427">
        <v>39708717</v>
      </c>
      <c r="IM63" s="427">
        <v>13058214</v>
      </c>
    </row>
    <row r="64" spans="1:247" s="428" customFormat="1" ht="6.75">
      <c r="A64" s="425" t="s">
        <v>528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>
        <v>1</v>
      </c>
      <c r="AV64" s="426">
        <v>6000000</v>
      </c>
      <c r="AW64" s="426">
        <v>4020000</v>
      </c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>
        <v>22</v>
      </c>
      <c r="CX64" s="426">
        <v>18575000</v>
      </c>
      <c r="CY64" s="426">
        <v>15772525</v>
      </c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>
        <v>1</v>
      </c>
      <c r="DS64" s="426">
        <v>50000</v>
      </c>
      <c r="DT64" s="426">
        <v>25000</v>
      </c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>
        <v>1</v>
      </c>
      <c r="FF64" s="426">
        <v>900000</v>
      </c>
      <c r="FG64" s="426">
        <v>300000</v>
      </c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7">
        <v>25</v>
      </c>
      <c r="IL64" s="427">
        <v>25525000</v>
      </c>
      <c r="IM64" s="427">
        <v>20117525</v>
      </c>
    </row>
    <row r="65" spans="1:247" s="428" customFormat="1" ht="6.75">
      <c r="A65" s="430" t="s">
        <v>559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>
        <v>1</v>
      </c>
      <c r="R65" s="426">
        <v>5000000</v>
      </c>
      <c r="S65" s="426">
        <v>5000000</v>
      </c>
      <c r="T65" s="426">
        <v>6</v>
      </c>
      <c r="U65" s="426">
        <v>2150000</v>
      </c>
      <c r="V65" s="426">
        <v>2020000</v>
      </c>
      <c r="W65" s="426"/>
      <c r="X65" s="426"/>
      <c r="Y65" s="426"/>
      <c r="Z65" s="426">
        <v>1</v>
      </c>
      <c r="AA65" s="426">
        <v>1000000</v>
      </c>
      <c r="AB65" s="426">
        <v>200000</v>
      </c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>
        <v>68</v>
      </c>
      <c r="CX65" s="426">
        <v>39690000</v>
      </c>
      <c r="CY65" s="426">
        <v>31799100</v>
      </c>
      <c r="CZ65" s="426">
        <v>1</v>
      </c>
      <c r="DA65" s="426">
        <v>250000</v>
      </c>
      <c r="DB65" s="426">
        <v>225000</v>
      </c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/>
      <c r="EN65" s="426"/>
      <c r="EO65" s="426"/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/>
      <c r="FF65" s="426"/>
      <c r="FG65" s="426"/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7">
        <v>77</v>
      </c>
      <c r="IL65" s="427">
        <v>48090000</v>
      </c>
      <c r="IM65" s="427">
        <v>39244100</v>
      </c>
    </row>
    <row r="66" spans="1:247" s="428" customFormat="1" ht="6.75">
      <c r="A66" s="425" t="s">
        <v>529</v>
      </c>
      <c r="B66" s="426">
        <v>1</v>
      </c>
      <c r="C66" s="426">
        <v>500000</v>
      </c>
      <c r="D66" s="426">
        <v>500000</v>
      </c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>
        <v>1</v>
      </c>
      <c r="U66" s="426">
        <v>500000</v>
      </c>
      <c r="V66" s="426">
        <v>500000</v>
      </c>
      <c r="W66" s="426"/>
      <c r="X66" s="426"/>
      <c r="Y66" s="426"/>
      <c r="Z66" s="426">
        <v>1</v>
      </c>
      <c r="AA66" s="426">
        <v>350000</v>
      </c>
      <c r="AB66" s="426">
        <v>346500</v>
      </c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>
        <v>2</v>
      </c>
      <c r="AV66" s="426">
        <v>100000</v>
      </c>
      <c r="AW66" s="426">
        <v>99000</v>
      </c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>
        <v>1</v>
      </c>
      <c r="CU66" s="426">
        <v>500000</v>
      </c>
      <c r="CV66" s="426">
        <v>500000</v>
      </c>
      <c r="CW66" s="426">
        <v>15</v>
      </c>
      <c r="CX66" s="426">
        <v>12650000</v>
      </c>
      <c r="CY66" s="426">
        <v>11885000</v>
      </c>
      <c r="CZ66" s="426"/>
      <c r="DA66" s="426"/>
      <c r="DB66" s="426"/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/>
      <c r="DS66" s="426"/>
      <c r="DT66" s="426"/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/>
      <c r="EN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/>
      <c r="FF66" s="426"/>
      <c r="FG66" s="426"/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/>
      <c r="FU66" s="426"/>
      <c r="FV66" s="426"/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7">
        <v>21</v>
      </c>
      <c r="IL66" s="427">
        <v>14600000</v>
      </c>
      <c r="IM66" s="427">
        <v>13830500</v>
      </c>
    </row>
    <row r="67" spans="1:247" s="428" customFormat="1" ht="6.75">
      <c r="A67" s="425" t="s">
        <v>530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>
        <v>1</v>
      </c>
      <c r="R67" s="426">
        <v>2000000</v>
      </c>
      <c r="S67" s="426">
        <v>2000000</v>
      </c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>
        <v>28</v>
      </c>
      <c r="CX67" s="426">
        <v>176120000</v>
      </c>
      <c r="CY67" s="426">
        <v>170079950</v>
      </c>
      <c r="CZ67" s="426">
        <v>5</v>
      </c>
      <c r="DA67" s="426">
        <v>56800000</v>
      </c>
      <c r="DB67" s="426">
        <v>54834800</v>
      </c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6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/>
      <c r="FU67" s="426"/>
      <c r="FV67" s="426"/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7">
        <v>34</v>
      </c>
      <c r="IL67" s="427">
        <v>234920000</v>
      </c>
      <c r="IM67" s="427">
        <v>226914750</v>
      </c>
    </row>
    <row r="68" spans="1:247" s="428" customFormat="1" ht="6.75">
      <c r="A68" s="425" t="s">
        <v>637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>
        <v>2</v>
      </c>
      <c r="R68" s="426">
        <v>2050000</v>
      </c>
      <c r="S68" s="426">
        <v>225500</v>
      </c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>
        <v>1</v>
      </c>
      <c r="AV68" s="426">
        <v>2000000</v>
      </c>
      <c r="AW68" s="426">
        <v>300000</v>
      </c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>
        <v>1</v>
      </c>
      <c r="CC68" s="426">
        <v>1000000</v>
      </c>
      <c r="CD68" s="426">
        <v>1000000</v>
      </c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>
        <v>1</v>
      </c>
      <c r="CU68" s="426">
        <v>5000000</v>
      </c>
      <c r="CV68" s="426">
        <v>4999000</v>
      </c>
      <c r="CW68" s="426">
        <v>38</v>
      </c>
      <c r="CX68" s="426">
        <v>16955000</v>
      </c>
      <c r="CY68" s="426">
        <v>10902225</v>
      </c>
      <c r="CZ68" s="426">
        <v>1</v>
      </c>
      <c r="DA68" s="426">
        <v>50000</v>
      </c>
      <c r="DB68" s="426">
        <v>9</v>
      </c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/>
      <c r="DS68" s="426"/>
      <c r="DT68" s="426"/>
      <c r="DU68" s="426"/>
      <c r="DV68" s="426"/>
      <c r="DW68" s="426"/>
      <c r="DX68" s="426"/>
      <c r="DY68" s="426"/>
      <c r="DZ68" s="426"/>
      <c r="EA68" s="426"/>
      <c r="EB68" s="426"/>
      <c r="EC68" s="426"/>
      <c r="ED68" s="426">
        <v>1</v>
      </c>
      <c r="EE68" s="426">
        <v>6000000</v>
      </c>
      <c r="EF68" s="426">
        <v>3600000</v>
      </c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7">
        <v>45</v>
      </c>
      <c r="IL68" s="427">
        <v>33055000</v>
      </c>
      <c r="IM68" s="427">
        <v>21026734</v>
      </c>
    </row>
    <row r="69" spans="1:247" s="428" customFormat="1" ht="6.75">
      <c r="A69" s="425" t="s">
        <v>807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>
        <v>1</v>
      </c>
      <c r="CX69" s="426">
        <v>10000</v>
      </c>
      <c r="CY69" s="426">
        <v>10000</v>
      </c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7">
        <v>1</v>
      </c>
      <c r="IL69" s="427">
        <v>10000</v>
      </c>
      <c r="IM69" s="427">
        <v>10000</v>
      </c>
    </row>
    <row r="70" spans="1:247" s="428" customFormat="1" ht="6.75">
      <c r="A70" s="425" t="s">
        <v>686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>
        <v>1</v>
      </c>
      <c r="R70" s="426">
        <v>2500000</v>
      </c>
      <c r="S70" s="426">
        <v>2500000</v>
      </c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>
        <v>4</v>
      </c>
      <c r="CX70" s="426">
        <v>460000</v>
      </c>
      <c r="CY70" s="426">
        <v>385500</v>
      </c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7">
        <v>5</v>
      </c>
      <c r="IL70" s="427">
        <v>2960000</v>
      </c>
      <c r="IM70" s="427">
        <v>2885500</v>
      </c>
    </row>
    <row r="71" spans="1:247" s="428" customFormat="1" ht="6.75">
      <c r="A71" s="425" t="s">
        <v>572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>
        <v>8</v>
      </c>
      <c r="CX71" s="426">
        <v>2685000</v>
      </c>
      <c r="CY71" s="426">
        <v>2508500</v>
      </c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/>
      <c r="EN71" s="426"/>
      <c r="EO71" s="426"/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7">
        <v>8</v>
      </c>
      <c r="IL71" s="427">
        <v>2685000</v>
      </c>
      <c r="IM71" s="427">
        <v>2508500</v>
      </c>
    </row>
    <row r="72" spans="1:247" s="428" customFormat="1" ht="6.75">
      <c r="A72" s="425" t="s">
        <v>531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>
        <v>1</v>
      </c>
      <c r="R72" s="426">
        <v>100000</v>
      </c>
      <c r="S72" s="426">
        <v>80000</v>
      </c>
      <c r="T72" s="426">
        <v>5</v>
      </c>
      <c r="U72" s="426">
        <v>5010000</v>
      </c>
      <c r="V72" s="426">
        <v>5010000</v>
      </c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>
        <v>3</v>
      </c>
      <c r="AV72" s="426">
        <v>1000000</v>
      </c>
      <c r="AW72" s="426">
        <v>630000</v>
      </c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>
        <v>2</v>
      </c>
      <c r="CU72" s="426">
        <v>1500000</v>
      </c>
      <c r="CV72" s="426">
        <v>1500000</v>
      </c>
      <c r="CW72" s="426">
        <v>31</v>
      </c>
      <c r="CX72" s="426">
        <v>20040000</v>
      </c>
      <c r="CY72" s="426">
        <v>10463000</v>
      </c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>
        <v>1</v>
      </c>
      <c r="II72" s="426">
        <v>50000</v>
      </c>
      <c r="IJ72" s="426">
        <v>50000</v>
      </c>
      <c r="IK72" s="427">
        <v>43</v>
      </c>
      <c r="IL72" s="427">
        <v>27700000</v>
      </c>
      <c r="IM72" s="427">
        <v>17733000</v>
      </c>
    </row>
    <row r="73" spans="1:247" s="428" customFormat="1" ht="6.75">
      <c r="A73" s="425" t="s">
        <v>687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>
        <v>1</v>
      </c>
      <c r="CX73" s="426">
        <v>200000</v>
      </c>
      <c r="CY73" s="426">
        <v>200000</v>
      </c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/>
      <c r="EN73" s="426"/>
      <c r="EO73" s="426"/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7">
        <v>1</v>
      </c>
      <c r="IL73" s="427">
        <v>200000</v>
      </c>
      <c r="IM73" s="427">
        <v>200000</v>
      </c>
    </row>
    <row r="74" spans="1:247" s="428" customFormat="1" ht="6.75">
      <c r="A74" s="425" t="s">
        <v>532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>
        <v>25</v>
      </c>
      <c r="CX74" s="426">
        <v>123370000</v>
      </c>
      <c r="CY74" s="426">
        <v>116538300</v>
      </c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/>
      <c r="EN74" s="426"/>
      <c r="EO74" s="426"/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>
        <v>1</v>
      </c>
      <c r="FU74" s="426">
        <v>600000</v>
      </c>
      <c r="FV74" s="426">
        <v>200000</v>
      </c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>
        <v>1</v>
      </c>
      <c r="HW74" s="426">
        <v>1000000</v>
      </c>
      <c r="HX74" s="426">
        <v>1000000</v>
      </c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7">
        <v>27</v>
      </c>
      <c r="IL74" s="427">
        <v>124970000</v>
      </c>
      <c r="IM74" s="427">
        <v>117738300</v>
      </c>
    </row>
    <row r="75" spans="1:247" s="428" customFormat="1" ht="6.75">
      <c r="A75" s="425" t="s">
        <v>533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>
        <v>1</v>
      </c>
      <c r="R75" s="426">
        <v>450000</v>
      </c>
      <c r="S75" s="426">
        <v>220500</v>
      </c>
      <c r="T75" s="426">
        <v>11</v>
      </c>
      <c r="U75" s="426">
        <v>3350000</v>
      </c>
      <c r="V75" s="426">
        <v>2915000</v>
      </c>
      <c r="W75" s="426"/>
      <c r="X75" s="426"/>
      <c r="Y75" s="426"/>
      <c r="Z75" s="426"/>
      <c r="AA75" s="426"/>
      <c r="AB75" s="426"/>
      <c r="AC75" s="426">
        <v>1</v>
      </c>
      <c r="AD75" s="426">
        <v>50000</v>
      </c>
      <c r="AE75" s="426">
        <v>35000</v>
      </c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>
        <v>37</v>
      </c>
      <c r="CX75" s="426">
        <v>144225000</v>
      </c>
      <c r="CY75" s="426">
        <v>136486950</v>
      </c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>
        <v>2</v>
      </c>
      <c r="EN75" s="426">
        <v>3500000</v>
      </c>
      <c r="EO75" s="426">
        <v>1250000</v>
      </c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>
        <v>1</v>
      </c>
      <c r="FF75" s="426">
        <v>1500000</v>
      </c>
      <c r="FG75" s="426">
        <v>1500000</v>
      </c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/>
      <c r="GA75" s="426"/>
      <c r="GB75" s="426"/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>
        <v>1</v>
      </c>
      <c r="HW75" s="426">
        <v>700000</v>
      </c>
      <c r="HX75" s="426">
        <v>350000</v>
      </c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7">
        <v>54</v>
      </c>
      <c r="IL75" s="427">
        <v>153775000</v>
      </c>
      <c r="IM75" s="427">
        <v>142757450</v>
      </c>
    </row>
    <row r="76" spans="1:247" s="428" customFormat="1" ht="6.75">
      <c r="A76" s="425" t="s">
        <v>688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>
        <v>5</v>
      </c>
      <c r="CX76" s="426">
        <v>2130000</v>
      </c>
      <c r="CY76" s="426">
        <v>1867975</v>
      </c>
      <c r="CZ76" s="426"/>
      <c r="DA76" s="426"/>
      <c r="DB76" s="426"/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7">
        <v>5</v>
      </c>
      <c r="IL76" s="427">
        <v>2130000</v>
      </c>
      <c r="IM76" s="427">
        <v>1867975</v>
      </c>
    </row>
    <row r="77" spans="1:247" s="428" customFormat="1" ht="6.75">
      <c r="A77" s="425" t="s">
        <v>689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>
        <v>3</v>
      </c>
      <c r="U77" s="426">
        <v>700000</v>
      </c>
      <c r="V77" s="426">
        <v>234000</v>
      </c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>
        <v>1</v>
      </c>
      <c r="AV77" s="426">
        <v>700000</v>
      </c>
      <c r="AW77" s="426">
        <v>700000</v>
      </c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/>
      <c r="CO77" s="426"/>
      <c r="CP77" s="426"/>
      <c r="CQ77" s="426"/>
      <c r="CR77" s="426"/>
      <c r="CS77" s="426"/>
      <c r="CT77" s="426">
        <v>4</v>
      </c>
      <c r="CU77" s="426">
        <v>2750000</v>
      </c>
      <c r="CV77" s="426">
        <v>1854000</v>
      </c>
      <c r="CW77" s="426">
        <v>15</v>
      </c>
      <c r="CX77" s="426">
        <v>102270000</v>
      </c>
      <c r="CY77" s="426">
        <v>11640500</v>
      </c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/>
      <c r="GA77" s="426"/>
      <c r="GB77" s="426"/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7">
        <v>23</v>
      </c>
      <c r="IL77" s="427">
        <v>106420000</v>
      </c>
      <c r="IM77" s="427">
        <v>14428500</v>
      </c>
    </row>
    <row r="78" spans="1:247" s="428" customFormat="1" ht="6.75">
      <c r="A78" s="425" t="s">
        <v>638</v>
      </c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>
        <v>2</v>
      </c>
      <c r="CX78" s="426">
        <v>110000</v>
      </c>
      <c r="CY78" s="426">
        <v>60000</v>
      </c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/>
      <c r="GA78" s="426"/>
      <c r="GB78" s="426"/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7">
        <v>2</v>
      </c>
      <c r="IL78" s="427">
        <v>110000</v>
      </c>
      <c r="IM78" s="427">
        <v>60000</v>
      </c>
    </row>
    <row r="79" spans="1:247" s="428" customFormat="1" ht="6.75">
      <c r="A79" s="425" t="s">
        <v>733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>
        <v>5</v>
      </c>
      <c r="CX79" s="426">
        <v>1500000</v>
      </c>
      <c r="CY79" s="426">
        <v>1250000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7">
        <v>5</v>
      </c>
      <c r="IL79" s="427">
        <v>1500000</v>
      </c>
      <c r="IM79" s="427">
        <v>1250000</v>
      </c>
    </row>
    <row r="80" spans="1:247" s="428" customFormat="1" ht="6.75">
      <c r="A80" s="425" t="s">
        <v>734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>
        <v>4</v>
      </c>
      <c r="CX80" s="426">
        <v>500000</v>
      </c>
      <c r="CY80" s="426">
        <v>500000</v>
      </c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7">
        <v>4</v>
      </c>
      <c r="IL80" s="427">
        <v>500000</v>
      </c>
      <c r="IM80" s="427">
        <v>500000</v>
      </c>
    </row>
    <row r="81" spans="1:247" s="428" customFormat="1" ht="6.75">
      <c r="A81" s="425" t="s">
        <v>797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>
        <v>1</v>
      </c>
      <c r="CX81" s="426">
        <v>100000</v>
      </c>
      <c r="CY81" s="426">
        <v>100000</v>
      </c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7">
        <v>1</v>
      </c>
      <c r="IL81" s="427">
        <v>100000</v>
      </c>
      <c r="IM81" s="427">
        <v>100000</v>
      </c>
    </row>
    <row r="82" spans="1:247" s="428" customFormat="1" ht="6.75">
      <c r="A82" s="425" t="s">
        <v>534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>
        <v>1</v>
      </c>
      <c r="AA82" s="426">
        <v>1000000</v>
      </c>
      <c r="AB82" s="426">
        <v>990000</v>
      </c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>
        <v>12</v>
      </c>
      <c r="AV82" s="426">
        <v>13210000</v>
      </c>
      <c r="AW82" s="426">
        <v>11150000</v>
      </c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>
        <v>19</v>
      </c>
      <c r="CX82" s="426">
        <v>71290000</v>
      </c>
      <c r="CY82" s="426">
        <v>69365000</v>
      </c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>
        <v>1</v>
      </c>
      <c r="DS82" s="426">
        <v>1000000</v>
      </c>
      <c r="DT82" s="426">
        <v>490000</v>
      </c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>
        <v>1</v>
      </c>
      <c r="EN82" s="426">
        <v>100000</v>
      </c>
      <c r="EO82" s="426">
        <v>100000</v>
      </c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>
        <v>3</v>
      </c>
      <c r="FF82" s="426">
        <v>17650000</v>
      </c>
      <c r="FG82" s="426">
        <v>16150000</v>
      </c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7">
        <v>37</v>
      </c>
      <c r="IL82" s="427">
        <v>104250000</v>
      </c>
      <c r="IM82" s="427">
        <v>98245000</v>
      </c>
    </row>
    <row r="83" spans="1:247" s="428" customFormat="1" ht="6.75">
      <c r="A83" s="425" t="s">
        <v>560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>
        <v>2</v>
      </c>
      <c r="R83" s="426">
        <v>500000</v>
      </c>
      <c r="S83" s="426">
        <v>279500</v>
      </c>
      <c r="T83" s="426">
        <v>1</v>
      </c>
      <c r="U83" s="426">
        <v>50000</v>
      </c>
      <c r="V83" s="426">
        <v>25000</v>
      </c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>
        <v>11</v>
      </c>
      <c r="CX83" s="426">
        <v>2700000</v>
      </c>
      <c r="CY83" s="426">
        <v>1977925</v>
      </c>
      <c r="CZ83" s="426">
        <v>1</v>
      </c>
      <c r="DA83" s="426">
        <v>1000000</v>
      </c>
      <c r="DB83" s="426">
        <v>1000000</v>
      </c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/>
      <c r="GS83" s="426"/>
      <c r="GT83" s="426"/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7">
        <v>15</v>
      </c>
      <c r="IL83" s="427">
        <v>4250000</v>
      </c>
      <c r="IM83" s="427">
        <v>3282425</v>
      </c>
    </row>
    <row r="84" spans="1:247" s="428" customFormat="1" ht="6.75">
      <c r="A84" s="425" t="s">
        <v>808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>
        <v>1</v>
      </c>
      <c r="U84" s="426">
        <v>400000</v>
      </c>
      <c r="V84" s="426">
        <v>400000</v>
      </c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7">
        <v>1</v>
      </c>
      <c r="IL84" s="427">
        <v>400000</v>
      </c>
      <c r="IM84" s="427">
        <v>400000</v>
      </c>
    </row>
    <row r="85" spans="1:247" s="428" customFormat="1" ht="6.75">
      <c r="A85" s="425" t="s">
        <v>690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>
        <v>1</v>
      </c>
      <c r="R85" s="426">
        <v>1000000</v>
      </c>
      <c r="S85" s="426">
        <v>1000000</v>
      </c>
      <c r="T85" s="426">
        <v>7</v>
      </c>
      <c r="U85" s="426">
        <v>2450000</v>
      </c>
      <c r="V85" s="426">
        <v>2171000</v>
      </c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>
        <v>21</v>
      </c>
      <c r="CX85" s="426">
        <v>2750000</v>
      </c>
      <c r="CY85" s="426">
        <v>2692000</v>
      </c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7">
        <v>29</v>
      </c>
      <c r="IL85" s="427">
        <v>6200000</v>
      </c>
      <c r="IM85" s="427">
        <v>5863000</v>
      </c>
    </row>
    <row r="86" spans="1:247" s="428" customFormat="1" ht="6.75">
      <c r="A86" s="425" t="s">
        <v>780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>
        <v>2</v>
      </c>
      <c r="CX86" s="426">
        <v>550000</v>
      </c>
      <c r="CY86" s="426">
        <v>550000</v>
      </c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7">
        <v>2</v>
      </c>
      <c r="IL86" s="427">
        <v>550000</v>
      </c>
      <c r="IM86" s="427">
        <v>550000</v>
      </c>
    </row>
    <row r="87" spans="1:247" s="428" customFormat="1" ht="6.75">
      <c r="A87" s="425" t="s">
        <v>535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>
        <v>1</v>
      </c>
      <c r="R87" s="426">
        <v>40000</v>
      </c>
      <c r="S87" s="426">
        <v>20000</v>
      </c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>
        <v>1</v>
      </c>
      <c r="AV87" s="426">
        <v>1000000</v>
      </c>
      <c r="AW87" s="426">
        <v>500000</v>
      </c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>
        <v>1</v>
      </c>
      <c r="CO87" s="426">
        <v>1000000</v>
      </c>
      <c r="CP87" s="426">
        <v>1000000</v>
      </c>
      <c r="CQ87" s="426"/>
      <c r="CR87" s="426"/>
      <c r="CS87" s="426"/>
      <c r="CT87" s="426">
        <v>1</v>
      </c>
      <c r="CU87" s="426">
        <v>400000</v>
      </c>
      <c r="CV87" s="426">
        <v>400000</v>
      </c>
      <c r="CW87" s="426">
        <v>52</v>
      </c>
      <c r="CX87" s="426">
        <v>49480000</v>
      </c>
      <c r="CY87" s="426">
        <v>44705000</v>
      </c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/>
      <c r="GA87" s="426"/>
      <c r="GB87" s="426"/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/>
      <c r="HW87" s="426"/>
      <c r="HX87" s="426"/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7">
        <v>56</v>
      </c>
      <c r="IL87" s="427">
        <v>51920000</v>
      </c>
      <c r="IM87" s="427">
        <v>46625000</v>
      </c>
    </row>
    <row r="88" spans="1:247" s="428" customFormat="1" ht="6.75">
      <c r="A88" s="425" t="s">
        <v>639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>
        <v>1</v>
      </c>
      <c r="R88" s="426">
        <v>1000000</v>
      </c>
      <c r="S88" s="426">
        <v>650000</v>
      </c>
      <c r="T88" s="426">
        <v>3</v>
      </c>
      <c r="U88" s="426">
        <v>1900000</v>
      </c>
      <c r="V88" s="426">
        <v>1400000</v>
      </c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>
        <v>11</v>
      </c>
      <c r="CX88" s="426">
        <v>20040000</v>
      </c>
      <c r="CY88" s="426">
        <v>13565000</v>
      </c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7">
        <v>15</v>
      </c>
      <c r="IL88" s="427">
        <v>22940000</v>
      </c>
      <c r="IM88" s="427">
        <v>15615000</v>
      </c>
    </row>
    <row r="89" spans="1:247" s="428" customFormat="1" ht="6.75">
      <c r="A89" s="425" t="s">
        <v>536</v>
      </c>
      <c r="B89" s="426">
        <v>1</v>
      </c>
      <c r="C89" s="426">
        <v>500000</v>
      </c>
      <c r="D89" s="426">
        <v>500000</v>
      </c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>
        <v>3</v>
      </c>
      <c r="R89" s="426">
        <v>750000</v>
      </c>
      <c r="S89" s="426">
        <v>560000</v>
      </c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>
        <v>2</v>
      </c>
      <c r="AV89" s="426">
        <v>2000000</v>
      </c>
      <c r="AW89" s="426">
        <v>1990000</v>
      </c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>
        <v>2</v>
      </c>
      <c r="CO89" s="426">
        <v>1400000</v>
      </c>
      <c r="CP89" s="426">
        <v>1400000</v>
      </c>
      <c r="CQ89" s="426"/>
      <c r="CR89" s="426"/>
      <c r="CS89" s="426"/>
      <c r="CT89" s="426">
        <v>7</v>
      </c>
      <c r="CU89" s="426">
        <v>12000000</v>
      </c>
      <c r="CV89" s="426">
        <v>10190000</v>
      </c>
      <c r="CW89" s="426">
        <v>65</v>
      </c>
      <c r="CX89" s="426">
        <v>77025000</v>
      </c>
      <c r="CY89" s="426">
        <v>58746500</v>
      </c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/>
      <c r="GA89" s="426"/>
      <c r="GB89" s="426"/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/>
      <c r="HW89" s="426"/>
      <c r="HX89" s="426"/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7">
        <v>80</v>
      </c>
      <c r="IL89" s="427">
        <v>93675000</v>
      </c>
      <c r="IM89" s="427">
        <v>73386500</v>
      </c>
    </row>
    <row r="90" spans="1:247" s="428" customFormat="1" ht="6.75">
      <c r="A90" s="425" t="s">
        <v>735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>
        <v>1</v>
      </c>
      <c r="R90" s="426">
        <v>10000</v>
      </c>
      <c r="S90" s="426">
        <v>10000</v>
      </c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>
        <v>2</v>
      </c>
      <c r="CX90" s="426">
        <v>688000</v>
      </c>
      <c r="CY90" s="426">
        <v>438000</v>
      </c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>
        <v>1</v>
      </c>
      <c r="EN90" s="426">
        <v>1000000</v>
      </c>
      <c r="EO90" s="426">
        <v>875000</v>
      </c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/>
      <c r="GA90" s="426"/>
      <c r="GB90" s="426"/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/>
      <c r="HW90" s="426"/>
      <c r="HX90" s="426"/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7">
        <v>4</v>
      </c>
      <c r="IL90" s="427">
        <v>1698000</v>
      </c>
      <c r="IM90" s="427">
        <v>1323000</v>
      </c>
    </row>
    <row r="91" spans="1:247" s="428" customFormat="1" ht="6.75">
      <c r="A91" s="425" t="s">
        <v>758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>
        <v>10</v>
      </c>
      <c r="CX91" s="426">
        <v>650000</v>
      </c>
      <c r="CY91" s="426">
        <v>625000</v>
      </c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7">
        <v>10</v>
      </c>
      <c r="IL91" s="427">
        <v>650000</v>
      </c>
      <c r="IM91" s="427">
        <v>625000</v>
      </c>
    </row>
    <row r="92" spans="1:247" s="428" customFormat="1" ht="6.75">
      <c r="A92" s="425" t="s">
        <v>537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>
        <v>6</v>
      </c>
      <c r="CX92" s="426">
        <v>1960000</v>
      </c>
      <c r="CY92" s="426">
        <v>1544950</v>
      </c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>
        <v>1</v>
      </c>
      <c r="DS92" s="426">
        <v>1000000</v>
      </c>
      <c r="DT92" s="426">
        <v>500000</v>
      </c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>
        <v>1</v>
      </c>
      <c r="EN92" s="426">
        <v>250000</v>
      </c>
      <c r="EO92" s="426">
        <v>125000</v>
      </c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7">
        <v>8</v>
      </c>
      <c r="IL92" s="427">
        <v>3210000</v>
      </c>
      <c r="IM92" s="427">
        <v>2169950</v>
      </c>
    </row>
    <row r="93" spans="1:247" s="428" customFormat="1" ht="6.75">
      <c r="A93" s="425" t="s">
        <v>589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>
        <v>7</v>
      </c>
      <c r="CX93" s="426">
        <v>4330000</v>
      </c>
      <c r="CY93" s="426">
        <v>2585000</v>
      </c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7">
        <v>7</v>
      </c>
      <c r="IL93" s="427">
        <v>4330000</v>
      </c>
      <c r="IM93" s="427">
        <v>2585000</v>
      </c>
    </row>
    <row r="94" spans="1:247" s="428" customFormat="1" ht="6.75">
      <c r="A94" s="425" t="s">
        <v>781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>
        <v>3</v>
      </c>
      <c r="CX94" s="426">
        <v>700000</v>
      </c>
      <c r="CY94" s="426">
        <v>700000</v>
      </c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/>
      <c r="EN94" s="426"/>
      <c r="EO94" s="426"/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7">
        <v>3</v>
      </c>
      <c r="IL94" s="427">
        <v>700000</v>
      </c>
      <c r="IM94" s="427">
        <v>700000</v>
      </c>
    </row>
    <row r="95" spans="1:247" s="428" customFormat="1" ht="6.75">
      <c r="A95" s="425" t="s">
        <v>736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/>
      <c r="CU95" s="426"/>
      <c r="CV95" s="426"/>
      <c r="CW95" s="426">
        <v>1</v>
      </c>
      <c r="CX95" s="426">
        <v>400000</v>
      </c>
      <c r="CY95" s="426">
        <v>100000</v>
      </c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>
        <v>1</v>
      </c>
      <c r="FI95" s="426">
        <v>1000000</v>
      </c>
      <c r="FJ95" s="426">
        <v>1000000</v>
      </c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7">
        <v>2</v>
      </c>
      <c r="IL95" s="427">
        <v>1400000</v>
      </c>
      <c r="IM95" s="427">
        <v>1100000</v>
      </c>
    </row>
    <row r="96" spans="1:247" s="428" customFormat="1" ht="6.75">
      <c r="A96" s="425" t="s">
        <v>640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>
        <v>1</v>
      </c>
      <c r="CO96" s="426">
        <v>1000000</v>
      </c>
      <c r="CP96" s="426">
        <v>1000000</v>
      </c>
      <c r="CQ96" s="426"/>
      <c r="CR96" s="426"/>
      <c r="CS96" s="426"/>
      <c r="CT96" s="426"/>
      <c r="CU96" s="426"/>
      <c r="CV96" s="426"/>
      <c r="CW96" s="426">
        <v>3</v>
      </c>
      <c r="CX96" s="426">
        <v>1250000</v>
      </c>
      <c r="CY96" s="426">
        <v>750000</v>
      </c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>
        <v>1</v>
      </c>
      <c r="DS96" s="426">
        <v>13925000</v>
      </c>
      <c r="DT96" s="426">
        <v>13785750</v>
      </c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/>
      <c r="EN96" s="426"/>
      <c r="EO96" s="426"/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7">
        <v>5</v>
      </c>
      <c r="IL96" s="427">
        <v>16175000</v>
      </c>
      <c r="IM96" s="427">
        <v>15535750</v>
      </c>
    </row>
    <row r="97" spans="1:247" s="428" customFormat="1" ht="6.75">
      <c r="A97" s="425" t="s">
        <v>782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>
        <v>2</v>
      </c>
      <c r="CX97" s="426">
        <v>110000</v>
      </c>
      <c r="CY97" s="426">
        <v>110000</v>
      </c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7">
        <v>2</v>
      </c>
      <c r="IL97" s="427">
        <v>110000</v>
      </c>
      <c r="IM97" s="427">
        <v>110000</v>
      </c>
    </row>
    <row r="98" spans="1:247" s="428" customFormat="1" ht="6.75">
      <c r="A98" s="425" t="s">
        <v>538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>
        <v>1</v>
      </c>
      <c r="R98" s="426">
        <v>100000</v>
      </c>
      <c r="S98" s="426">
        <v>100000</v>
      </c>
      <c r="T98" s="426">
        <v>3</v>
      </c>
      <c r="U98" s="426">
        <v>1010000</v>
      </c>
      <c r="V98" s="426">
        <v>730000</v>
      </c>
      <c r="W98" s="426"/>
      <c r="X98" s="426"/>
      <c r="Y98" s="426"/>
      <c r="Z98" s="426"/>
      <c r="AA98" s="426"/>
      <c r="AB98" s="426"/>
      <c r="AC98" s="426">
        <v>1</v>
      </c>
      <c r="AD98" s="426">
        <v>5000000</v>
      </c>
      <c r="AE98" s="426">
        <v>500000</v>
      </c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>
        <v>5</v>
      </c>
      <c r="AV98" s="426">
        <v>6700000</v>
      </c>
      <c r="AW98" s="426">
        <v>6190000</v>
      </c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>
        <v>1</v>
      </c>
      <c r="BZ98" s="426">
        <v>500000</v>
      </c>
      <c r="CA98" s="426">
        <v>500000</v>
      </c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>
        <v>5</v>
      </c>
      <c r="CU98" s="426">
        <v>5530000</v>
      </c>
      <c r="CV98" s="426">
        <v>5527000</v>
      </c>
      <c r="CW98" s="426">
        <v>112</v>
      </c>
      <c r="CX98" s="426">
        <v>76055000</v>
      </c>
      <c r="CY98" s="426">
        <v>60508000</v>
      </c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>
        <v>1</v>
      </c>
      <c r="DS98" s="426">
        <v>5000000</v>
      </c>
      <c r="DT98" s="426">
        <v>5000000</v>
      </c>
      <c r="DU98" s="426">
        <v>1</v>
      </c>
      <c r="DV98" s="426">
        <v>1000000</v>
      </c>
      <c r="DW98" s="426">
        <v>400000</v>
      </c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>
        <v>2</v>
      </c>
      <c r="FU98" s="426">
        <v>700000</v>
      </c>
      <c r="FV98" s="426">
        <v>250000</v>
      </c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7">
        <v>132</v>
      </c>
      <c r="IL98" s="427">
        <v>101595000</v>
      </c>
      <c r="IM98" s="427">
        <v>79705000</v>
      </c>
    </row>
    <row r="99" spans="1:247" s="428" customFormat="1" ht="6.75">
      <c r="A99" s="425" t="s">
        <v>798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>
        <v>1</v>
      </c>
      <c r="CX99" s="426">
        <v>50000</v>
      </c>
      <c r="CY99" s="426">
        <v>50000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7">
        <v>1</v>
      </c>
      <c r="IL99" s="427">
        <v>50000</v>
      </c>
      <c r="IM99" s="427">
        <v>50000</v>
      </c>
    </row>
    <row r="100" spans="1:247" s="428" customFormat="1" ht="6.75">
      <c r="A100" s="425" t="s">
        <v>608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>
        <v>3</v>
      </c>
      <c r="CX100" s="426">
        <v>1060000</v>
      </c>
      <c r="CY100" s="426">
        <v>1060000</v>
      </c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/>
      <c r="FU100" s="426"/>
      <c r="FV100" s="426"/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7">
        <v>3</v>
      </c>
      <c r="IL100" s="427">
        <v>1060000</v>
      </c>
      <c r="IM100" s="427">
        <v>1060000</v>
      </c>
    </row>
    <row r="101" spans="1:247" s="428" customFormat="1" ht="6.75">
      <c r="A101" s="425" t="s">
        <v>691</v>
      </c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>
        <v>1</v>
      </c>
      <c r="R101" s="426">
        <v>10000</v>
      </c>
      <c r="S101" s="426">
        <v>10000</v>
      </c>
      <c r="T101" s="426">
        <v>3</v>
      </c>
      <c r="U101" s="426">
        <v>2100000</v>
      </c>
      <c r="V101" s="426">
        <v>2100000</v>
      </c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>
        <v>16</v>
      </c>
      <c r="CX101" s="426">
        <v>2630000</v>
      </c>
      <c r="CY101" s="426">
        <v>1409000</v>
      </c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7">
        <v>20</v>
      </c>
      <c r="IL101" s="427">
        <v>4740000</v>
      </c>
      <c r="IM101" s="427">
        <v>3519000</v>
      </c>
    </row>
    <row r="102" spans="1:247" s="428" customFormat="1" ht="6.75">
      <c r="A102" s="425" t="s">
        <v>737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>
        <v>1</v>
      </c>
      <c r="U102" s="426">
        <v>1140000</v>
      </c>
      <c r="V102" s="426">
        <v>1140000</v>
      </c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/>
      <c r="FU102" s="426"/>
      <c r="FV102" s="426"/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7">
        <v>1</v>
      </c>
      <c r="IL102" s="427">
        <v>1140000</v>
      </c>
      <c r="IM102" s="427">
        <v>1140000</v>
      </c>
    </row>
    <row r="103" spans="1:247" s="428" customFormat="1" ht="6.75">
      <c r="A103" s="425" t="s">
        <v>799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>
        <v>1</v>
      </c>
      <c r="CX103" s="426">
        <v>50000</v>
      </c>
      <c r="CY103" s="426">
        <v>50000</v>
      </c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7">
        <v>1</v>
      </c>
      <c r="IL103" s="427">
        <v>50000</v>
      </c>
      <c r="IM103" s="427">
        <v>50000</v>
      </c>
    </row>
    <row r="104" spans="1:247" s="428" customFormat="1" ht="6.75">
      <c r="A104" s="425" t="s">
        <v>569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>
        <v>1</v>
      </c>
      <c r="R104" s="426">
        <v>1000000</v>
      </c>
      <c r="S104" s="426">
        <v>550000</v>
      </c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>
        <v>37</v>
      </c>
      <c r="CX104" s="426">
        <v>14000000</v>
      </c>
      <c r="CY104" s="426">
        <v>11774000</v>
      </c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7">
        <v>38</v>
      </c>
      <c r="IL104" s="427">
        <v>15000000</v>
      </c>
      <c r="IM104" s="427">
        <v>12324000</v>
      </c>
    </row>
    <row r="105" spans="1:247" s="428" customFormat="1" ht="6.75">
      <c r="A105" s="425" t="s">
        <v>641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>
        <v>1</v>
      </c>
      <c r="AV105" s="426">
        <v>6000000</v>
      </c>
      <c r="AW105" s="426">
        <v>3000000</v>
      </c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>
        <v>4</v>
      </c>
      <c r="CX105" s="426">
        <v>1450000</v>
      </c>
      <c r="CY105" s="426">
        <v>675000</v>
      </c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7">
        <v>5</v>
      </c>
      <c r="IL105" s="427">
        <v>7450000</v>
      </c>
      <c r="IM105" s="427">
        <v>3675000</v>
      </c>
    </row>
    <row r="106" spans="1:247" s="428" customFormat="1" ht="6.75">
      <c r="A106" s="425" t="s">
        <v>539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>
        <v>5</v>
      </c>
      <c r="U106" s="426">
        <v>1950000</v>
      </c>
      <c r="V106" s="426">
        <v>1334000</v>
      </c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>
        <v>1</v>
      </c>
      <c r="AV106" s="426">
        <v>250000</v>
      </c>
      <c r="AW106" s="426">
        <v>247500</v>
      </c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>
        <v>1</v>
      </c>
      <c r="CC106" s="426">
        <v>300000</v>
      </c>
      <c r="CD106" s="426">
        <v>300000</v>
      </c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>
        <v>1</v>
      </c>
      <c r="CU106" s="426">
        <v>500000</v>
      </c>
      <c r="CV106" s="426">
        <v>500000</v>
      </c>
      <c r="CW106" s="426">
        <v>58</v>
      </c>
      <c r="CX106" s="426">
        <v>40620000</v>
      </c>
      <c r="CY106" s="426">
        <v>33860000</v>
      </c>
      <c r="CZ106" s="426">
        <v>1</v>
      </c>
      <c r="DA106" s="426">
        <v>10000</v>
      </c>
      <c r="DB106" s="426">
        <v>10000</v>
      </c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>
        <v>1</v>
      </c>
      <c r="DS106" s="426">
        <v>100000</v>
      </c>
      <c r="DT106" s="426">
        <v>30000</v>
      </c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>
        <v>1</v>
      </c>
      <c r="FU106" s="426">
        <v>12000000</v>
      </c>
      <c r="FV106" s="426">
        <v>12000000</v>
      </c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>
        <v>1</v>
      </c>
      <c r="GM106" s="426">
        <v>450000</v>
      </c>
      <c r="GN106" s="426">
        <v>450000</v>
      </c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7">
        <v>70</v>
      </c>
      <c r="IL106" s="427">
        <v>56180000</v>
      </c>
      <c r="IM106" s="427">
        <v>48731500</v>
      </c>
    </row>
    <row r="107" spans="1:247" s="428" customFormat="1" ht="6.75">
      <c r="A107" s="425" t="s">
        <v>540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>
        <v>3</v>
      </c>
      <c r="U107" s="426">
        <v>700000</v>
      </c>
      <c r="V107" s="426">
        <v>700000</v>
      </c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>
        <v>3</v>
      </c>
      <c r="AV107" s="426">
        <v>1750000</v>
      </c>
      <c r="AW107" s="426">
        <v>1500000</v>
      </c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>
        <v>85</v>
      </c>
      <c r="CX107" s="426">
        <v>46330000</v>
      </c>
      <c r="CY107" s="426">
        <v>39795000</v>
      </c>
      <c r="CZ107" s="426">
        <v>1</v>
      </c>
      <c r="DA107" s="426">
        <v>10000</v>
      </c>
      <c r="DB107" s="426">
        <v>100</v>
      </c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>
        <v>1</v>
      </c>
      <c r="DS107" s="426">
        <v>50000</v>
      </c>
      <c r="DT107" s="426">
        <v>20000</v>
      </c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7">
        <v>93</v>
      </c>
      <c r="IL107" s="427">
        <v>48840000</v>
      </c>
      <c r="IM107" s="427">
        <v>42015100</v>
      </c>
    </row>
    <row r="108" spans="1:247" s="428" customFormat="1" ht="6.75">
      <c r="A108" s="425" t="s">
        <v>783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>
        <v>1</v>
      </c>
      <c r="CX108" s="426">
        <v>50000</v>
      </c>
      <c r="CY108" s="426">
        <v>50000</v>
      </c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7">
        <v>1</v>
      </c>
      <c r="IL108" s="427">
        <v>50000</v>
      </c>
      <c r="IM108" s="427">
        <v>50000</v>
      </c>
    </row>
    <row r="109" spans="1:247" s="428" customFormat="1" ht="6.75">
      <c r="A109" s="425" t="s">
        <v>738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>
        <v>1</v>
      </c>
      <c r="R109" s="426">
        <v>2000000</v>
      </c>
      <c r="S109" s="426">
        <v>2000000</v>
      </c>
      <c r="T109" s="426">
        <v>1</v>
      </c>
      <c r="U109" s="426">
        <v>10000</v>
      </c>
      <c r="V109" s="426">
        <v>9100</v>
      </c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>
        <v>6</v>
      </c>
      <c r="CX109" s="426">
        <v>420000</v>
      </c>
      <c r="CY109" s="426">
        <v>366700</v>
      </c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7">
        <v>8</v>
      </c>
      <c r="IL109" s="427">
        <v>2430000</v>
      </c>
      <c r="IM109" s="427">
        <v>2375800</v>
      </c>
    </row>
    <row r="110" spans="1:247" s="428" customFormat="1" ht="6.75">
      <c r="A110" s="425" t="s">
        <v>642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>
        <v>3</v>
      </c>
      <c r="CX110" s="426">
        <v>160000</v>
      </c>
      <c r="CY110" s="426">
        <v>117500</v>
      </c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7">
        <v>3</v>
      </c>
      <c r="IL110" s="427">
        <v>160000</v>
      </c>
      <c r="IM110" s="427">
        <v>117500</v>
      </c>
    </row>
    <row r="111" spans="1:247" s="428" customFormat="1" ht="6.75">
      <c r="A111" s="425" t="s">
        <v>739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>
        <v>1</v>
      </c>
      <c r="CX111" s="426">
        <v>10000</v>
      </c>
      <c r="CY111" s="426">
        <v>3100</v>
      </c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7">
        <v>1</v>
      </c>
      <c r="IL111" s="427">
        <v>10000</v>
      </c>
      <c r="IM111" s="427">
        <v>3100</v>
      </c>
    </row>
    <row r="112" spans="1:247" s="428" customFormat="1" ht="6.75">
      <c r="A112" s="425" t="s">
        <v>692</v>
      </c>
      <c r="B112" s="426">
        <v>1</v>
      </c>
      <c r="C112" s="426">
        <v>1500000</v>
      </c>
      <c r="D112" s="426">
        <v>1500000</v>
      </c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>
        <v>1</v>
      </c>
      <c r="R112" s="426">
        <v>107000</v>
      </c>
      <c r="S112" s="426">
        <v>107000</v>
      </c>
      <c r="T112" s="426">
        <v>3</v>
      </c>
      <c r="U112" s="426">
        <v>540000</v>
      </c>
      <c r="V112" s="426">
        <v>275000</v>
      </c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>
        <v>1</v>
      </c>
      <c r="AV112" s="426">
        <v>100000</v>
      </c>
      <c r="AW112" s="426">
        <v>100000</v>
      </c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>
        <v>2</v>
      </c>
      <c r="CU112" s="426">
        <v>1300000</v>
      </c>
      <c r="CV112" s="426">
        <v>1300000</v>
      </c>
      <c r="CW112" s="426">
        <v>23</v>
      </c>
      <c r="CX112" s="426">
        <v>5560000</v>
      </c>
      <c r="CY112" s="426">
        <v>3387500</v>
      </c>
      <c r="CZ112" s="426">
        <v>1</v>
      </c>
      <c r="DA112" s="426">
        <v>100000</v>
      </c>
      <c r="DB112" s="426">
        <v>50000</v>
      </c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>
        <v>1</v>
      </c>
      <c r="DV112" s="426">
        <v>200000</v>
      </c>
      <c r="DW112" s="426">
        <v>66000</v>
      </c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7">
        <v>33</v>
      </c>
      <c r="IL112" s="427">
        <v>9407000</v>
      </c>
      <c r="IM112" s="427">
        <v>6785500</v>
      </c>
    </row>
    <row r="113" spans="1:247" s="428" customFormat="1" ht="6.75">
      <c r="A113" s="425" t="s">
        <v>580</v>
      </c>
      <c r="B113" s="426">
        <v>2</v>
      </c>
      <c r="C113" s="426">
        <v>150000</v>
      </c>
      <c r="D113" s="426">
        <v>25500</v>
      </c>
      <c r="E113" s="426"/>
      <c r="F113" s="426"/>
      <c r="G113" s="426"/>
      <c r="H113" s="426"/>
      <c r="I113" s="426"/>
      <c r="J113" s="426"/>
      <c r="K113" s="426"/>
      <c r="L113" s="426"/>
      <c r="M113" s="426"/>
      <c r="N113" s="426">
        <v>1</v>
      </c>
      <c r="O113" s="426">
        <v>200000</v>
      </c>
      <c r="P113" s="426">
        <v>200000</v>
      </c>
      <c r="Q113" s="426">
        <v>6</v>
      </c>
      <c r="R113" s="426">
        <v>203300000</v>
      </c>
      <c r="S113" s="426">
        <v>188653000</v>
      </c>
      <c r="T113" s="426">
        <v>191</v>
      </c>
      <c r="U113" s="426">
        <v>62594000</v>
      </c>
      <c r="V113" s="426">
        <v>50418900</v>
      </c>
      <c r="W113" s="426"/>
      <c r="X113" s="426"/>
      <c r="Y113" s="426"/>
      <c r="Z113" s="426">
        <v>1</v>
      </c>
      <c r="AA113" s="426">
        <v>100000</v>
      </c>
      <c r="AB113" s="426">
        <v>50000</v>
      </c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26"/>
      <c r="AT113" s="426"/>
      <c r="AU113" s="426">
        <v>21</v>
      </c>
      <c r="AV113" s="426">
        <v>56680000</v>
      </c>
      <c r="AW113" s="426">
        <v>30102500</v>
      </c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>
        <v>1</v>
      </c>
      <c r="BN113" s="426">
        <v>100000</v>
      </c>
      <c r="BO113" s="426">
        <v>100000</v>
      </c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>
        <v>1</v>
      </c>
      <c r="CR113" s="426">
        <v>100000</v>
      </c>
      <c r="CS113" s="426">
        <v>50000</v>
      </c>
      <c r="CT113" s="426">
        <v>37</v>
      </c>
      <c r="CU113" s="426">
        <v>15790000</v>
      </c>
      <c r="CV113" s="426">
        <v>13625000</v>
      </c>
      <c r="CW113" s="426">
        <v>353</v>
      </c>
      <c r="CX113" s="426">
        <v>503891305</v>
      </c>
      <c r="CY113" s="426">
        <v>416198855</v>
      </c>
      <c r="CZ113" s="426">
        <v>8</v>
      </c>
      <c r="DA113" s="426">
        <v>6390000</v>
      </c>
      <c r="DB113" s="426">
        <v>6270000</v>
      </c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>
        <v>2</v>
      </c>
      <c r="DS113" s="426">
        <v>300000</v>
      </c>
      <c r="DT113" s="426">
        <v>150000</v>
      </c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>
        <v>1</v>
      </c>
      <c r="EE113" s="426">
        <v>100000</v>
      </c>
      <c r="EF113" s="426">
        <v>40000</v>
      </c>
      <c r="EG113" s="426"/>
      <c r="EH113" s="426"/>
      <c r="EI113" s="426"/>
      <c r="EJ113" s="426"/>
      <c r="EK113" s="426"/>
      <c r="EL113" s="426"/>
      <c r="EM113" s="426">
        <v>5</v>
      </c>
      <c r="EN113" s="426">
        <v>1060000</v>
      </c>
      <c r="EO113" s="426">
        <v>702500</v>
      </c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>
        <v>1</v>
      </c>
      <c r="FU113" s="426">
        <v>100000</v>
      </c>
      <c r="FV113" s="426">
        <v>100000</v>
      </c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>
        <v>2</v>
      </c>
      <c r="HW113" s="426">
        <v>600000</v>
      </c>
      <c r="HX113" s="426">
        <v>275000</v>
      </c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7">
        <v>633</v>
      </c>
      <c r="IL113" s="427">
        <v>851455305</v>
      </c>
      <c r="IM113" s="427">
        <v>706961255</v>
      </c>
    </row>
    <row r="114" spans="1:247" s="428" customFormat="1" ht="6.75">
      <c r="A114" s="425" t="s">
        <v>566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>
        <v>7</v>
      </c>
      <c r="CX114" s="426">
        <v>5760000</v>
      </c>
      <c r="CY114" s="426">
        <v>2529000</v>
      </c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7">
        <v>7</v>
      </c>
      <c r="IL114" s="427">
        <v>5760000</v>
      </c>
      <c r="IM114" s="427">
        <v>2529000</v>
      </c>
    </row>
    <row r="115" spans="1:247" s="428" customFormat="1" ht="6.75">
      <c r="A115" s="425" t="s">
        <v>693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>
        <v>2</v>
      </c>
      <c r="CX115" s="426">
        <v>150000</v>
      </c>
      <c r="CY115" s="426">
        <v>125000</v>
      </c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7">
        <v>2</v>
      </c>
      <c r="IL115" s="427">
        <v>150000</v>
      </c>
      <c r="IM115" s="427">
        <v>125000</v>
      </c>
    </row>
    <row r="116" spans="1:247" s="428" customFormat="1" ht="6.75">
      <c r="A116" s="425" t="s">
        <v>590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>
        <v>7</v>
      </c>
      <c r="CX116" s="426">
        <v>1700000</v>
      </c>
      <c r="CY116" s="426">
        <v>1500000</v>
      </c>
      <c r="CZ116" s="426">
        <v>1</v>
      </c>
      <c r="DA116" s="426">
        <v>240000</v>
      </c>
      <c r="DB116" s="426">
        <v>60000</v>
      </c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7">
        <v>8</v>
      </c>
      <c r="IL116" s="427">
        <v>1940000</v>
      </c>
      <c r="IM116" s="427">
        <v>1560000</v>
      </c>
    </row>
    <row r="117" spans="1:247" s="428" customFormat="1" ht="6.75">
      <c r="A117" s="425" t="s">
        <v>643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>
        <v>1</v>
      </c>
      <c r="R117" s="426">
        <v>10000</v>
      </c>
      <c r="S117" s="426">
        <v>10000</v>
      </c>
      <c r="T117" s="426">
        <v>1</v>
      </c>
      <c r="U117" s="426">
        <v>100000</v>
      </c>
      <c r="V117" s="426">
        <v>100000</v>
      </c>
      <c r="W117" s="426"/>
      <c r="X117" s="426"/>
      <c r="Y117" s="426"/>
      <c r="Z117" s="426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>
        <v>13</v>
      </c>
      <c r="CX117" s="426">
        <v>24614000</v>
      </c>
      <c r="CY117" s="426">
        <v>22614000</v>
      </c>
      <c r="CZ117" s="426">
        <v>1</v>
      </c>
      <c r="DA117" s="426">
        <v>1000000</v>
      </c>
      <c r="DB117" s="426">
        <v>500000</v>
      </c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7">
        <v>16</v>
      </c>
      <c r="IL117" s="427">
        <v>25724000</v>
      </c>
      <c r="IM117" s="427">
        <v>23224000</v>
      </c>
    </row>
    <row r="118" spans="1:247" s="428" customFormat="1" ht="6.75">
      <c r="A118" s="425" t="s">
        <v>644</v>
      </c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>
        <v>1</v>
      </c>
      <c r="R118" s="426">
        <v>1000000</v>
      </c>
      <c r="S118" s="426">
        <v>1000000</v>
      </c>
      <c r="T118" s="426">
        <v>1</v>
      </c>
      <c r="U118" s="426">
        <v>1000000</v>
      </c>
      <c r="V118" s="426">
        <v>325000</v>
      </c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>
        <v>1</v>
      </c>
      <c r="AV118" s="426">
        <v>160000</v>
      </c>
      <c r="AW118" s="426">
        <v>160000</v>
      </c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>
        <v>4</v>
      </c>
      <c r="CX118" s="426">
        <v>620000</v>
      </c>
      <c r="CY118" s="426">
        <v>620000</v>
      </c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7">
        <v>7</v>
      </c>
      <c r="IL118" s="427">
        <v>2780000</v>
      </c>
      <c r="IM118" s="427">
        <v>2105000</v>
      </c>
    </row>
    <row r="119" spans="1:247" s="428" customFormat="1" ht="6.75">
      <c r="A119" s="425" t="s">
        <v>740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>
        <v>3</v>
      </c>
      <c r="CX119" s="426">
        <v>52100000</v>
      </c>
      <c r="CY119" s="426">
        <v>5600000</v>
      </c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7">
        <v>3</v>
      </c>
      <c r="IL119" s="427">
        <v>52100000</v>
      </c>
      <c r="IM119" s="427">
        <v>5600000</v>
      </c>
    </row>
    <row r="120" spans="1:247" s="428" customFormat="1" ht="6.75">
      <c r="A120" s="425" t="s">
        <v>759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>
        <v>1</v>
      </c>
      <c r="CX120" s="426">
        <v>10000</v>
      </c>
      <c r="CY120" s="426">
        <v>10000</v>
      </c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7">
        <v>1</v>
      </c>
      <c r="IL120" s="427">
        <v>10000</v>
      </c>
      <c r="IM120" s="427">
        <v>10000</v>
      </c>
    </row>
    <row r="121" spans="1:247" s="428" customFormat="1" ht="6.75">
      <c r="A121" s="425" t="s">
        <v>645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>
        <v>1</v>
      </c>
      <c r="AV121" s="426">
        <v>28000000</v>
      </c>
      <c r="AW121" s="426">
        <v>28000000</v>
      </c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>
        <v>2</v>
      </c>
      <c r="CU121" s="426">
        <v>1000000</v>
      </c>
      <c r="CV121" s="426">
        <v>990000</v>
      </c>
      <c r="CW121" s="426">
        <v>4</v>
      </c>
      <c r="CX121" s="426">
        <v>3650000</v>
      </c>
      <c r="CY121" s="426">
        <v>3380000</v>
      </c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7">
        <v>7</v>
      </c>
      <c r="IL121" s="427">
        <v>32650000</v>
      </c>
      <c r="IM121" s="427">
        <v>32370000</v>
      </c>
    </row>
    <row r="122" spans="1:247" s="428" customFormat="1" ht="6.75">
      <c r="A122" s="425" t="s">
        <v>561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>
        <v>1</v>
      </c>
      <c r="CU122" s="426">
        <v>1000000</v>
      </c>
      <c r="CV122" s="426">
        <v>1000000</v>
      </c>
      <c r="CW122" s="426">
        <v>37</v>
      </c>
      <c r="CX122" s="426">
        <v>59900000</v>
      </c>
      <c r="CY122" s="426">
        <v>37556175</v>
      </c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>
        <v>2</v>
      </c>
      <c r="HW122" s="426">
        <v>12000000</v>
      </c>
      <c r="HX122" s="426">
        <v>12000000</v>
      </c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7">
        <v>40</v>
      </c>
      <c r="IL122" s="427">
        <v>72900000</v>
      </c>
      <c r="IM122" s="427">
        <v>50556175</v>
      </c>
    </row>
    <row r="123" spans="1:247" s="428" customFormat="1" ht="6.75">
      <c r="A123" s="425" t="s">
        <v>800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>
        <v>1</v>
      </c>
      <c r="CU123" s="426">
        <v>1000000</v>
      </c>
      <c r="CV123" s="426">
        <v>500000</v>
      </c>
      <c r="CW123" s="426">
        <v>1</v>
      </c>
      <c r="CX123" s="426">
        <v>500000</v>
      </c>
      <c r="CY123" s="426">
        <v>500000</v>
      </c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7">
        <v>2</v>
      </c>
      <c r="IL123" s="427">
        <v>1500000</v>
      </c>
      <c r="IM123" s="427">
        <v>1000000</v>
      </c>
    </row>
    <row r="124" spans="1:247" s="428" customFormat="1" ht="6.75">
      <c r="A124" s="425" t="s">
        <v>541</v>
      </c>
      <c r="B124" s="426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>
        <v>2</v>
      </c>
      <c r="U124" s="426">
        <v>600000</v>
      </c>
      <c r="V124" s="426">
        <v>425000</v>
      </c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>
        <v>2</v>
      </c>
      <c r="AV124" s="426">
        <v>2400000</v>
      </c>
      <c r="AW124" s="426">
        <v>2100000</v>
      </c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>
        <v>2</v>
      </c>
      <c r="CC124" s="426">
        <v>3000000</v>
      </c>
      <c r="CD124" s="426">
        <v>1500000</v>
      </c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>
        <v>3</v>
      </c>
      <c r="CO124" s="426">
        <v>5000000</v>
      </c>
      <c r="CP124" s="426">
        <v>4250000</v>
      </c>
      <c r="CQ124" s="426"/>
      <c r="CR124" s="426"/>
      <c r="CS124" s="426"/>
      <c r="CT124" s="426">
        <v>19</v>
      </c>
      <c r="CU124" s="426">
        <v>26600000</v>
      </c>
      <c r="CV124" s="426">
        <v>21389000</v>
      </c>
      <c r="CW124" s="426">
        <v>115</v>
      </c>
      <c r="CX124" s="426">
        <v>107360000</v>
      </c>
      <c r="CY124" s="426">
        <v>88043000</v>
      </c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>
        <v>1</v>
      </c>
      <c r="EK124" s="426">
        <v>500000</v>
      </c>
      <c r="EL124" s="426">
        <v>500000</v>
      </c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>
        <v>2</v>
      </c>
      <c r="GG124" s="426">
        <v>5400000</v>
      </c>
      <c r="GH124" s="426">
        <v>2704000</v>
      </c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>
        <v>1</v>
      </c>
      <c r="HW124" s="426">
        <v>200000</v>
      </c>
      <c r="HX124" s="426">
        <v>200000</v>
      </c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7">
        <v>147</v>
      </c>
      <c r="IL124" s="427">
        <v>151060000</v>
      </c>
      <c r="IM124" s="427">
        <v>121111000</v>
      </c>
    </row>
    <row r="125" spans="1:247" s="428" customFormat="1" ht="6.75">
      <c r="A125" s="425" t="s">
        <v>542</v>
      </c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>
        <v>1</v>
      </c>
      <c r="R125" s="426">
        <v>100000</v>
      </c>
      <c r="S125" s="426">
        <v>100000</v>
      </c>
      <c r="T125" s="426"/>
      <c r="U125" s="426"/>
      <c r="V125" s="426"/>
      <c r="W125" s="426"/>
      <c r="X125" s="426"/>
      <c r="Y125" s="426"/>
      <c r="Z125" s="426">
        <v>1</v>
      </c>
      <c r="AA125" s="426">
        <v>1000000</v>
      </c>
      <c r="AB125" s="426">
        <v>300000</v>
      </c>
      <c r="AC125" s="426">
        <v>1</v>
      </c>
      <c r="AD125" s="426">
        <v>1000000</v>
      </c>
      <c r="AE125" s="426">
        <v>500000</v>
      </c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>
        <v>2</v>
      </c>
      <c r="AV125" s="426">
        <v>600000</v>
      </c>
      <c r="AW125" s="426">
        <v>350000</v>
      </c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>
        <v>72</v>
      </c>
      <c r="CX125" s="426">
        <v>54980000</v>
      </c>
      <c r="CY125" s="426">
        <v>39043300</v>
      </c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>
        <v>2</v>
      </c>
      <c r="DV125" s="426">
        <v>1500000</v>
      </c>
      <c r="DW125" s="426">
        <v>510000</v>
      </c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>
        <v>1</v>
      </c>
      <c r="FF125" s="426">
        <v>500000</v>
      </c>
      <c r="FG125" s="426">
        <v>495000</v>
      </c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>
        <v>1</v>
      </c>
      <c r="HW125" s="426">
        <v>40000000</v>
      </c>
      <c r="HX125" s="426">
        <v>8000000</v>
      </c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7">
        <v>81</v>
      </c>
      <c r="IL125" s="427">
        <v>99680000</v>
      </c>
      <c r="IM125" s="427">
        <v>49298300</v>
      </c>
    </row>
    <row r="126" spans="1:247" s="428" customFormat="1" ht="6.75">
      <c r="A126" s="425" t="s">
        <v>813</v>
      </c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>
        <v>1</v>
      </c>
      <c r="CU126" s="426">
        <v>5000000</v>
      </c>
      <c r="CV126" s="426">
        <v>5000000</v>
      </c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7">
        <v>1</v>
      </c>
      <c r="IL126" s="427">
        <v>5000000</v>
      </c>
      <c r="IM126" s="427">
        <v>5000000</v>
      </c>
    </row>
    <row r="127" spans="1:247" s="428" customFormat="1" ht="6.75">
      <c r="A127" s="425" t="s">
        <v>760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>
        <v>1</v>
      </c>
      <c r="U127" s="426">
        <v>200000</v>
      </c>
      <c r="V127" s="426">
        <v>110000</v>
      </c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>
        <v>1</v>
      </c>
      <c r="AV127" s="426">
        <v>350000</v>
      </c>
      <c r="AW127" s="426">
        <v>350000</v>
      </c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>
        <v>11</v>
      </c>
      <c r="CX127" s="426">
        <v>11915000</v>
      </c>
      <c r="CY127" s="426">
        <v>11662500</v>
      </c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7">
        <v>13</v>
      </c>
      <c r="IL127" s="427">
        <v>12465000</v>
      </c>
      <c r="IM127" s="427">
        <v>12122500</v>
      </c>
    </row>
    <row r="128" spans="1:247" s="428" customFormat="1" ht="6.75">
      <c r="A128" s="425" t="s">
        <v>646</v>
      </c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>
        <v>2</v>
      </c>
      <c r="CX128" s="426">
        <v>1600000</v>
      </c>
      <c r="CY128" s="426">
        <v>1600000</v>
      </c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  <c r="DV128" s="426"/>
      <c r="DW128" s="426"/>
      <c r="DX128" s="426"/>
      <c r="DY128" s="426"/>
      <c r="DZ128" s="426"/>
      <c r="EA128" s="426"/>
      <c r="EB128" s="426"/>
      <c r="EC128" s="426"/>
      <c r="ED128" s="426"/>
      <c r="EE128" s="426"/>
      <c r="EF128" s="426"/>
      <c r="EG128" s="426"/>
      <c r="EH128" s="426"/>
      <c r="EI128" s="426"/>
      <c r="EJ128" s="426"/>
      <c r="EK128" s="426"/>
      <c r="EL128" s="426"/>
      <c r="EM128" s="426"/>
      <c r="EN128" s="426"/>
      <c r="EO128" s="426"/>
      <c r="EP128" s="426"/>
      <c r="EQ128" s="426"/>
      <c r="ER128" s="426"/>
      <c r="ES128" s="426"/>
      <c r="ET128" s="426"/>
      <c r="EU128" s="426"/>
      <c r="EV128" s="426"/>
      <c r="EW128" s="426"/>
      <c r="EX128" s="426"/>
      <c r="EY128" s="426"/>
      <c r="EZ128" s="426"/>
      <c r="FA128" s="426"/>
      <c r="FB128" s="426"/>
      <c r="FC128" s="426"/>
      <c r="FD128" s="426"/>
      <c r="FE128" s="426"/>
      <c r="FF128" s="426"/>
      <c r="FG128" s="426"/>
      <c r="FH128" s="426"/>
      <c r="FI128" s="426"/>
      <c r="FJ128" s="426"/>
      <c r="FK128" s="426"/>
      <c r="FL128" s="426"/>
      <c r="FM128" s="426"/>
      <c r="FN128" s="426"/>
      <c r="FO128" s="426"/>
      <c r="FP128" s="426"/>
      <c r="FQ128" s="426"/>
      <c r="FR128" s="426"/>
      <c r="FS128" s="426"/>
      <c r="FT128" s="426"/>
      <c r="FU128" s="426"/>
      <c r="FV128" s="426"/>
      <c r="FW128" s="426"/>
      <c r="FX128" s="426"/>
      <c r="FY128" s="426"/>
      <c r="FZ128" s="426"/>
      <c r="GA128" s="426"/>
      <c r="GB128" s="426"/>
      <c r="GC128" s="426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426"/>
      <c r="GV128" s="426"/>
      <c r="GW128" s="426"/>
      <c r="GX128" s="426"/>
      <c r="GY128" s="426"/>
      <c r="GZ128" s="426"/>
      <c r="HA128" s="426"/>
      <c r="HB128" s="426"/>
      <c r="HC128" s="426"/>
      <c r="HD128" s="426"/>
      <c r="HE128" s="426"/>
      <c r="HF128" s="426"/>
      <c r="HG128" s="426"/>
      <c r="HH128" s="426"/>
      <c r="HI128" s="426"/>
      <c r="HJ128" s="426"/>
      <c r="HK128" s="426"/>
      <c r="HL128" s="426"/>
      <c r="HM128" s="426"/>
      <c r="HN128" s="426"/>
      <c r="HO128" s="426"/>
      <c r="HP128" s="426"/>
      <c r="HQ128" s="426"/>
      <c r="HR128" s="426"/>
      <c r="HS128" s="426"/>
      <c r="HT128" s="426"/>
      <c r="HU128" s="426"/>
      <c r="HV128" s="426"/>
      <c r="HW128" s="426"/>
      <c r="HX128" s="426"/>
      <c r="HY128" s="426"/>
      <c r="HZ128" s="426"/>
      <c r="IA128" s="426"/>
      <c r="IB128" s="426"/>
      <c r="IC128" s="426"/>
      <c r="ID128" s="426"/>
      <c r="IE128" s="426"/>
      <c r="IF128" s="426"/>
      <c r="IG128" s="426"/>
      <c r="IH128" s="426"/>
      <c r="II128" s="426"/>
      <c r="IJ128" s="426"/>
      <c r="IK128" s="427">
        <v>2</v>
      </c>
      <c r="IL128" s="427">
        <v>1600000</v>
      </c>
      <c r="IM128" s="427">
        <v>1600000</v>
      </c>
    </row>
    <row r="129" spans="1:247" s="428" customFormat="1" ht="6.75">
      <c r="A129" s="425" t="s">
        <v>741</v>
      </c>
      <c r="B129" s="426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>
        <v>3</v>
      </c>
      <c r="CX129" s="426">
        <v>7950000</v>
      </c>
      <c r="CY129" s="426">
        <v>5610000</v>
      </c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  <c r="DV129" s="426"/>
      <c r="DW129" s="426"/>
      <c r="DX129" s="426"/>
      <c r="DY129" s="426"/>
      <c r="DZ129" s="426"/>
      <c r="EA129" s="426"/>
      <c r="EB129" s="426"/>
      <c r="EC129" s="426"/>
      <c r="ED129" s="426"/>
      <c r="EE129" s="426"/>
      <c r="EF129" s="426"/>
      <c r="EG129" s="426"/>
      <c r="EH129" s="426"/>
      <c r="EI129" s="426"/>
      <c r="EJ129" s="426"/>
      <c r="EK129" s="426"/>
      <c r="EL129" s="426"/>
      <c r="EM129" s="426"/>
      <c r="EN129" s="426"/>
      <c r="EO129" s="426"/>
      <c r="EP129" s="426"/>
      <c r="EQ129" s="426"/>
      <c r="ER129" s="426"/>
      <c r="ES129" s="426"/>
      <c r="ET129" s="426"/>
      <c r="EU129" s="426"/>
      <c r="EV129" s="426"/>
      <c r="EW129" s="426"/>
      <c r="EX129" s="426"/>
      <c r="EY129" s="426"/>
      <c r="EZ129" s="426"/>
      <c r="FA129" s="426"/>
      <c r="FB129" s="426"/>
      <c r="FC129" s="426"/>
      <c r="FD129" s="426"/>
      <c r="FE129" s="426"/>
      <c r="FF129" s="426"/>
      <c r="FG129" s="426"/>
      <c r="FH129" s="426"/>
      <c r="FI129" s="426"/>
      <c r="FJ129" s="426"/>
      <c r="FK129" s="426"/>
      <c r="FL129" s="426"/>
      <c r="FM129" s="426"/>
      <c r="FN129" s="426"/>
      <c r="FO129" s="426"/>
      <c r="FP129" s="426"/>
      <c r="FQ129" s="426"/>
      <c r="FR129" s="426"/>
      <c r="FS129" s="426"/>
      <c r="FT129" s="426"/>
      <c r="FU129" s="426"/>
      <c r="FV129" s="426"/>
      <c r="FW129" s="426"/>
      <c r="FX129" s="426"/>
      <c r="FY129" s="426"/>
      <c r="FZ129" s="426"/>
      <c r="GA129" s="426"/>
      <c r="GB129" s="426"/>
      <c r="GC129" s="426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426"/>
      <c r="HB129" s="426"/>
      <c r="HC129" s="426"/>
      <c r="HD129" s="426"/>
      <c r="HE129" s="426"/>
      <c r="HF129" s="426"/>
      <c r="HG129" s="426"/>
      <c r="HH129" s="426"/>
      <c r="HI129" s="426"/>
      <c r="HJ129" s="426"/>
      <c r="HK129" s="426"/>
      <c r="HL129" s="426"/>
      <c r="HM129" s="426"/>
      <c r="HN129" s="426"/>
      <c r="HO129" s="426"/>
      <c r="HP129" s="426"/>
      <c r="HQ129" s="426"/>
      <c r="HR129" s="426"/>
      <c r="HS129" s="426"/>
      <c r="HT129" s="426"/>
      <c r="HU129" s="426"/>
      <c r="HV129" s="426"/>
      <c r="HW129" s="426"/>
      <c r="HX129" s="426"/>
      <c r="HY129" s="426"/>
      <c r="HZ129" s="426"/>
      <c r="IA129" s="426"/>
      <c r="IB129" s="426"/>
      <c r="IC129" s="426"/>
      <c r="ID129" s="426"/>
      <c r="IE129" s="426"/>
      <c r="IF129" s="426"/>
      <c r="IG129" s="426"/>
      <c r="IH129" s="426"/>
      <c r="II129" s="426"/>
      <c r="IJ129" s="426"/>
      <c r="IK129" s="427">
        <v>3</v>
      </c>
      <c r="IL129" s="427">
        <v>7950000</v>
      </c>
      <c r="IM129" s="427">
        <v>5610000</v>
      </c>
    </row>
    <row r="130" spans="1:247" s="428" customFormat="1" ht="6.75">
      <c r="A130" s="425" t="s">
        <v>819</v>
      </c>
      <c r="B130" s="426"/>
      <c r="C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>
        <v>1</v>
      </c>
      <c r="CX130" s="426">
        <v>10000</v>
      </c>
      <c r="CY130" s="426">
        <v>10000</v>
      </c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6"/>
      <c r="EK130" s="426"/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6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426"/>
      <c r="HB130" s="426"/>
      <c r="HC130" s="426"/>
      <c r="HD130" s="426"/>
      <c r="HE130" s="426"/>
      <c r="HF130" s="426"/>
      <c r="HG130" s="426"/>
      <c r="HH130" s="426"/>
      <c r="HI130" s="426"/>
      <c r="HJ130" s="426"/>
      <c r="HK130" s="426"/>
      <c r="HL130" s="426"/>
      <c r="HM130" s="426"/>
      <c r="HN130" s="426"/>
      <c r="HO130" s="426"/>
      <c r="HP130" s="426"/>
      <c r="HQ130" s="426"/>
      <c r="HR130" s="426"/>
      <c r="HS130" s="426"/>
      <c r="HT130" s="426"/>
      <c r="HU130" s="426"/>
      <c r="HV130" s="426"/>
      <c r="HW130" s="426"/>
      <c r="HX130" s="426"/>
      <c r="HY130" s="426"/>
      <c r="HZ130" s="426"/>
      <c r="IA130" s="426"/>
      <c r="IB130" s="426"/>
      <c r="IC130" s="426"/>
      <c r="ID130" s="426"/>
      <c r="IE130" s="426"/>
      <c r="IF130" s="426"/>
      <c r="IG130" s="426"/>
      <c r="IH130" s="426"/>
      <c r="II130" s="426"/>
      <c r="IJ130" s="426"/>
      <c r="IK130" s="427">
        <v>1</v>
      </c>
      <c r="IL130" s="427">
        <v>10000</v>
      </c>
      <c r="IM130" s="427">
        <v>10000</v>
      </c>
    </row>
    <row r="131" spans="1:247" s="428" customFormat="1" ht="6.75">
      <c r="A131" s="425" t="s">
        <v>543</v>
      </c>
      <c r="B131" s="426"/>
      <c r="C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>
        <v>1</v>
      </c>
      <c r="U131" s="426">
        <v>100000</v>
      </c>
      <c r="V131" s="426">
        <v>100000</v>
      </c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6"/>
      <c r="AO131" s="426"/>
      <c r="AP131" s="426"/>
      <c r="AQ131" s="426"/>
      <c r="AR131" s="426"/>
      <c r="AS131" s="426"/>
      <c r="AT131" s="426"/>
      <c r="AU131" s="426">
        <v>1</v>
      </c>
      <c r="AV131" s="426">
        <v>3000000</v>
      </c>
      <c r="AW131" s="426">
        <v>3000000</v>
      </c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>
        <v>41</v>
      </c>
      <c r="CX131" s="426">
        <v>23335000</v>
      </c>
      <c r="CY131" s="426">
        <v>19018800</v>
      </c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/>
      <c r="DV131" s="426"/>
      <c r="DW131" s="426"/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6"/>
      <c r="EK131" s="426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6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26"/>
      <c r="HC131" s="426"/>
      <c r="HD131" s="426"/>
      <c r="HE131" s="426"/>
      <c r="HF131" s="426"/>
      <c r="HG131" s="426"/>
      <c r="HH131" s="426"/>
      <c r="HI131" s="426"/>
      <c r="HJ131" s="426"/>
      <c r="HK131" s="426"/>
      <c r="HL131" s="426"/>
      <c r="HM131" s="426"/>
      <c r="HN131" s="426"/>
      <c r="HO131" s="426"/>
      <c r="HP131" s="426"/>
      <c r="HQ131" s="426"/>
      <c r="HR131" s="426"/>
      <c r="HS131" s="426"/>
      <c r="HT131" s="426"/>
      <c r="HU131" s="426"/>
      <c r="HV131" s="426"/>
      <c r="HW131" s="426"/>
      <c r="HX131" s="426"/>
      <c r="HY131" s="426"/>
      <c r="HZ131" s="426"/>
      <c r="IA131" s="426"/>
      <c r="IB131" s="426"/>
      <c r="IC131" s="426"/>
      <c r="ID131" s="426"/>
      <c r="IE131" s="426"/>
      <c r="IF131" s="426"/>
      <c r="IG131" s="426"/>
      <c r="IH131" s="426"/>
      <c r="II131" s="426"/>
      <c r="IJ131" s="426"/>
      <c r="IK131" s="427">
        <v>43</v>
      </c>
      <c r="IL131" s="427">
        <v>26435000</v>
      </c>
      <c r="IM131" s="427">
        <v>22118800</v>
      </c>
    </row>
    <row r="132" spans="1:247" s="428" customFormat="1" ht="6.75">
      <c r="A132" s="425" t="s">
        <v>694</v>
      </c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>
        <v>1</v>
      </c>
      <c r="BH132" s="426">
        <v>100000</v>
      </c>
      <c r="BI132" s="426">
        <v>100000</v>
      </c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  <c r="DV132" s="426"/>
      <c r="DW132" s="426"/>
      <c r="DX132" s="426"/>
      <c r="DY132" s="426"/>
      <c r="DZ132" s="426"/>
      <c r="EA132" s="426"/>
      <c r="EB132" s="426"/>
      <c r="EC132" s="426"/>
      <c r="ED132" s="426"/>
      <c r="EE132" s="426"/>
      <c r="EF132" s="426"/>
      <c r="EG132" s="426"/>
      <c r="EH132" s="426"/>
      <c r="EI132" s="426"/>
      <c r="EJ132" s="426"/>
      <c r="EK132" s="426"/>
      <c r="EL132" s="426"/>
      <c r="EM132" s="426"/>
      <c r="EN132" s="426"/>
      <c r="EO132" s="426"/>
      <c r="EP132" s="426"/>
      <c r="EQ132" s="426"/>
      <c r="ER132" s="426"/>
      <c r="ES132" s="426"/>
      <c r="ET132" s="426"/>
      <c r="EU132" s="426"/>
      <c r="EV132" s="426"/>
      <c r="EW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26"/>
      <c r="FM132" s="426"/>
      <c r="FN132" s="426"/>
      <c r="FO132" s="426"/>
      <c r="FP132" s="426"/>
      <c r="FQ132" s="426"/>
      <c r="FR132" s="426"/>
      <c r="FS132" s="426"/>
      <c r="FT132" s="426"/>
      <c r="FU132" s="426"/>
      <c r="FV132" s="426"/>
      <c r="FW132" s="426"/>
      <c r="FX132" s="426"/>
      <c r="FY132" s="426"/>
      <c r="FZ132" s="426"/>
      <c r="GA132" s="426"/>
      <c r="GB132" s="426"/>
      <c r="GC132" s="426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26"/>
      <c r="HC132" s="426"/>
      <c r="HD132" s="426"/>
      <c r="HE132" s="426"/>
      <c r="HF132" s="426"/>
      <c r="HG132" s="426"/>
      <c r="HH132" s="426"/>
      <c r="HI132" s="426"/>
      <c r="HJ132" s="426"/>
      <c r="HK132" s="426"/>
      <c r="HL132" s="426"/>
      <c r="HM132" s="426"/>
      <c r="HN132" s="426"/>
      <c r="HO132" s="426"/>
      <c r="HP132" s="426"/>
      <c r="HQ132" s="426"/>
      <c r="HR132" s="426"/>
      <c r="HS132" s="426"/>
      <c r="HT132" s="426"/>
      <c r="HU132" s="426"/>
      <c r="HV132" s="426"/>
      <c r="HW132" s="426"/>
      <c r="HX132" s="426"/>
      <c r="HY132" s="426"/>
      <c r="HZ132" s="426"/>
      <c r="IA132" s="426"/>
      <c r="IB132" s="426"/>
      <c r="IC132" s="426"/>
      <c r="ID132" s="426"/>
      <c r="IE132" s="426"/>
      <c r="IF132" s="426"/>
      <c r="IG132" s="426"/>
      <c r="IH132" s="426"/>
      <c r="II132" s="426"/>
      <c r="IJ132" s="426"/>
      <c r="IK132" s="427">
        <v>1</v>
      </c>
      <c r="IL132" s="427">
        <v>100000</v>
      </c>
      <c r="IM132" s="427">
        <v>100000</v>
      </c>
    </row>
    <row r="133" spans="1:247" s="428" customFormat="1" ht="6.75">
      <c r="A133" s="425" t="s">
        <v>422</v>
      </c>
      <c r="B133" s="426">
        <v>97</v>
      </c>
      <c r="C133" s="426">
        <v>103350000</v>
      </c>
      <c r="D133" s="426">
        <v>85663900</v>
      </c>
      <c r="E133" s="426">
        <v>2</v>
      </c>
      <c r="F133" s="426">
        <v>1053325</v>
      </c>
      <c r="G133" s="426">
        <v>1030000</v>
      </c>
      <c r="H133" s="426">
        <v>10</v>
      </c>
      <c r="I133" s="426">
        <v>6200000</v>
      </c>
      <c r="J133" s="426">
        <v>6120000</v>
      </c>
      <c r="K133" s="426">
        <v>3</v>
      </c>
      <c r="L133" s="426">
        <v>2850000</v>
      </c>
      <c r="M133" s="426">
        <v>2850000</v>
      </c>
      <c r="N133" s="426">
        <v>3</v>
      </c>
      <c r="O133" s="426">
        <v>2699795</v>
      </c>
      <c r="P133" s="426">
        <v>2556690</v>
      </c>
      <c r="Q133" s="426">
        <v>432</v>
      </c>
      <c r="R133" s="426">
        <v>325120000</v>
      </c>
      <c r="S133" s="426">
        <v>266017933</v>
      </c>
      <c r="T133" s="426">
        <v>493</v>
      </c>
      <c r="U133" s="426">
        <v>411794008</v>
      </c>
      <c r="V133" s="426">
        <v>321842240</v>
      </c>
      <c r="W133" s="426">
        <v>1</v>
      </c>
      <c r="X133" s="426">
        <v>25000</v>
      </c>
      <c r="Y133" s="426">
        <v>12500</v>
      </c>
      <c r="Z133" s="426">
        <v>38</v>
      </c>
      <c r="AA133" s="426">
        <v>42775000</v>
      </c>
      <c r="AB133" s="426">
        <v>32868000</v>
      </c>
      <c r="AC133" s="426">
        <v>18</v>
      </c>
      <c r="AD133" s="426">
        <v>15165000</v>
      </c>
      <c r="AE133" s="426">
        <v>7519500</v>
      </c>
      <c r="AF133" s="426">
        <v>6</v>
      </c>
      <c r="AG133" s="426">
        <v>3550000</v>
      </c>
      <c r="AH133" s="426">
        <v>3451000</v>
      </c>
      <c r="AI133" s="426">
        <v>3</v>
      </c>
      <c r="AJ133" s="426">
        <v>20250000</v>
      </c>
      <c r="AK133" s="426">
        <v>3150000</v>
      </c>
      <c r="AL133" s="426"/>
      <c r="AM133" s="426"/>
      <c r="AN133" s="426"/>
      <c r="AO133" s="426">
        <v>2</v>
      </c>
      <c r="AP133" s="426">
        <v>6000000</v>
      </c>
      <c r="AQ133" s="426">
        <v>3010000</v>
      </c>
      <c r="AR133" s="426">
        <v>5</v>
      </c>
      <c r="AS133" s="426">
        <v>8600000</v>
      </c>
      <c r="AT133" s="426">
        <v>5070000</v>
      </c>
      <c r="AU133" s="426">
        <v>218</v>
      </c>
      <c r="AV133" s="426">
        <v>310222000</v>
      </c>
      <c r="AW133" s="426">
        <v>213811775</v>
      </c>
      <c r="AX133" s="426">
        <v>6</v>
      </c>
      <c r="AY133" s="426">
        <v>3035000</v>
      </c>
      <c r="AZ133" s="426">
        <v>1785000</v>
      </c>
      <c r="BA133" s="426"/>
      <c r="BB133" s="426"/>
      <c r="BC133" s="426"/>
      <c r="BD133" s="426"/>
      <c r="BE133" s="426"/>
      <c r="BF133" s="426"/>
      <c r="BG133" s="426">
        <v>38</v>
      </c>
      <c r="BH133" s="426">
        <v>15960000</v>
      </c>
      <c r="BI133" s="426">
        <v>12575000</v>
      </c>
      <c r="BJ133" s="426">
        <v>6</v>
      </c>
      <c r="BK133" s="426">
        <v>16100000</v>
      </c>
      <c r="BL133" s="426">
        <v>15400000</v>
      </c>
      <c r="BM133" s="426">
        <v>5</v>
      </c>
      <c r="BN133" s="426">
        <v>1910000</v>
      </c>
      <c r="BO133" s="426">
        <v>1635975</v>
      </c>
      <c r="BP133" s="426">
        <v>9</v>
      </c>
      <c r="BQ133" s="426">
        <v>18250000</v>
      </c>
      <c r="BR133" s="426">
        <v>14350000</v>
      </c>
      <c r="BS133" s="426">
        <v>1</v>
      </c>
      <c r="BT133" s="426">
        <v>1000000</v>
      </c>
      <c r="BU133" s="426">
        <v>1000000</v>
      </c>
      <c r="BV133" s="426">
        <v>5</v>
      </c>
      <c r="BW133" s="426">
        <v>8000000</v>
      </c>
      <c r="BX133" s="426">
        <v>2910000</v>
      </c>
      <c r="BY133" s="426">
        <v>27</v>
      </c>
      <c r="BZ133" s="426">
        <v>35830000</v>
      </c>
      <c r="CA133" s="426">
        <v>21750000</v>
      </c>
      <c r="CB133" s="426">
        <v>264</v>
      </c>
      <c r="CC133" s="426">
        <v>616300000</v>
      </c>
      <c r="CD133" s="426">
        <v>559201500</v>
      </c>
      <c r="CE133" s="426">
        <v>3</v>
      </c>
      <c r="CF133" s="426">
        <v>2350000</v>
      </c>
      <c r="CG133" s="426">
        <v>2350000</v>
      </c>
      <c r="CH133" s="426"/>
      <c r="CI133" s="426"/>
      <c r="CJ133" s="426"/>
      <c r="CK133" s="426">
        <v>1</v>
      </c>
      <c r="CL133" s="426">
        <v>5000000</v>
      </c>
      <c r="CM133" s="426">
        <v>700000</v>
      </c>
      <c r="CN133" s="426">
        <v>81</v>
      </c>
      <c r="CO133" s="426">
        <v>128750000</v>
      </c>
      <c r="CP133" s="426">
        <v>103729500</v>
      </c>
      <c r="CQ133" s="426">
        <v>18</v>
      </c>
      <c r="CR133" s="426">
        <v>15160000</v>
      </c>
      <c r="CS133" s="426">
        <v>11128000</v>
      </c>
      <c r="CT133" s="426">
        <v>217</v>
      </c>
      <c r="CU133" s="426">
        <v>282780000</v>
      </c>
      <c r="CV133" s="426">
        <v>231690000</v>
      </c>
      <c r="CW133" s="426">
        <v>2382</v>
      </c>
      <c r="CX133" s="426">
        <v>4903108123</v>
      </c>
      <c r="CY133" s="426" t="s">
        <v>883</v>
      </c>
      <c r="CZ133" s="426">
        <v>269</v>
      </c>
      <c r="DA133" s="426">
        <v>216244000</v>
      </c>
      <c r="DB133" s="426">
        <v>185674251</v>
      </c>
      <c r="DC133" s="426"/>
      <c r="DD133" s="426"/>
      <c r="DE133" s="426"/>
      <c r="DF133" s="426"/>
      <c r="DG133" s="426"/>
      <c r="DH133" s="426"/>
      <c r="DI133" s="426">
        <v>99</v>
      </c>
      <c r="DJ133" s="426">
        <v>123670000</v>
      </c>
      <c r="DK133" s="426">
        <v>103878400</v>
      </c>
      <c r="DL133" s="426">
        <v>3</v>
      </c>
      <c r="DM133" s="426">
        <v>4150000</v>
      </c>
      <c r="DN133" s="426">
        <v>3150000</v>
      </c>
      <c r="DO133" s="426">
        <v>1</v>
      </c>
      <c r="DP133" s="426">
        <v>2000000</v>
      </c>
      <c r="DQ133" s="426">
        <v>1000000</v>
      </c>
      <c r="DR133" s="426">
        <v>71</v>
      </c>
      <c r="DS133" s="426">
        <v>38510000</v>
      </c>
      <c r="DT133" s="426">
        <v>34881698</v>
      </c>
      <c r="DU133" s="426">
        <v>109</v>
      </c>
      <c r="DV133" s="426">
        <v>129365000</v>
      </c>
      <c r="DW133" s="426">
        <v>95905000</v>
      </c>
      <c r="DX133" s="426">
        <v>4</v>
      </c>
      <c r="DY133" s="426">
        <v>2400000</v>
      </c>
      <c r="DZ133" s="426">
        <v>2082000</v>
      </c>
      <c r="EA133" s="426">
        <v>6</v>
      </c>
      <c r="EB133" s="426">
        <v>3360000</v>
      </c>
      <c r="EC133" s="426">
        <v>2260000</v>
      </c>
      <c r="ED133" s="426">
        <v>16</v>
      </c>
      <c r="EE133" s="426">
        <v>20550000</v>
      </c>
      <c r="EF133" s="426">
        <v>15275000</v>
      </c>
      <c r="EG133" s="426">
        <v>23</v>
      </c>
      <c r="EH133" s="426">
        <v>38700000</v>
      </c>
      <c r="EI133" s="426">
        <v>36905000</v>
      </c>
      <c r="EJ133" s="426">
        <v>13</v>
      </c>
      <c r="EK133" s="426">
        <v>27600000</v>
      </c>
      <c r="EL133" s="426">
        <v>24610000</v>
      </c>
      <c r="EM133" s="426">
        <v>79</v>
      </c>
      <c r="EN133" s="426">
        <v>76530000</v>
      </c>
      <c r="EO133" s="426">
        <v>68868000</v>
      </c>
      <c r="EP133" s="426">
        <v>1</v>
      </c>
      <c r="EQ133" s="426">
        <v>1000000</v>
      </c>
      <c r="ER133" s="426">
        <v>1000000</v>
      </c>
      <c r="ES133" s="426">
        <v>13</v>
      </c>
      <c r="ET133" s="426">
        <v>10050000</v>
      </c>
      <c r="EU133" s="426">
        <v>8015000</v>
      </c>
      <c r="EV133" s="426">
        <v>6</v>
      </c>
      <c r="EW133" s="426">
        <v>7100000</v>
      </c>
      <c r="EX133" s="426">
        <v>6600000</v>
      </c>
      <c r="EY133" s="426">
        <v>8</v>
      </c>
      <c r="EZ133" s="426">
        <v>15575000</v>
      </c>
      <c r="FA133" s="426">
        <v>15250000</v>
      </c>
      <c r="FB133" s="426">
        <v>2</v>
      </c>
      <c r="FC133" s="426">
        <v>10500000</v>
      </c>
      <c r="FD133" s="426">
        <v>10500000</v>
      </c>
      <c r="FE133" s="426">
        <v>35</v>
      </c>
      <c r="FF133" s="426">
        <v>26250000</v>
      </c>
      <c r="FG133" s="426">
        <v>22261000</v>
      </c>
      <c r="FH133" s="426">
        <v>28</v>
      </c>
      <c r="FI133" s="426">
        <v>48685000</v>
      </c>
      <c r="FJ133" s="426">
        <v>37189500</v>
      </c>
      <c r="FK133" s="426">
        <v>2</v>
      </c>
      <c r="FL133" s="426">
        <v>6000000</v>
      </c>
      <c r="FM133" s="426">
        <v>2990000</v>
      </c>
      <c r="FN133" s="426">
        <v>3</v>
      </c>
      <c r="FO133" s="426">
        <v>11020000</v>
      </c>
      <c r="FP133" s="426">
        <v>6020000</v>
      </c>
      <c r="FQ133" s="426">
        <v>3</v>
      </c>
      <c r="FR133" s="426">
        <v>3000000</v>
      </c>
      <c r="FS133" s="426">
        <v>1940000</v>
      </c>
      <c r="FT133" s="426">
        <v>30</v>
      </c>
      <c r="FU133" s="426">
        <v>28575000</v>
      </c>
      <c r="FV133" s="426">
        <v>22645000</v>
      </c>
      <c r="FW133" s="426">
        <v>1</v>
      </c>
      <c r="FX133" s="426">
        <v>1000000</v>
      </c>
      <c r="FY133" s="426">
        <v>500000</v>
      </c>
      <c r="FZ133" s="426">
        <v>50</v>
      </c>
      <c r="GA133" s="426">
        <v>47355000</v>
      </c>
      <c r="GB133" s="426">
        <v>39675000</v>
      </c>
      <c r="GC133" s="426">
        <v>1</v>
      </c>
      <c r="GD133" s="426">
        <v>2000000</v>
      </c>
      <c r="GE133" s="426">
        <v>2000000</v>
      </c>
      <c r="GF133" s="426">
        <v>88</v>
      </c>
      <c r="GG133" s="426">
        <v>190050000</v>
      </c>
      <c r="GH133" s="426">
        <v>161336000</v>
      </c>
      <c r="GI133" s="426">
        <v>6</v>
      </c>
      <c r="GJ133" s="426">
        <v>1400000</v>
      </c>
      <c r="GK133" s="426">
        <v>1100000</v>
      </c>
      <c r="GL133" s="426">
        <v>20</v>
      </c>
      <c r="GM133" s="426">
        <v>26350000</v>
      </c>
      <c r="GN133" s="426">
        <v>15639000</v>
      </c>
      <c r="GO133" s="426">
        <v>7</v>
      </c>
      <c r="GP133" s="426">
        <v>73500000</v>
      </c>
      <c r="GQ133" s="426">
        <v>35410000</v>
      </c>
      <c r="GR133" s="426">
        <v>6</v>
      </c>
      <c r="GS133" s="426">
        <v>1600000</v>
      </c>
      <c r="GT133" s="426">
        <v>960000</v>
      </c>
      <c r="GU133" s="426">
        <v>7</v>
      </c>
      <c r="GV133" s="426">
        <v>33700000</v>
      </c>
      <c r="GW133" s="426">
        <v>13068000</v>
      </c>
      <c r="GX133" s="426">
        <v>1</v>
      </c>
      <c r="GY133" s="426">
        <v>100000</v>
      </c>
      <c r="GZ133" s="426">
        <v>100000</v>
      </c>
      <c r="HA133" s="426">
        <v>6</v>
      </c>
      <c r="HB133" s="426">
        <v>16600000</v>
      </c>
      <c r="HC133" s="426">
        <v>14700000</v>
      </c>
      <c r="HD133" s="426">
        <v>3</v>
      </c>
      <c r="HE133" s="426">
        <v>450000</v>
      </c>
      <c r="HF133" s="426">
        <v>240000</v>
      </c>
      <c r="HG133" s="426">
        <v>4</v>
      </c>
      <c r="HH133" s="426">
        <v>9500000</v>
      </c>
      <c r="HI133" s="426">
        <v>4400000</v>
      </c>
      <c r="HJ133" s="426">
        <v>3</v>
      </c>
      <c r="HK133" s="426">
        <v>31000000</v>
      </c>
      <c r="HL133" s="426">
        <v>30230000</v>
      </c>
      <c r="HM133" s="426">
        <v>1</v>
      </c>
      <c r="HN133" s="426">
        <v>400000</v>
      </c>
      <c r="HO133" s="426">
        <v>400000</v>
      </c>
      <c r="HP133" s="426"/>
      <c r="HQ133" s="426"/>
      <c r="HR133" s="426"/>
      <c r="HS133" s="426">
        <v>2</v>
      </c>
      <c r="HT133" s="426">
        <v>4000000</v>
      </c>
      <c r="HU133" s="426">
        <v>2500000</v>
      </c>
      <c r="HV133" s="426">
        <v>37</v>
      </c>
      <c r="HW133" s="426">
        <v>82860000</v>
      </c>
      <c r="HX133" s="426">
        <v>53415000</v>
      </c>
      <c r="HY133" s="426">
        <v>2</v>
      </c>
      <c r="HZ133" s="426">
        <v>350000</v>
      </c>
      <c r="IA133" s="426">
        <v>275000</v>
      </c>
      <c r="IB133" s="426">
        <v>15</v>
      </c>
      <c r="IC133" s="426">
        <v>12350000</v>
      </c>
      <c r="ID133" s="426">
        <v>11102500</v>
      </c>
      <c r="IE133" s="426">
        <v>5</v>
      </c>
      <c r="IF133" s="426">
        <v>2600000</v>
      </c>
      <c r="IG133" s="426">
        <v>2550000</v>
      </c>
      <c r="IH133" s="426">
        <v>4</v>
      </c>
      <c r="II133" s="426">
        <v>3000000</v>
      </c>
      <c r="IJ133" s="426">
        <v>2250000</v>
      </c>
      <c r="IK133" s="427">
        <v>5487</v>
      </c>
      <c r="IL133" s="427">
        <v>8704186251</v>
      </c>
      <c r="IM133" s="427">
        <v>4831568062</v>
      </c>
    </row>
    <row r="134" spans="1:247" s="428" customFormat="1" ht="6.75">
      <c r="A134" s="425" t="s">
        <v>544</v>
      </c>
      <c r="B134" s="426"/>
      <c r="C134" s="426"/>
      <c r="D134" s="426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>
        <v>1</v>
      </c>
      <c r="AV134" s="426">
        <v>200000</v>
      </c>
      <c r="AW134" s="426">
        <v>200000</v>
      </c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>
        <v>1</v>
      </c>
      <c r="CC134" s="426">
        <v>1000000</v>
      </c>
      <c r="CD134" s="426">
        <v>1000000</v>
      </c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6"/>
      <c r="CQ134" s="426"/>
      <c r="CR134" s="426"/>
      <c r="CS134" s="426"/>
      <c r="CT134" s="426">
        <v>1</v>
      </c>
      <c r="CU134" s="426">
        <v>1000000</v>
      </c>
      <c r="CV134" s="426">
        <v>500000</v>
      </c>
      <c r="CW134" s="426">
        <v>47</v>
      </c>
      <c r="CX134" s="426">
        <v>22120000</v>
      </c>
      <c r="CY134" s="426">
        <v>20365000</v>
      </c>
      <c r="CZ134" s="426"/>
      <c r="DA134" s="426"/>
      <c r="DB134" s="426"/>
      <c r="DC134" s="426"/>
      <c r="DD134" s="426"/>
      <c r="DE134" s="426"/>
      <c r="DF134" s="426"/>
      <c r="DG134" s="426"/>
      <c r="DH134" s="426"/>
      <c r="DI134" s="426"/>
      <c r="DJ134" s="426"/>
      <c r="DK134" s="426"/>
      <c r="DL134" s="426"/>
      <c r="DM134" s="426"/>
      <c r="DN134" s="426"/>
      <c r="DO134" s="426"/>
      <c r="DP134" s="426"/>
      <c r="DQ134" s="426"/>
      <c r="DR134" s="426">
        <v>1</v>
      </c>
      <c r="DS134" s="426">
        <v>310000</v>
      </c>
      <c r="DT134" s="426">
        <v>155000</v>
      </c>
      <c r="DU134" s="426"/>
      <c r="DV134" s="426"/>
      <c r="DW134" s="426"/>
      <c r="DX134" s="426"/>
      <c r="DY134" s="426"/>
      <c r="DZ134" s="426"/>
      <c r="EA134" s="426"/>
      <c r="EB134" s="426"/>
      <c r="EC134" s="426"/>
      <c r="ED134" s="426"/>
      <c r="EE134" s="426"/>
      <c r="EF134" s="426"/>
      <c r="EG134" s="426"/>
      <c r="EH134" s="426"/>
      <c r="EI134" s="426"/>
      <c r="EJ134" s="426"/>
      <c r="EK134" s="426"/>
      <c r="EL134" s="426"/>
      <c r="EM134" s="426"/>
      <c r="EN134" s="426"/>
      <c r="EO134" s="426"/>
      <c r="EP134" s="426"/>
      <c r="EQ134" s="426"/>
      <c r="ER134" s="426"/>
      <c r="ES134" s="426"/>
      <c r="ET134" s="426"/>
      <c r="EU134" s="426"/>
      <c r="EV134" s="426"/>
      <c r="EW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26"/>
      <c r="FM134" s="426"/>
      <c r="FN134" s="426"/>
      <c r="FO134" s="426"/>
      <c r="FP134" s="426"/>
      <c r="FQ134" s="426"/>
      <c r="FR134" s="426"/>
      <c r="FS134" s="426"/>
      <c r="FT134" s="426"/>
      <c r="FU134" s="426"/>
      <c r="FV134" s="426"/>
      <c r="FW134" s="426"/>
      <c r="FX134" s="426"/>
      <c r="FY134" s="426"/>
      <c r="FZ134" s="426"/>
      <c r="GA134" s="426"/>
      <c r="GB134" s="426"/>
      <c r="GC134" s="426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426"/>
      <c r="GV134" s="426"/>
      <c r="GW134" s="426"/>
      <c r="GX134" s="426"/>
      <c r="GY134" s="426"/>
      <c r="GZ134" s="426"/>
      <c r="HA134" s="426"/>
      <c r="HB134" s="426"/>
      <c r="HC134" s="426"/>
      <c r="HD134" s="426"/>
      <c r="HE134" s="426"/>
      <c r="HF134" s="426"/>
      <c r="HG134" s="426"/>
      <c r="HH134" s="426"/>
      <c r="HI134" s="426"/>
      <c r="HJ134" s="426"/>
      <c r="HK134" s="426"/>
      <c r="HL134" s="426"/>
      <c r="HM134" s="426"/>
      <c r="HN134" s="426"/>
      <c r="HO134" s="426"/>
      <c r="HP134" s="426"/>
      <c r="HQ134" s="426"/>
      <c r="HR134" s="426"/>
      <c r="HS134" s="426"/>
      <c r="HT134" s="426"/>
      <c r="HU134" s="426"/>
      <c r="HV134" s="426"/>
      <c r="HW134" s="426"/>
      <c r="HX134" s="426"/>
      <c r="HY134" s="426"/>
      <c r="HZ134" s="426"/>
      <c r="IA134" s="426"/>
      <c r="IB134" s="426"/>
      <c r="IC134" s="426"/>
      <c r="ID134" s="426"/>
      <c r="IE134" s="426"/>
      <c r="IF134" s="426"/>
      <c r="IG134" s="426"/>
      <c r="IH134" s="426"/>
      <c r="II134" s="426"/>
      <c r="IJ134" s="426"/>
      <c r="IK134" s="427">
        <v>51</v>
      </c>
      <c r="IL134" s="427">
        <v>24630000</v>
      </c>
      <c r="IM134" s="427">
        <v>22220000</v>
      </c>
    </row>
    <row r="135" spans="1:247" s="428" customFormat="1" ht="6.75">
      <c r="A135" s="425" t="s">
        <v>742</v>
      </c>
      <c r="B135" s="426"/>
      <c r="C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CT135" s="426"/>
      <c r="CU135" s="426"/>
      <c r="CV135" s="426"/>
      <c r="CW135" s="426">
        <v>3</v>
      </c>
      <c r="CX135" s="426">
        <v>650000</v>
      </c>
      <c r="CY135" s="426">
        <v>500000</v>
      </c>
      <c r="CZ135" s="426"/>
      <c r="DA135" s="426"/>
      <c r="DB135" s="426"/>
      <c r="DC135" s="426"/>
      <c r="DD135" s="426"/>
      <c r="DE135" s="426"/>
      <c r="DF135" s="426"/>
      <c r="DG135" s="426"/>
      <c r="DH135" s="426"/>
      <c r="DI135" s="426"/>
      <c r="DJ135" s="426"/>
      <c r="DK135" s="426"/>
      <c r="DL135" s="426"/>
      <c r="DM135" s="426"/>
      <c r="DN135" s="426"/>
      <c r="DO135" s="426"/>
      <c r="DP135" s="426"/>
      <c r="DQ135" s="426"/>
      <c r="DR135" s="426"/>
      <c r="DS135" s="426"/>
      <c r="DT135" s="426"/>
      <c r="DU135" s="426"/>
      <c r="DV135" s="426"/>
      <c r="DW135" s="426"/>
      <c r="DX135" s="426"/>
      <c r="DY135" s="426"/>
      <c r="DZ135" s="426"/>
      <c r="EA135" s="426"/>
      <c r="EB135" s="426"/>
      <c r="EC135" s="426"/>
      <c r="ED135" s="426"/>
      <c r="EE135" s="426"/>
      <c r="EF135" s="426"/>
      <c r="EG135" s="426"/>
      <c r="EH135" s="426"/>
      <c r="EI135" s="426"/>
      <c r="EJ135" s="426"/>
      <c r="EK135" s="426"/>
      <c r="EL135" s="426"/>
      <c r="EM135" s="426"/>
      <c r="EN135" s="426"/>
      <c r="EO135" s="426"/>
      <c r="EP135" s="426"/>
      <c r="EQ135" s="426"/>
      <c r="ER135" s="426"/>
      <c r="ES135" s="426"/>
      <c r="ET135" s="426"/>
      <c r="EU135" s="426"/>
      <c r="EV135" s="426"/>
      <c r="EW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26"/>
      <c r="FM135" s="426"/>
      <c r="FN135" s="426"/>
      <c r="FO135" s="426"/>
      <c r="FP135" s="426"/>
      <c r="FQ135" s="426"/>
      <c r="FR135" s="426"/>
      <c r="FS135" s="426"/>
      <c r="FT135" s="426"/>
      <c r="FU135" s="426"/>
      <c r="FV135" s="426"/>
      <c r="FW135" s="426"/>
      <c r="FX135" s="426"/>
      <c r="FY135" s="426"/>
      <c r="FZ135" s="426"/>
      <c r="GA135" s="426"/>
      <c r="GB135" s="426"/>
      <c r="GC135" s="426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426"/>
      <c r="HB135" s="426"/>
      <c r="HC135" s="426"/>
      <c r="HD135" s="426"/>
      <c r="HE135" s="426"/>
      <c r="HF135" s="426"/>
      <c r="HG135" s="426"/>
      <c r="HH135" s="426"/>
      <c r="HI135" s="426"/>
      <c r="HJ135" s="426"/>
      <c r="HK135" s="426"/>
      <c r="HL135" s="426"/>
      <c r="HM135" s="426"/>
      <c r="HN135" s="426"/>
      <c r="HO135" s="426"/>
      <c r="HP135" s="426"/>
      <c r="HQ135" s="426"/>
      <c r="HR135" s="426"/>
      <c r="HS135" s="426"/>
      <c r="HT135" s="426"/>
      <c r="HU135" s="426"/>
      <c r="HV135" s="426"/>
      <c r="HW135" s="426"/>
      <c r="HX135" s="426"/>
      <c r="HY135" s="426"/>
      <c r="HZ135" s="426"/>
      <c r="IA135" s="426"/>
      <c r="IB135" s="426"/>
      <c r="IC135" s="426"/>
      <c r="ID135" s="426"/>
      <c r="IE135" s="426"/>
      <c r="IF135" s="426"/>
      <c r="IG135" s="426"/>
      <c r="IH135" s="426"/>
      <c r="II135" s="426"/>
      <c r="IJ135" s="426"/>
      <c r="IK135" s="427">
        <v>3</v>
      </c>
      <c r="IL135" s="427">
        <v>650000</v>
      </c>
      <c r="IM135" s="427">
        <v>500000</v>
      </c>
    </row>
    <row r="136" spans="1:247" s="428" customFormat="1" ht="6.75">
      <c r="A136" s="425" t="s">
        <v>545</v>
      </c>
      <c r="B136" s="426"/>
      <c r="C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>
        <v>1</v>
      </c>
      <c r="R136" s="426">
        <v>10000</v>
      </c>
      <c r="S136" s="426">
        <v>3300</v>
      </c>
      <c r="T136" s="426">
        <v>23</v>
      </c>
      <c r="U136" s="426">
        <v>19240000</v>
      </c>
      <c r="V136" s="426">
        <v>11492000</v>
      </c>
      <c r="W136" s="426"/>
      <c r="X136" s="426"/>
      <c r="Y136" s="426"/>
      <c r="Z136" s="426"/>
      <c r="AA136" s="426"/>
      <c r="AB136" s="426"/>
      <c r="AC136" s="426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6"/>
      <c r="AO136" s="426"/>
      <c r="AP136" s="426"/>
      <c r="AQ136" s="426"/>
      <c r="AR136" s="426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  <c r="BV136" s="426"/>
      <c r="BW136" s="426"/>
      <c r="BX136" s="426"/>
      <c r="BY136" s="426"/>
      <c r="BZ136" s="426"/>
      <c r="CA136" s="426"/>
      <c r="CB136" s="426"/>
      <c r="CC136" s="426"/>
      <c r="CD136" s="426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426"/>
      <c r="CR136" s="426"/>
      <c r="CS136" s="426"/>
      <c r="CT136" s="426">
        <v>6</v>
      </c>
      <c r="CU136" s="426">
        <v>6300000</v>
      </c>
      <c r="CV136" s="426">
        <v>4800000</v>
      </c>
      <c r="CW136" s="426">
        <v>54</v>
      </c>
      <c r="CX136" s="426">
        <v>18295000</v>
      </c>
      <c r="CY136" s="426">
        <v>13395100</v>
      </c>
      <c r="CZ136" s="426">
        <v>2</v>
      </c>
      <c r="DA136" s="426">
        <v>1050000</v>
      </c>
      <c r="DB136" s="426">
        <v>1050000</v>
      </c>
      <c r="DC136" s="426"/>
      <c r="DD136" s="426"/>
      <c r="DE136" s="426"/>
      <c r="DF136" s="426"/>
      <c r="DG136" s="426"/>
      <c r="DH136" s="426"/>
      <c r="DI136" s="426"/>
      <c r="DJ136" s="426"/>
      <c r="DK136" s="426"/>
      <c r="DL136" s="426"/>
      <c r="DM136" s="426"/>
      <c r="DN136" s="426"/>
      <c r="DO136" s="426"/>
      <c r="DP136" s="426"/>
      <c r="DQ136" s="426"/>
      <c r="DR136" s="426">
        <v>1</v>
      </c>
      <c r="DS136" s="426">
        <v>13925000</v>
      </c>
      <c r="DT136" s="426">
        <v>139250</v>
      </c>
      <c r="DU136" s="426"/>
      <c r="DV136" s="426"/>
      <c r="DW136" s="426"/>
      <c r="DX136" s="426"/>
      <c r="DY136" s="426"/>
      <c r="DZ136" s="426"/>
      <c r="EA136" s="426"/>
      <c r="EB136" s="426"/>
      <c r="EC136" s="426"/>
      <c r="ED136" s="426"/>
      <c r="EE136" s="426"/>
      <c r="EF136" s="426"/>
      <c r="EG136" s="426"/>
      <c r="EH136" s="426"/>
      <c r="EI136" s="426"/>
      <c r="EJ136" s="426"/>
      <c r="EK136" s="426"/>
      <c r="EL136" s="426"/>
      <c r="EM136" s="426"/>
      <c r="EN136" s="426"/>
      <c r="EO136" s="426"/>
      <c r="EP136" s="426"/>
      <c r="EQ136" s="426"/>
      <c r="ER136" s="426"/>
      <c r="ES136" s="426"/>
      <c r="ET136" s="426"/>
      <c r="EU136" s="426"/>
      <c r="EV136" s="426"/>
      <c r="EW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26"/>
      <c r="FM136" s="426"/>
      <c r="FN136" s="426"/>
      <c r="FO136" s="426"/>
      <c r="FP136" s="426"/>
      <c r="FQ136" s="426"/>
      <c r="FR136" s="426"/>
      <c r="FS136" s="426"/>
      <c r="FT136" s="426"/>
      <c r="FU136" s="426"/>
      <c r="FV136" s="426"/>
      <c r="FW136" s="426"/>
      <c r="FX136" s="426"/>
      <c r="FY136" s="426"/>
      <c r="FZ136" s="426"/>
      <c r="GA136" s="426"/>
      <c r="GB136" s="426"/>
      <c r="GC136" s="426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426"/>
      <c r="HB136" s="426"/>
      <c r="HC136" s="426"/>
      <c r="HD136" s="426"/>
      <c r="HE136" s="426"/>
      <c r="HF136" s="426"/>
      <c r="HG136" s="426"/>
      <c r="HH136" s="426"/>
      <c r="HI136" s="426"/>
      <c r="HJ136" s="426"/>
      <c r="HK136" s="426"/>
      <c r="HL136" s="426"/>
      <c r="HM136" s="426"/>
      <c r="HN136" s="426"/>
      <c r="HO136" s="426"/>
      <c r="HP136" s="426"/>
      <c r="HQ136" s="426"/>
      <c r="HR136" s="426"/>
      <c r="HS136" s="426"/>
      <c r="HT136" s="426"/>
      <c r="HU136" s="426"/>
      <c r="HV136" s="426"/>
      <c r="HW136" s="426"/>
      <c r="HX136" s="426"/>
      <c r="HY136" s="426"/>
      <c r="HZ136" s="426"/>
      <c r="IA136" s="426"/>
      <c r="IB136" s="426"/>
      <c r="IC136" s="426"/>
      <c r="ID136" s="426"/>
      <c r="IE136" s="426"/>
      <c r="IF136" s="426"/>
      <c r="IG136" s="426"/>
      <c r="IH136" s="426"/>
      <c r="II136" s="426"/>
      <c r="IJ136" s="426"/>
      <c r="IK136" s="427">
        <v>87</v>
      </c>
      <c r="IL136" s="427">
        <v>58820000</v>
      </c>
      <c r="IM136" s="427">
        <v>30879650</v>
      </c>
    </row>
    <row r="137" spans="1:247" s="428" customFormat="1" ht="6.75">
      <c r="A137" s="425" t="s">
        <v>592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>
        <v>1</v>
      </c>
      <c r="AV137" s="426">
        <v>3000000</v>
      </c>
      <c r="AW137" s="426">
        <v>2000000</v>
      </c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  <c r="BV137" s="426"/>
      <c r="BW137" s="426"/>
      <c r="BX137" s="426"/>
      <c r="BY137" s="426"/>
      <c r="BZ137" s="426"/>
      <c r="CA137" s="426"/>
      <c r="CB137" s="426"/>
      <c r="CC137" s="426"/>
      <c r="CD137" s="426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>
        <v>2</v>
      </c>
      <c r="CX137" s="426">
        <v>1400000</v>
      </c>
      <c r="CY137" s="426">
        <v>900000</v>
      </c>
      <c r="CZ137" s="426"/>
      <c r="DA137" s="426"/>
      <c r="DB137" s="426"/>
      <c r="DC137" s="426"/>
      <c r="DD137" s="426"/>
      <c r="DE137" s="426"/>
      <c r="DF137" s="426"/>
      <c r="DG137" s="426"/>
      <c r="DH137" s="426"/>
      <c r="DI137" s="426"/>
      <c r="DJ137" s="426"/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426"/>
      <c r="EN137" s="426"/>
      <c r="EO137" s="426"/>
      <c r="EP137" s="426"/>
      <c r="EQ137" s="426"/>
      <c r="ER137" s="426"/>
      <c r="ES137" s="426"/>
      <c r="ET137" s="426"/>
      <c r="EU137" s="426"/>
      <c r="EV137" s="426"/>
      <c r="EW137" s="426"/>
      <c r="EX137" s="426"/>
      <c r="EY137" s="426"/>
      <c r="EZ137" s="426"/>
      <c r="FA137" s="426"/>
      <c r="FB137" s="426"/>
      <c r="FC137" s="426"/>
      <c r="FD137" s="426"/>
      <c r="FE137" s="426">
        <v>1</v>
      </c>
      <c r="FF137" s="426">
        <v>100000</v>
      </c>
      <c r="FG137" s="426">
        <v>50000</v>
      </c>
      <c r="FH137" s="426"/>
      <c r="FI137" s="426"/>
      <c r="FJ137" s="426"/>
      <c r="FK137" s="426"/>
      <c r="FL137" s="426"/>
      <c r="FM137" s="426"/>
      <c r="FN137" s="426"/>
      <c r="FO137" s="426"/>
      <c r="FP137" s="426"/>
      <c r="FQ137" s="426"/>
      <c r="FR137" s="426"/>
      <c r="FS137" s="426"/>
      <c r="FT137" s="426"/>
      <c r="FU137" s="426"/>
      <c r="FV137" s="426"/>
      <c r="FW137" s="426"/>
      <c r="FX137" s="426"/>
      <c r="FY137" s="426"/>
      <c r="FZ137" s="426"/>
      <c r="GA137" s="426"/>
      <c r="GB137" s="426"/>
      <c r="GC137" s="426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26"/>
      <c r="HC137" s="426"/>
      <c r="HD137" s="426"/>
      <c r="HE137" s="426"/>
      <c r="HF137" s="426"/>
      <c r="HG137" s="426"/>
      <c r="HH137" s="426"/>
      <c r="HI137" s="426"/>
      <c r="HJ137" s="426"/>
      <c r="HK137" s="426"/>
      <c r="HL137" s="426"/>
      <c r="HM137" s="426"/>
      <c r="HN137" s="426"/>
      <c r="HO137" s="426"/>
      <c r="HP137" s="426"/>
      <c r="HQ137" s="426"/>
      <c r="HR137" s="426"/>
      <c r="HS137" s="426"/>
      <c r="HT137" s="426"/>
      <c r="HU137" s="426"/>
      <c r="HV137" s="426"/>
      <c r="HW137" s="426"/>
      <c r="HX137" s="426"/>
      <c r="HY137" s="426"/>
      <c r="HZ137" s="426"/>
      <c r="IA137" s="426"/>
      <c r="IB137" s="426"/>
      <c r="IC137" s="426"/>
      <c r="ID137" s="426"/>
      <c r="IE137" s="426"/>
      <c r="IF137" s="426"/>
      <c r="IG137" s="426"/>
      <c r="IH137" s="426"/>
      <c r="II137" s="426"/>
      <c r="IJ137" s="426"/>
      <c r="IK137" s="427">
        <v>4</v>
      </c>
      <c r="IL137" s="427">
        <v>4500000</v>
      </c>
      <c r="IM137" s="427">
        <v>2950000</v>
      </c>
    </row>
    <row r="138" spans="1:247" s="428" customFormat="1" ht="6.75">
      <c r="A138" s="425" t="s">
        <v>546</v>
      </c>
      <c r="B138" s="426"/>
      <c r="C138" s="426"/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>
        <v>1</v>
      </c>
      <c r="R138" s="426">
        <v>50000</v>
      </c>
      <c r="S138" s="426">
        <v>50000</v>
      </c>
      <c r="T138" s="426">
        <v>1</v>
      </c>
      <c r="U138" s="426">
        <v>500000</v>
      </c>
      <c r="V138" s="426">
        <v>470000</v>
      </c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>
        <v>2</v>
      </c>
      <c r="AV138" s="426">
        <v>200000</v>
      </c>
      <c r="AW138" s="426">
        <v>150000</v>
      </c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>
        <v>1</v>
      </c>
      <c r="BN138" s="426">
        <v>400000</v>
      </c>
      <c r="BO138" s="426">
        <v>400000</v>
      </c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>
        <v>6</v>
      </c>
      <c r="CU138" s="426">
        <v>4450000</v>
      </c>
      <c r="CV138" s="426">
        <v>3750000</v>
      </c>
      <c r="CW138" s="426">
        <v>84</v>
      </c>
      <c r="CX138" s="426">
        <v>50290000</v>
      </c>
      <c r="CY138" s="426">
        <v>36870000</v>
      </c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>
        <v>1</v>
      </c>
      <c r="DJ138" s="426">
        <v>500000</v>
      </c>
      <c r="DK138" s="426">
        <v>250000</v>
      </c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>
        <v>1</v>
      </c>
      <c r="FF138" s="426">
        <v>500000</v>
      </c>
      <c r="FG138" s="426">
        <v>400000</v>
      </c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26"/>
      <c r="HD138" s="426"/>
      <c r="HE138" s="426"/>
      <c r="HF138" s="426"/>
      <c r="HG138" s="426"/>
      <c r="HH138" s="426"/>
      <c r="HI138" s="426"/>
      <c r="HJ138" s="426"/>
      <c r="HK138" s="426"/>
      <c r="HL138" s="426"/>
      <c r="HM138" s="426"/>
      <c r="HN138" s="426"/>
      <c r="HO138" s="426"/>
      <c r="HP138" s="426"/>
      <c r="HQ138" s="426"/>
      <c r="HR138" s="426"/>
      <c r="HS138" s="426"/>
      <c r="HT138" s="426"/>
      <c r="HU138" s="426"/>
      <c r="HV138" s="426"/>
      <c r="HW138" s="426"/>
      <c r="HX138" s="426"/>
      <c r="HY138" s="426"/>
      <c r="HZ138" s="426"/>
      <c r="IA138" s="426"/>
      <c r="IB138" s="426"/>
      <c r="IC138" s="426"/>
      <c r="ID138" s="426"/>
      <c r="IE138" s="426"/>
      <c r="IF138" s="426"/>
      <c r="IG138" s="426"/>
      <c r="IH138" s="426"/>
      <c r="II138" s="426"/>
      <c r="IJ138" s="426"/>
      <c r="IK138" s="427">
        <v>97</v>
      </c>
      <c r="IL138" s="427">
        <v>56890000</v>
      </c>
      <c r="IM138" s="427">
        <v>42340000</v>
      </c>
    </row>
    <row r="139" spans="1:247" s="428" customFormat="1" ht="6.75">
      <c r="A139" s="425" t="s">
        <v>743</v>
      </c>
      <c r="B139" s="426"/>
      <c r="C139" s="426"/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>
        <v>2</v>
      </c>
      <c r="CX139" s="426">
        <v>110000</v>
      </c>
      <c r="CY139" s="426">
        <v>60000</v>
      </c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426"/>
      <c r="EN139" s="426"/>
      <c r="EO139" s="426"/>
      <c r="EP139" s="426"/>
      <c r="EQ139" s="426"/>
      <c r="ER139" s="426"/>
      <c r="ES139" s="426"/>
      <c r="ET139" s="426"/>
      <c r="EU139" s="426"/>
      <c r="EV139" s="426"/>
      <c r="EW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N139" s="426"/>
      <c r="FO139" s="426"/>
      <c r="FP139" s="426"/>
      <c r="FQ139" s="426"/>
      <c r="FR139" s="426"/>
      <c r="FS139" s="426"/>
      <c r="FT139" s="426"/>
      <c r="FU139" s="426"/>
      <c r="FV139" s="426"/>
      <c r="FW139" s="426"/>
      <c r="FX139" s="426"/>
      <c r="FY139" s="426"/>
      <c r="FZ139" s="426"/>
      <c r="GA139" s="426"/>
      <c r="GB139" s="426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26"/>
      <c r="GV139" s="426"/>
      <c r="GW139" s="426"/>
      <c r="GX139" s="426"/>
      <c r="GY139" s="426"/>
      <c r="GZ139" s="426"/>
      <c r="HA139" s="426"/>
      <c r="HB139" s="426"/>
      <c r="HC139" s="426"/>
      <c r="HD139" s="426"/>
      <c r="HE139" s="426"/>
      <c r="HF139" s="426"/>
      <c r="HG139" s="426"/>
      <c r="HH139" s="426"/>
      <c r="HI139" s="426"/>
      <c r="HJ139" s="426"/>
      <c r="HK139" s="426"/>
      <c r="HL139" s="426"/>
      <c r="HM139" s="426"/>
      <c r="HN139" s="426"/>
      <c r="HO139" s="426"/>
      <c r="HP139" s="426"/>
      <c r="HQ139" s="426"/>
      <c r="HR139" s="426"/>
      <c r="HS139" s="426"/>
      <c r="HT139" s="426"/>
      <c r="HU139" s="426"/>
      <c r="HV139" s="426"/>
      <c r="HW139" s="426"/>
      <c r="HX139" s="426"/>
      <c r="HY139" s="426"/>
      <c r="HZ139" s="426"/>
      <c r="IA139" s="426"/>
      <c r="IB139" s="426"/>
      <c r="IC139" s="426"/>
      <c r="ID139" s="426"/>
      <c r="IE139" s="426"/>
      <c r="IF139" s="426"/>
      <c r="IG139" s="426"/>
      <c r="IH139" s="426"/>
      <c r="II139" s="426"/>
      <c r="IJ139" s="426"/>
      <c r="IK139" s="427">
        <v>2</v>
      </c>
      <c r="IL139" s="427">
        <v>110000</v>
      </c>
      <c r="IM139" s="427">
        <v>60000</v>
      </c>
    </row>
    <row r="140" spans="1:247" s="428" customFormat="1" ht="6.75">
      <c r="A140" s="425" t="s">
        <v>547</v>
      </c>
      <c r="B140" s="426"/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426"/>
      <c r="AS140" s="426"/>
      <c r="AT140" s="426"/>
      <c r="AU140" s="426">
        <v>1</v>
      </c>
      <c r="AV140" s="426">
        <v>10000</v>
      </c>
      <c r="AW140" s="426">
        <v>10000</v>
      </c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>
        <v>1</v>
      </c>
      <c r="BN140" s="426">
        <v>400000</v>
      </c>
      <c r="BO140" s="426">
        <v>400000</v>
      </c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>
        <v>1</v>
      </c>
      <c r="CU140" s="426">
        <v>1500000</v>
      </c>
      <c r="CV140" s="426">
        <v>750000</v>
      </c>
      <c r="CW140" s="426">
        <v>19</v>
      </c>
      <c r="CX140" s="426">
        <v>9970000</v>
      </c>
      <c r="CY140" s="426">
        <v>8529000</v>
      </c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426"/>
      <c r="EN140" s="426"/>
      <c r="EO140" s="426"/>
      <c r="EP140" s="426"/>
      <c r="EQ140" s="426"/>
      <c r="ER140" s="426"/>
      <c r="ES140" s="426"/>
      <c r="ET140" s="426"/>
      <c r="EU140" s="426"/>
      <c r="EV140" s="426"/>
      <c r="EW140" s="426"/>
      <c r="EX140" s="426"/>
      <c r="EY140" s="426"/>
      <c r="EZ140" s="426"/>
      <c r="FA140" s="426"/>
      <c r="FB140" s="426"/>
      <c r="FC140" s="426"/>
      <c r="FD140" s="426"/>
      <c r="FE140" s="426"/>
      <c r="FF140" s="426"/>
      <c r="FG140" s="426"/>
      <c r="FH140" s="426"/>
      <c r="FI140" s="426"/>
      <c r="FJ140" s="426"/>
      <c r="FK140" s="426"/>
      <c r="FL140" s="426"/>
      <c r="FM140" s="426"/>
      <c r="FN140" s="426"/>
      <c r="FO140" s="426"/>
      <c r="FP140" s="426"/>
      <c r="FQ140" s="426"/>
      <c r="FR140" s="426"/>
      <c r="FS140" s="426"/>
      <c r="FT140" s="426"/>
      <c r="FU140" s="426"/>
      <c r="FV140" s="426"/>
      <c r="FW140" s="426"/>
      <c r="FX140" s="426"/>
      <c r="FY140" s="426"/>
      <c r="FZ140" s="426"/>
      <c r="GA140" s="426"/>
      <c r="GB140" s="426"/>
      <c r="GC140" s="426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26"/>
      <c r="GV140" s="426"/>
      <c r="GW140" s="426"/>
      <c r="GX140" s="426"/>
      <c r="GY140" s="426"/>
      <c r="GZ140" s="426"/>
      <c r="HA140" s="426"/>
      <c r="HB140" s="426"/>
      <c r="HC140" s="426"/>
      <c r="HD140" s="426"/>
      <c r="HE140" s="426"/>
      <c r="HF140" s="426"/>
      <c r="HG140" s="426"/>
      <c r="HH140" s="426"/>
      <c r="HI140" s="426"/>
      <c r="HJ140" s="426"/>
      <c r="HK140" s="426"/>
      <c r="HL140" s="426"/>
      <c r="HM140" s="426"/>
      <c r="HN140" s="426"/>
      <c r="HO140" s="426"/>
      <c r="HP140" s="426"/>
      <c r="HQ140" s="426"/>
      <c r="HR140" s="426"/>
      <c r="HS140" s="426"/>
      <c r="HT140" s="426"/>
      <c r="HU140" s="426"/>
      <c r="HV140" s="426"/>
      <c r="HW140" s="426"/>
      <c r="HX140" s="426"/>
      <c r="HY140" s="426"/>
      <c r="HZ140" s="426"/>
      <c r="IA140" s="426"/>
      <c r="IB140" s="426"/>
      <c r="IC140" s="426"/>
      <c r="ID140" s="426"/>
      <c r="IE140" s="426"/>
      <c r="IF140" s="426"/>
      <c r="IG140" s="426"/>
      <c r="IH140" s="426"/>
      <c r="II140" s="426"/>
      <c r="IJ140" s="426"/>
      <c r="IK140" s="427">
        <v>22</v>
      </c>
      <c r="IL140" s="427">
        <v>11880000</v>
      </c>
      <c r="IM140" s="427">
        <v>9689000</v>
      </c>
    </row>
    <row r="141" spans="1:247" s="428" customFormat="1" ht="6.75">
      <c r="A141" s="425" t="s">
        <v>548</v>
      </c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>
        <v>1</v>
      </c>
      <c r="R141" s="426">
        <v>200000</v>
      </c>
      <c r="S141" s="426">
        <v>50000</v>
      </c>
      <c r="T141" s="426">
        <v>2</v>
      </c>
      <c r="U141" s="426">
        <v>150000</v>
      </c>
      <c r="V141" s="426">
        <v>125000</v>
      </c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/>
      <c r="AM141" s="426"/>
      <c r="AN141" s="426"/>
      <c r="AO141" s="426"/>
      <c r="AP141" s="426"/>
      <c r="AQ141" s="426"/>
      <c r="AR141" s="426"/>
      <c r="AS141" s="426"/>
      <c r="AT141" s="426"/>
      <c r="AU141" s="426">
        <v>1</v>
      </c>
      <c r="AV141" s="426">
        <v>50000</v>
      </c>
      <c r="AW141" s="426">
        <v>50000</v>
      </c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>
        <v>7</v>
      </c>
      <c r="CX141" s="426">
        <v>4680000</v>
      </c>
      <c r="CY141" s="426">
        <v>4576000</v>
      </c>
      <c r="CZ141" s="426">
        <v>1</v>
      </c>
      <c r="DA141" s="426">
        <v>100000</v>
      </c>
      <c r="DB141" s="426">
        <v>100000</v>
      </c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426"/>
      <c r="EN141" s="426"/>
      <c r="EO141" s="426"/>
      <c r="EP141" s="426"/>
      <c r="EQ141" s="426"/>
      <c r="ER141" s="426"/>
      <c r="ES141" s="426"/>
      <c r="ET141" s="426"/>
      <c r="EU141" s="426"/>
      <c r="EV141" s="426"/>
      <c r="EW141" s="426"/>
      <c r="EX141" s="426"/>
      <c r="EY141" s="426"/>
      <c r="EZ141" s="426"/>
      <c r="FA141" s="426"/>
      <c r="FB141" s="426"/>
      <c r="FC141" s="426"/>
      <c r="FD141" s="426"/>
      <c r="FE141" s="426"/>
      <c r="FF141" s="426"/>
      <c r="FG141" s="426"/>
      <c r="FH141" s="426"/>
      <c r="FI141" s="426"/>
      <c r="FJ141" s="426"/>
      <c r="FK141" s="426"/>
      <c r="FL141" s="426"/>
      <c r="FM141" s="426"/>
      <c r="FN141" s="426"/>
      <c r="FO141" s="426"/>
      <c r="FP141" s="426"/>
      <c r="FQ141" s="426"/>
      <c r="FR141" s="426"/>
      <c r="FS141" s="426"/>
      <c r="FT141" s="426"/>
      <c r="FU141" s="426"/>
      <c r="FV141" s="426"/>
      <c r="FW141" s="426"/>
      <c r="FX141" s="426"/>
      <c r="FY141" s="426"/>
      <c r="FZ141" s="426"/>
      <c r="GA141" s="426"/>
      <c r="GB141" s="426"/>
      <c r="GC141" s="426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426"/>
      <c r="HB141" s="426"/>
      <c r="HC141" s="426"/>
      <c r="HD141" s="426"/>
      <c r="HE141" s="426"/>
      <c r="HF141" s="426"/>
      <c r="HG141" s="426"/>
      <c r="HH141" s="426"/>
      <c r="HI141" s="426"/>
      <c r="HJ141" s="426"/>
      <c r="HK141" s="426"/>
      <c r="HL141" s="426"/>
      <c r="HM141" s="426"/>
      <c r="HN141" s="426"/>
      <c r="HO141" s="426"/>
      <c r="HP141" s="426"/>
      <c r="HQ141" s="426"/>
      <c r="HR141" s="426"/>
      <c r="HS141" s="426"/>
      <c r="HT141" s="426"/>
      <c r="HU141" s="426"/>
      <c r="HV141" s="426"/>
      <c r="HW141" s="426"/>
      <c r="HX141" s="426"/>
      <c r="HY141" s="426"/>
      <c r="HZ141" s="426"/>
      <c r="IA141" s="426"/>
      <c r="IB141" s="426"/>
      <c r="IC141" s="426"/>
      <c r="ID141" s="426"/>
      <c r="IE141" s="426"/>
      <c r="IF141" s="426"/>
      <c r="IG141" s="426"/>
      <c r="IH141" s="426"/>
      <c r="II141" s="426"/>
      <c r="IJ141" s="426"/>
      <c r="IK141" s="427">
        <v>12</v>
      </c>
      <c r="IL141" s="427">
        <v>5180000</v>
      </c>
      <c r="IM141" s="427">
        <v>4901000</v>
      </c>
    </row>
    <row r="142" spans="1:247" s="428" customFormat="1" ht="6.75">
      <c r="A142" s="425" t="s">
        <v>820</v>
      </c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>
        <v>1</v>
      </c>
      <c r="CX142" s="426">
        <v>10000000</v>
      </c>
      <c r="CY142" s="426">
        <v>10000000</v>
      </c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6"/>
      <c r="EP142" s="426"/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26"/>
      <c r="FM142" s="426"/>
      <c r="FN142" s="426"/>
      <c r="FO142" s="426"/>
      <c r="FP142" s="426"/>
      <c r="FQ142" s="426"/>
      <c r="FR142" s="426"/>
      <c r="FS142" s="426"/>
      <c r="FT142" s="426"/>
      <c r="FU142" s="426"/>
      <c r="FV142" s="426"/>
      <c r="FW142" s="426"/>
      <c r="FX142" s="426"/>
      <c r="FY142" s="426"/>
      <c r="FZ142" s="426"/>
      <c r="GA142" s="426"/>
      <c r="GB142" s="426"/>
      <c r="GC142" s="426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426"/>
      <c r="HB142" s="426"/>
      <c r="HC142" s="426"/>
      <c r="HD142" s="426"/>
      <c r="HE142" s="426"/>
      <c r="HF142" s="426"/>
      <c r="HG142" s="426"/>
      <c r="HH142" s="426"/>
      <c r="HI142" s="426"/>
      <c r="HJ142" s="426"/>
      <c r="HK142" s="426"/>
      <c r="HL142" s="426"/>
      <c r="HM142" s="426"/>
      <c r="HN142" s="426"/>
      <c r="HO142" s="426"/>
      <c r="HP142" s="426"/>
      <c r="HQ142" s="426"/>
      <c r="HR142" s="426"/>
      <c r="HS142" s="426"/>
      <c r="HT142" s="426"/>
      <c r="HU142" s="426"/>
      <c r="HV142" s="426"/>
      <c r="HW142" s="426"/>
      <c r="HX142" s="426"/>
      <c r="HY142" s="426"/>
      <c r="HZ142" s="426"/>
      <c r="IA142" s="426"/>
      <c r="IB142" s="426"/>
      <c r="IC142" s="426"/>
      <c r="ID142" s="426"/>
      <c r="IE142" s="426"/>
      <c r="IF142" s="426"/>
      <c r="IG142" s="426"/>
      <c r="IH142" s="426"/>
      <c r="II142" s="426"/>
      <c r="IJ142" s="426"/>
      <c r="IK142" s="426">
        <v>1</v>
      </c>
      <c r="IL142" s="426">
        <v>10000000</v>
      </c>
      <c r="IM142" s="426">
        <v>10000000</v>
      </c>
    </row>
    <row r="143" spans="1:247" s="428" customFormat="1" ht="6.75">
      <c r="A143" s="425" t="s">
        <v>784</v>
      </c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>
        <v>1</v>
      </c>
      <c r="CX143" s="426">
        <v>500000</v>
      </c>
      <c r="CY143" s="426">
        <v>500000</v>
      </c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426"/>
      <c r="EN143" s="426"/>
      <c r="EO143" s="426"/>
      <c r="EP143" s="426"/>
      <c r="EQ143" s="426"/>
      <c r="ER143" s="426"/>
      <c r="ES143" s="426"/>
      <c r="ET143" s="426"/>
      <c r="EU143" s="426"/>
      <c r="EV143" s="426"/>
      <c r="EW143" s="426"/>
      <c r="EX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26"/>
      <c r="FM143" s="426"/>
      <c r="FN143" s="426"/>
      <c r="FO143" s="426"/>
      <c r="FP143" s="426"/>
      <c r="FQ143" s="426"/>
      <c r="FR143" s="426"/>
      <c r="FS143" s="426"/>
      <c r="FT143" s="426"/>
      <c r="FU143" s="426"/>
      <c r="FV143" s="426"/>
      <c r="FW143" s="426"/>
      <c r="FX143" s="426"/>
      <c r="FY143" s="426"/>
      <c r="FZ143" s="426"/>
      <c r="GA143" s="426"/>
      <c r="GB143" s="426"/>
      <c r="GC143" s="426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26"/>
      <c r="HD143" s="426"/>
      <c r="HE143" s="426"/>
      <c r="HF143" s="426"/>
      <c r="HG143" s="426"/>
      <c r="HH143" s="426"/>
      <c r="HI143" s="426"/>
      <c r="HJ143" s="426"/>
      <c r="HK143" s="426"/>
      <c r="HL143" s="426"/>
      <c r="HM143" s="426"/>
      <c r="HN143" s="426"/>
      <c r="HO143" s="426"/>
      <c r="HP143" s="426"/>
      <c r="HQ143" s="426"/>
      <c r="HR143" s="426"/>
      <c r="HS143" s="426"/>
      <c r="HT143" s="426"/>
      <c r="HU143" s="426"/>
      <c r="HV143" s="426"/>
      <c r="HW143" s="426"/>
      <c r="HX143" s="426"/>
      <c r="HY143" s="426"/>
      <c r="HZ143" s="426"/>
      <c r="IA143" s="426"/>
      <c r="IB143" s="426"/>
      <c r="IC143" s="426"/>
      <c r="ID143" s="426"/>
      <c r="IE143" s="426"/>
      <c r="IF143" s="426"/>
      <c r="IG143" s="426"/>
      <c r="IH143" s="426"/>
      <c r="II143" s="426"/>
      <c r="IJ143" s="426"/>
      <c r="IK143" s="426">
        <v>1</v>
      </c>
      <c r="IL143" s="426">
        <v>500000</v>
      </c>
      <c r="IM143" s="426">
        <v>500000</v>
      </c>
    </row>
    <row r="144" spans="1:247" s="428" customFormat="1" ht="6.75">
      <c r="A144" s="425" t="s">
        <v>801</v>
      </c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>
        <v>1</v>
      </c>
      <c r="AV144" s="426">
        <v>500000</v>
      </c>
      <c r="AW144" s="426">
        <v>500000</v>
      </c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426"/>
      <c r="EN144" s="426"/>
      <c r="EO144" s="426"/>
      <c r="EP144" s="426"/>
      <c r="EQ144" s="426"/>
      <c r="ER144" s="426"/>
      <c r="ES144" s="426"/>
      <c r="ET144" s="426"/>
      <c r="EU144" s="426"/>
      <c r="EV144" s="426"/>
      <c r="EW144" s="426"/>
      <c r="EX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26"/>
      <c r="FM144" s="426"/>
      <c r="FN144" s="426"/>
      <c r="FO144" s="426"/>
      <c r="FP144" s="426"/>
      <c r="FQ144" s="426"/>
      <c r="FR144" s="426"/>
      <c r="FS144" s="426"/>
      <c r="FT144" s="426"/>
      <c r="FU144" s="426"/>
      <c r="FV144" s="426"/>
      <c r="FW144" s="426"/>
      <c r="FX144" s="426"/>
      <c r="FY144" s="426"/>
      <c r="FZ144" s="426"/>
      <c r="GA144" s="426"/>
      <c r="GB144" s="426"/>
      <c r="GC144" s="426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26"/>
      <c r="HD144" s="426"/>
      <c r="HE144" s="426"/>
      <c r="HF144" s="426"/>
      <c r="HG144" s="426"/>
      <c r="HH144" s="426"/>
      <c r="HI144" s="426"/>
      <c r="HJ144" s="426"/>
      <c r="HK144" s="426"/>
      <c r="HL144" s="426"/>
      <c r="HM144" s="426"/>
      <c r="HN144" s="426"/>
      <c r="HO144" s="426"/>
      <c r="HP144" s="426"/>
      <c r="HQ144" s="426"/>
      <c r="HR144" s="426"/>
      <c r="HS144" s="426"/>
      <c r="HT144" s="426"/>
      <c r="HU144" s="426"/>
      <c r="HV144" s="426"/>
      <c r="HW144" s="426"/>
      <c r="HX144" s="426"/>
      <c r="HY144" s="426"/>
      <c r="HZ144" s="426"/>
      <c r="IA144" s="426"/>
      <c r="IB144" s="426"/>
      <c r="IC144" s="426"/>
      <c r="ID144" s="426"/>
      <c r="IE144" s="426"/>
      <c r="IF144" s="426"/>
      <c r="IG144" s="426"/>
      <c r="IH144" s="426"/>
      <c r="II144" s="426"/>
      <c r="IJ144" s="426"/>
      <c r="IK144" s="426">
        <v>1</v>
      </c>
      <c r="IL144" s="426">
        <v>500000</v>
      </c>
      <c r="IM144" s="426">
        <v>500000</v>
      </c>
    </row>
    <row r="145" spans="1:247" s="432" customFormat="1" ht="6.75">
      <c r="A145" s="431" t="s">
        <v>213</v>
      </c>
      <c r="B145" s="427">
        <v>108</v>
      </c>
      <c r="C145" s="427">
        <v>108660000</v>
      </c>
      <c r="D145" s="427">
        <v>90795400</v>
      </c>
      <c r="E145" s="427">
        <v>2</v>
      </c>
      <c r="F145" s="427">
        <v>1053325</v>
      </c>
      <c r="G145" s="427">
        <v>1030000</v>
      </c>
      <c r="H145" s="427">
        <v>10</v>
      </c>
      <c r="I145" s="427">
        <v>6200000</v>
      </c>
      <c r="J145" s="427">
        <v>6120000</v>
      </c>
      <c r="K145" s="427">
        <v>3</v>
      </c>
      <c r="L145" s="427">
        <v>2850000</v>
      </c>
      <c r="M145" s="427">
        <v>2850000</v>
      </c>
      <c r="N145" s="427">
        <v>5</v>
      </c>
      <c r="O145" s="427">
        <v>3499795</v>
      </c>
      <c r="P145" s="427">
        <v>3266690</v>
      </c>
      <c r="Q145" s="427">
        <v>513</v>
      </c>
      <c r="R145" s="427">
        <v>594088000</v>
      </c>
      <c r="S145" s="427">
        <v>509550733</v>
      </c>
      <c r="T145" s="427">
        <v>883</v>
      </c>
      <c r="U145" s="427">
        <v>594512024</v>
      </c>
      <c r="V145" s="427">
        <v>460760438</v>
      </c>
      <c r="W145" s="427">
        <v>2</v>
      </c>
      <c r="X145" s="427">
        <v>1025000</v>
      </c>
      <c r="Y145" s="427">
        <v>1012500</v>
      </c>
      <c r="Z145" s="427">
        <v>53</v>
      </c>
      <c r="AA145" s="427">
        <v>57675000</v>
      </c>
      <c r="AB145" s="427">
        <v>40774500</v>
      </c>
      <c r="AC145" s="427">
        <v>25</v>
      </c>
      <c r="AD145" s="427">
        <v>31565000</v>
      </c>
      <c r="AE145" s="427">
        <v>11306167</v>
      </c>
      <c r="AF145" s="427">
        <v>8</v>
      </c>
      <c r="AG145" s="427">
        <v>4650000</v>
      </c>
      <c r="AH145" s="427">
        <v>4550000</v>
      </c>
      <c r="AI145" s="427">
        <v>4</v>
      </c>
      <c r="AJ145" s="427">
        <v>21250000</v>
      </c>
      <c r="AK145" s="427">
        <v>4150000</v>
      </c>
      <c r="AL145" s="427">
        <v>0</v>
      </c>
      <c r="AM145" s="427">
        <v>0</v>
      </c>
      <c r="AN145" s="427">
        <v>0</v>
      </c>
      <c r="AO145" s="427">
        <v>4</v>
      </c>
      <c r="AP145" s="427">
        <v>11500000</v>
      </c>
      <c r="AQ145" s="427">
        <v>6010000</v>
      </c>
      <c r="AR145" s="427">
        <v>5</v>
      </c>
      <c r="AS145" s="427">
        <v>8600000</v>
      </c>
      <c r="AT145" s="427">
        <v>5070000</v>
      </c>
      <c r="AU145" s="427">
        <v>332</v>
      </c>
      <c r="AV145" s="427">
        <v>487772000</v>
      </c>
      <c r="AW145" s="427">
        <v>344226775</v>
      </c>
      <c r="AX145" s="427">
        <v>7</v>
      </c>
      <c r="AY145" s="427">
        <v>3535000</v>
      </c>
      <c r="AZ145" s="427">
        <v>2285000</v>
      </c>
      <c r="BA145" s="427">
        <v>0</v>
      </c>
      <c r="BB145" s="427">
        <v>0</v>
      </c>
      <c r="BC145" s="427">
        <v>0</v>
      </c>
      <c r="BD145" s="427">
        <v>2</v>
      </c>
      <c r="BE145" s="427">
        <v>1100000</v>
      </c>
      <c r="BF145" s="427">
        <v>1090000</v>
      </c>
      <c r="BG145" s="427">
        <v>44</v>
      </c>
      <c r="BH145" s="427">
        <v>20000000</v>
      </c>
      <c r="BI145" s="427">
        <v>14655000</v>
      </c>
      <c r="BJ145" s="427">
        <v>6</v>
      </c>
      <c r="BK145" s="427">
        <v>16100000</v>
      </c>
      <c r="BL145" s="427">
        <v>15400000</v>
      </c>
      <c r="BM145" s="427">
        <v>13</v>
      </c>
      <c r="BN145" s="427">
        <v>4320000</v>
      </c>
      <c r="BO145" s="427">
        <v>4044975</v>
      </c>
      <c r="BP145" s="427">
        <v>10</v>
      </c>
      <c r="BQ145" s="427">
        <v>23250000</v>
      </c>
      <c r="BR145" s="427">
        <v>16000000</v>
      </c>
      <c r="BS145" s="427">
        <v>1</v>
      </c>
      <c r="BT145" s="427">
        <v>1000000</v>
      </c>
      <c r="BU145" s="427">
        <v>1000000</v>
      </c>
      <c r="BV145" s="427">
        <v>7</v>
      </c>
      <c r="BW145" s="427">
        <v>12500000</v>
      </c>
      <c r="BX145" s="427">
        <v>4520000</v>
      </c>
      <c r="BY145" s="427">
        <v>29</v>
      </c>
      <c r="BZ145" s="427">
        <v>38830000</v>
      </c>
      <c r="CA145" s="427">
        <v>23750000</v>
      </c>
      <c r="CB145" s="427">
        <v>275</v>
      </c>
      <c r="CC145" s="427">
        <v>649660000</v>
      </c>
      <c r="CD145" s="427">
        <v>576836600</v>
      </c>
      <c r="CE145" s="427">
        <v>5</v>
      </c>
      <c r="CF145" s="427">
        <v>4400000</v>
      </c>
      <c r="CG145" s="427">
        <v>4400000</v>
      </c>
      <c r="CH145" s="427">
        <v>0</v>
      </c>
      <c r="CI145" s="427">
        <v>0</v>
      </c>
      <c r="CJ145" s="427">
        <v>0</v>
      </c>
      <c r="CK145" s="427">
        <v>3</v>
      </c>
      <c r="CL145" s="427">
        <v>10500000</v>
      </c>
      <c r="CM145" s="427">
        <v>2100000</v>
      </c>
      <c r="CN145" s="427">
        <v>90</v>
      </c>
      <c r="CO145" s="427">
        <v>138600000</v>
      </c>
      <c r="CP145" s="427">
        <v>112529500</v>
      </c>
      <c r="CQ145" s="427">
        <v>21</v>
      </c>
      <c r="CR145" s="427">
        <v>15960000</v>
      </c>
      <c r="CS145" s="427">
        <v>11878000</v>
      </c>
      <c r="CT145" s="427">
        <v>362</v>
      </c>
      <c r="CU145" s="427">
        <v>435920000</v>
      </c>
      <c r="CV145" s="427">
        <v>361888500</v>
      </c>
      <c r="CW145" s="427">
        <v>5965</v>
      </c>
      <c r="CX145" s="427">
        <v>9778645038</v>
      </c>
      <c r="CY145" s="427" t="s">
        <v>884</v>
      </c>
      <c r="CZ145" s="427">
        <v>338</v>
      </c>
      <c r="DA145" s="427">
        <v>319942000</v>
      </c>
      <c r="DB145" s="427">
        <v>283814810</v>
      </c>
      <c r="DC145" s="427">
        <v>0</v>
      </c>
      <c r="DD145" s="427">
        <v>0</v>
      </c>
      <c r="DE145" s="427">
        <v>0</v>
      </c>
      <c r="DF145" s="427">
        <v>0</v>
      </c>
      <c r="DG145" s="427">
        <v>0</v>
      </c>
      <c r="DH145" s="427">
        <v>0</v>
      </c>
      <c r="DI145" s="427">
        <v>103</v>
      </c>
      <c r="DJ145" s="427">
        <v>129470000</v>
      </c>
      <c r="DK145" s="427">
        <v>109428400</v>
      </c>
      <c r="DL145" s="427">
        <v>4</v>
      </c>
      <c r="DM145" s="427">
        <v>4200000</v>
      </c>
      <c r="DN145" s="427">
        <v>3200000</v>
      </c>
      <c r="DO145" s="427">
        <v>1</v>
      </c>
      <c r="DP145" s="427">
        <v>2000000</v>
      </c>
      <c r="DQ145" s="427">
        <v>1000000</v>
      </c>
      <c r="DR145" s="427">
        <v>92</v>
      </c>
      <c r="DS145" s="427">
        <v>77095000</v>
      </c>
      <c r="DT145" s="427">
        <v>56687498</v>
      </c>
      <c r="DU145" s="427">
        <v>125</v>
      </c>
      <c r="DV145" s="427">
        <v>138185000</v>
      </c>
      <c r="DW145" s="427">
        <v>101387000</v>
      </c>
      <c r="DX145" s="427">
        <v>4</v>
      </c>
      <c r="DY145" s="427">
        <v>2400000</v>
      </c>
      <c r="DZ145" s="427">
        <v>2082000</v>
      </c>
      <c r="EA145" s="427">
        <v>7</v>
      </c>
      <c r="EB145" s="427">
        <v>3460000</v>
      </c>
      <c r="EC145" s="427">
        <v>2310000</v>
      </c>
      <c r="ED145" s="427">
        <v>19</v>
      </c>
      <c r="EE145" s="427">
        <v>26850000</v>
      </c>
      <c r="EF145" s="427">
        <v>19115000</v>
      </c>
      <c r="EG145" s="427">
        <v>23</v>
      </c>
      <c r="EH145" s="427">
        <v>38700000</v>
      </c>
      <c r="EI145" s="427">
        <v>36905000</v>
      </c>
      <c r="EJ145" s="427">
        <v>14</v>
      </c>
      <c r="EK145" s="427">
        <v>28100000</v>
      </c>
      <c r="EL145" s="427">
        <v>25110000</v>
      </c>
      <c r="EM145" s="427">
        <v>107</v>
      </c>
      <c r="EN145" s="427">
        <v>91847175</v>
      </c>
      <c r="EO145" s="427">
        <v>79114175</v>
      </c>
      <c r="EP145" s="427">
        <v>1</v>
      </c>
      <c r="EQ145" s="427">
        <v>1000000</v>
      </c>
      <c r="ER145" s="427">
        <v>1000000</v>
      </c>
      <c r="ES145" s="427">
        <v>14</v>
      </c>
      <c r="ET145" s="427">
        <v>10100000</v>
      </c>
      <c r="EU145" s="427">
        <v>8065000</v>
      </c>
      <c r="EV145" s="427">
        <v>7</v>
      </c>
      <c r="EW145" s="427">
        <v>12100000</v>
      </c>
      <c r="EX145" s="427">
        <v>9100000</v>
      </c>
      <c r="EY145" s="427">
        <v>9</v>
      </c>
      <c r="EZ145" s="427">
        <v>15675000</v>
      </c>
      <c r="FA145" s="427">
        <v>15300000</v>
      </c>
      <c r="FB145" s="427">
        <v>2</v>
      </c>
      <c r="FC145" s="427">
        <v>10500000</v>
      </c>
      <c r="FD145" s="427">
        <v>10500000</v>
      </c>
      <c r="FE145" s="427">
        <v>52</v>
      </c>
      <c r="FF145" s="427">
        <v>53320000</v>
      </c>
      <c r="FG145" s="427">
        <v>44016000</v>
      </c>
      <c r="FH145" s="427">
        <v>31</v>
      </c>
      <c r="FI145" s="427">
        <v>52685000</v>
      </c>
      <c r="FJ145" s="427">
        <v>39689500</v>
      </c>
      <c r="FK145" s="427">
        <v>2</v>
      </c>
      <c r="FL145" s="427">
        <v>6000000</v>
      </c>
      <c r="FM145" s="427">
        <v>2990000</v>
      </c>
      <c r="FN145" s="427">
        <v>3</v>
      </c>
      <c r="FO145" s="427">
        <v>11020000</v>
      </c>
      <c r="FP145" s="427">
        <v>6020000</v>
      </c>
      <c r="FQ145" s="427">
        <v>4</v>
      </c>
      <c r="FR145" s="427">
        <v>5000000</v>
      </c>
      <c r="FS145" s="427">
        <v>2440000</v>
      </c>
      <c r="FT145" s="427">
        <v>43</v>
      </c>
      <c r="FU145" s="427">
        <v>44310000</v>
      </c>
      <c r="FV145" s="427">
        <v>37280000</v>
      </c>
      <c r="FW145" s="427">
        <v>5</v>
      </c>
      <c r="FX145" s="427">
        <v>22000000</v>
      </c>
      <c r="FY145" s="427">
        <v>14500000</v>
      </c>
      <c r="FZ145" s="427">
        <v>52</v>
      </c>
      <c r="GA145" s="427">
        <v>47675000</v>
      </c>
      <c r="GB145" s="427">
        <v>39915000</v>
      </c>
      <c r="GC145" s="427">
        <v>2</v>
      </c>
      <c r="GD145" s="427">
        <v>4000000</v>
      </c>
      <c r="GE145" s="427">
        <v>3000000</v>
      </c>
      <c r="GF145" s="427">
        <v>91</v>
      </c>
      <c r="GG145" s="427">
        <v>196450000</v>
      </c>
      <c r="GH145" s="427">
        <v>165040000</v>
      </c>
      <c r="GI145" s="427">
        <v>6</v>
      </c>
      <c r="GJ145" s="427">
        <v>1400000</v>
      </c>
      <c r="GK145" s="427">
        <v>1100000</v>
      </c>
      <c r="GL145" s="427">
        <v>98</v>
      </c>
      <c r="GM145" s="427">
        <v>131650000</v>
      </c>
      <c r="GN145" s="427">
        <v>55057000</v>
      </c>
      <c r="GO145" s="427">
        <v>7</v>
      </c>
      <c r="GP145" s="427">
        <v>73500000</v>
      </c>
      <c r="GQ145" s="427">
        <v>35410000</v>
      </c>
      <c r="GR145" s="427">
        <v>8</v>
      </c>
      <c r="GS145" s="427">
        <v>2650000</v>
      </c>
      <c r="GT145" s="427">
        <v>1485000</v>
      </c>
      <c r="GU145" s="427">
        <v>7</v>
      </c>
      <c r="GV145" s="427">
        <v>33700000</v>
      </c>
      <c r="GW145" s="427">
        <v>13068000</v>
      </c>
      <c r="GX145" s="427">
        <v>1</v>
      </c>
      <c r="GY145" s="427">
        <v>100000</v>
      </c>
      <c r="GZ145" s="427">
        <v>100000</v>
      </c>
      <c r="HA145" s="427">
        <v>6</v>
      </c>
      <c r="HB145" s="427">
        <v>16600000</v>
      </c>
      <c r="HC145" s="427">
        <v>14700000</v>
      </c>
      <c r="HD145" s="427">
        <v>4</v>
      </c>
      <c r="HE145" s="427">
        <v>4450000</v>
      </c>
      <c r="HF145" s="427">
        <v>1240000</v>
      </c>
      <c r="HG145" s="427">
        <v>4</v>
      </c>
      <c r="HH145" s="427">
        <v>9500000</v>
      </c>
      <c r="HI145" s="427">
        <v>4400000</v>
      </c>
      <c r="HJ145" s="427">
        <v>4</v>
      </c>
      <c r="HK145" s="427">
        <v>33000000</v>
      </c>
      <c r="HL145" s="427">
        <v>31130000</v>
      </c>
      <c r="HM145" s="427">
        <v>1</v>
      </c>
      <c r="HN145" s="427">
        <v>400000</v>
      </c>
      <c r="HO145" s="427">
        <v>400000</v>
      </c>
      <c r="HP145" s="427">
        <v>0</v>
      </c>
      <c r="HQ145" s="427">
        <v>0</v>
      </c>
      <c r="HR145" s="427">
        <v>0</v>
      </c>
      <c r="HS145" s="427">
        <v>5</v>
      </c>
      <c r="HT145" s="427">
        <v>11500000</v>
      </c>
      <c r="HU145" s="427">
        <v>8900000</v>
      </c>
      <c r="HV145" s="427">
        <v>50</v>
      </c>
      <c r="HW145" s="427">
        <v>143660000</v>
      </c>
      <c r="HX145" s="427">
        <v>78340000</v>
      </c>
      <c r="HY145" s="427">
        <v>2</v>
      </c>
      <c r="HZ145" s="427">
        <v>350000</v>
      </c>
      <c r="IA145" s="427">
        <v>275000</v>
      </c>
      <c r="IB145" s="427">
        <v>16</v>
      </c>
      <c r="IC145" s="427">
        <v>13350000</v>
      </c>
      <c r="ID145" s="427">
        <v>11852500</v>
      </c>
      <c r="IE145" s="427">
        <v>5</v>
      </c>
      <c r="IF145" s="427">
        <v>2600000</v>
      </c>
      <c r="IG145" s="427">
        <v>2550000</v>
      </c>
      <c r="IH145" s="427">
        <v>10</v>
      </c>
      <c r="II145" s="427">
        <v>15115000</v>
      </c>
      <c r="IJ145" s="427">
        <v>13850000</v>
      </c>
      <c r="IK145" s="427">
        <v>10186</v>
      </c>
      <c r="IL145" s="427">
        <v>14936829357</v>
      </c>
      <c r="IM145" s="427">
        <v>9835424694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&amp;L20.10.2023&amp;CTÜRKİYE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826</v>
      </c>
      <c r="B1" s="347"/>
      <c r="C1" s="347"/>
      <c r="D1" s="347"/>
      <c r="E1" s="347"/>
      <c r="F1" s="347"/>
      <c r="G1" s="348"/>
      <c r="H1" s="348"/>
      <c r="I1" s="348"/>
      <c r="J1" s="371"/>
    </row>
    <row r="2" s="339" customFormat="1" ht="15.75" thickTop="1"/>
    <row r="3" spans="1:9" ht="18">
      <c r="A3" s="48" t="s">
        <v>850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6" t="s">
        <v>485</v>
      </c>
      <c r="B5" s="716"/>
      <c r="C5" s="716"/>
      <c r="D5" s="716"/>
      <c r="E5" s="716"/>
      <c r="F5" s="716"/>
      <c r="G5" s="716"/>
      <c r="H5" s="716"/>
      <c r="I5" s="716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>
        <v>1</v>
      </c>
      <c r="H7" s="299">
        <v>1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/>
      <c r="G8" s="234"/>
      <c r="H8" s="299">
        <v>0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11</v>
      </c>
      <c r="G9" s="234">
        <v>199</v>
      </c>
      <c r="H9" s="299">
        <v>210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>
        <v>1</v>
      </c>
      <c r="G10" s="234">
        <v>1</v>
      </c>
      <c r="H10" s="299">
        <v>2</v>
      </c>
      <c r="I10" s="292"/>
    </row>
    <row r="11" spans="1:9" ht="20.25" customHeight="1">
      <c r="A11" s="298" t="s">
        <v>487</v>
      </c>
      <c r="B11" s="234"/>
      <c r="C11" s="234"/>
      <c r="D11" s="234">
        <v>3</v>
      </c>
      <c r="E11" s="234"/>
      <c r="F11" s="234"/>
      <c r="G11" s="234">
        <v>12</v>
      </c>
      <c r="H11" s="299">
        <v>15</v>
      </c>
      <c r="I11" s="292"/>
    </row>
    <row r="12" spans="1:9" ht="20.25" customHeight="1">
      <c r="A12" s="298" t="s">
        <v>488</v>
      </c>
      <c r="B12" s="234"/>
      <c r="C12" s="234"/>
      <c r="D12" s="234">
        <v>23</v>
      </c>
      <c r="E12" s="234"/>
      <c r="F12" s="234">
        <v>133</v>
      </c>
      <c r="G12" s="234"/>
      <c r="H12" s="299">
        <v>156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26</v>
      </c>
      <c r="E13" s="301">
        <v>0</v>
      </c>
      <c r="F13" s="301">
        <v>145</v>
      </c>
      <c r="G13" s="301">
        <v>213</v>
      </c>
      <c r="H13" s="302">
        <v>384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81"/>
      <c r="B17" s="460"/>
      <c r="C17" s="460"/>
      <c r="D17" s="460"/>
      <c r="E17" s="460"/>
      <c r="F17" s="460"/>
      <c r="G17" s="460"/>
      <c r="H17" s="460"/>
      <c r="I17" s="460"/>
    </row>
    <row r="18" spans="1:9" ht="15.75" thickBot="1">
      <c r="A18" s="716" t="s">
        <v>485</v>
      </c>
      <c r="B18" s="716"/>
      <c r="C18" s="716"/>
      <c r="D18" s="716"/>
      <c r="E18" s="716"/>
      <c r="F18" s="716"/>
      <c r="G18" s="716"/>
      <c r="H18" s="716"/>
      <c r="I18" s="716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60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>
        <v>1</v>
      </c>
      <c r="H20" s="299">
        <v>2</v>
      </c>
      <c r="I20" s="460"/>
    </row>
    <row r="21" spans="1:9" ht="15.75" thickBot="1">
      <c r="A21" s="298" t="s">
        <v>490</v>
      </c>
      <c r="B21" s="234"/>
      <c r="C21" s="234"/>
      <c r="D21" s="234"/>
      <c r="E21" s="234"/>
      <c r="F21" s="234">
        <v>5</v>
      </c>
      <c r="G21" s="234">
        <v>22</v>
      </c>
      <c r="H21" s="299">
        <v>27</v>
      </c>
      <c r="I21" s="460"/>
    </row>
    <row r="22" spans="1:9" ht="30">
      <c r="A22" s="296" t="s">
        <v>500</v>
      </c>
      <c r="B22" s="234"/>
      <c r="C22" s="234"/>
      <c r="D22" s="234"/>
      <c r="E22" s="234"/>
      <c r="F22" s="234">
        <v>252</v>
      </c>
      <c r="G22" s="234">
        <v>2502</v>
      </c>
      <c r="H22" s="299">
        <v>2754</v>
      </c>
      <c r="I22" s="460"/>
    </row>
    <row r="23" spans="1:9" ht="15">
      <c r="A23" s="298" t="s">
        <v>7</v>
      </c>
      <c r="B23" s="234"/>
      <c r="C23" s="234"/>
      <c r="D23" s="234"/>
      <c r="E23" s="234"/>
      <c r="F23" s="234">
        <v>4</v>
      </c>
      <c r="G23" s="234">
        <v>2</v>
      </c>
      <c r="H23" s="299">
        <v>6</v>
      </c>
      <c r="I23" s="460"/>
    </row>
    <row r="24" spans="1:9" ht="15">
      <c r="A24" s="298" t="s">
        <v>487</v>
      </c>
      <c r="B24" s="234"/>
      <c r="C24" s="234"/>
      <c r="D24" s="234">
        <v>27</v>
      </c>
      <c r="E24" s="234">
        <v>1</v>
      </c>
      <c r="F24" s="234"/>
      <c r="G24" s="234">
        <v>115</v>
      </c>
      <c r="H24" s="299">
        <v>143</v>
      </c>
      <c r="I24" s="460"/>
    </row>
    <row r="25" spans="1:9" ht="15">
      <c r="A25" s="298" t="s">
        <v>488</v>
      </c>
      <c r="B25" s="234"/>
      <c r="C25" s="234"/>
      <c r="D25" s="234">
        <v>242</v>
      </c>
      <c r="E25" s="234"/>
      <c r="F25" s="234">
        <v>1193</v>
      </c>
      <c r="G25" s="234"/>
      <c r="H25" s="299">
        <v>1435</v>
      </c>
      <c r="I25" s="460"/>
    </row>
    <row r="26" spans="1:9" ht="16.5" thickBot="1">
      <c r="A26" s="300" t="s">
        <v>213</v>
      </c>
      <c r="B26" s="301">
        <v>0</v>
      </c>
      <c r="C26" s="301">
        <v>0</v>
      </c>
      <c r="D26" s="301">
        <v>269</v>
      </c>
      <c r="E26" s="301">
        <v>1</v>
      </c>
      <c r="F26" s="301">
        <v>1455</v>
      </c>
      <c r="G26" s="301">
        <v>2642</v>
      </c>
      <c r="H26" s="482">
        <v>4367</v>
      </c>
      <c r="I26" s="46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8" customWidth="1"/>
    <col min="2" max="2" width="17.8515625" style="291" customWidth="1"/>
    <col min="3" max="3" width="9.140625" style="505" customWidth="1"/>
    <col min="4" max="4" width="13.421875" style="505" bestFit="1" customWidth="1"/>
    <col min="5" max="5" width="9.140625" style="505" customWidth="1"/>
    <col min="6" max="6" width="14.421875" style="505" bestFit="1" customWidth="1"/>
    <col min="7" max="16384" width="9.140625" style="438" customWidth="1"/>
  </cols>
  <sheetData>
    <row r="1" spans="1:2" ht="18.75" thickBot="1">
      <c r="A1" s="272" t="s">
        <v>826</v>
      </c>
      <c r="B1" s="268"/>
    </row>
    <row r="2" spans="1:6" ht="18">
      <c r="A2" s="48"/>
      <c r="B2" s="231"/>
      <c r="C2" s="507"/>
      <c r="D2" s="507"/>
      <c r="E2" s="507"/>
      <c r="F2" s="507"/>
    </row>
    <row r="3" spans="1:2" ht="15" customHeight="1">
      <c r="A3" s="400" t="s">
        <v>499</v>
      </c>
      <c r="B3" s="400"/>
    </row>
    <row r="4" ht="15">
      <c r="B4" s="438"/>
    </row>
    <row r="5" spans="1:6" ht="15" customHeight="1">
      <c r="A5" s="720" t="s">
        <v>311</v>
      </c>
      <c r="B5" s="720" t="s">
        <v>421</v>
      </c>
      <c r="C5" s="720" t="s">
        <v>851</v>
      </c>
      <c r="D5" s="720"/>
      <c r="E5" s="720" t="s">
        <v>852</v>
      </c>
      <c r="F5" s="720"/>
    </row>
    <row r="6" spans="1:6" ht="15" customHeight="1">
      <c r="A6" s="720"/>
      <c r="B6" s="720"/>
      <c r="C6" s="462" t="s">
        <v>483</v>
      </c>
      <c r="D6" s="462" t="s">
        <v>484</v>
      </c>
      <c r="E6" s="462" t="s">
        <v>483</v>
      </c>
      <c r="F6" s="462" t="s">
        <v>10</v>
      </c>
    </row>
    <row r="7" spans="1:6" ht="15" customHeight="1">
      <c r="A7" s="718" t="s">
        <v>441</v>
      </c>
      <c r="B7" s="718"/>
      <c r="C7" s="718"/>
      <c r="D7" s="718"/>
      <c r="E7" s="718"/>
      <c r="F7" s="718"/>
    </row>
    <row r="8" spans="1:6" ht="15" customHeight="1">
      <c r="A8" s="717" t="s">
        <v>442</v>
      </c>
      <c r="B8" s="717"/>
      <c r="C8" s="717"/>
      <c r="D8" s="717"/>
      <c r="E8" s="717"/>
      <c r="F8" s="717"/>
    </row>
    <row r="9" spans="1:6" ht="30" customHeight="1">
      <c r="A9" s="275" t="s">
        <v>345</v>
      </c>
      <c r="B9" s="192" t="s">
        <v>165</v>
      </c>
      <c r="C9" s="252">
        <v>4169</v>
      </c>
      <c r="D9" s="252">
        <v>8055885516</v>
      </c>
      <c r="E9" s="252">
        <v>36818</v>
      </c>
      <c r="F9" s="252">
        <v>54020891130</v>
      </c>
    </row>
    <row r="10" spans="1:6" ht="15" customHeight="1">
      <c r="A10" s="719" t="s">
        <v>443</v>
      </c>
      <c r="B10" s="719"/>
      <c r="C10" s="252">
        <v>4169</v>
      </c>
      <c r="D10" s="252">
        <v>8055885516</v>
      </c>
      <c r="E10" s="252">
        <v>36818</v>
      </c>
      <c r="F10" s="252">
        <v>54020891130</v>
      </c>
    </row>
    <row r="11" spans="1:6" ht="15" customHeight="1">
      <c r="A11" s="719" t="s">
        <v>444</v>
      </c>
      <c r="B11" s="719"/>
      <c r="C11" s="252">
        <v>4169</v>
      </c>
      <c r="D11" s="252">
        <v>8055885516</v>
      </c>
      <c r="E11" s="252">
        <v>36818</v>
      </c>
      <c r="F11" s="252">
        <v>54020891130</v>
      </c>
    </row>
    <row r="12" spans="1:6" ht="15" customHeight="1">
      <c r="A12" s="718" t="s">
        <v>445</v>
      </c>
      <c r="B12" s="718"/>
      <c r="C12" s="718"/>
      <c r="D12" s="718"/>
      <c r="E12" s="718"/>
      <c r="F12" s="718"/>
    </row>
    <row r="13" spans="1:6" ht="15" customHeight="1">
      <c r="A13" s="717" t="s">
        <v>446</v>
      </c>
      <c r="B13" s="717"/>
      <c r="C13" s="717"/>
      <c r="D13" s="717"/>
      <c r="E13" s="717"/>
      <c r="F13" s="717"/>
    </row>
    <row r="14" spans="1:6" ht="15">
      <c r="A14" s="275" t="s">
        <v>370</v>
      </c>
      <c r="B14" s="192" t="s">
        <v>190</v>
      </c>
      <c r="C14" s="253">
        <v>117</v>
      </c>
      <c r="D14" s="252">
        <v>248160000</v>
      </c>
      <c r="E14" s="252">
        <v>1013</v>
      </c>
      <c r="F14" s="252">
        <v>1603323425</v>
      </c>
    </row>
    <row r="15" spans="1:6" ht="15">
      <c r="A15" s="275" t="s">
        <v>333</v>
      </c>
      <c r="B15" s="192" t="s">
        <v>154</v>
      </c>
      <c r="C15" s="253">
        <v>22</v>
      </c>
      <c r="D15" s="252">
        <v>28810000</v>
      </c>
      <c r="E15" s="253">
        <v>196</v>
      </c>
      <c r="F15" s="252">
        <v>251350000</v>
      </c>
    </row>
    <row r="16" spans="1:6" ht="15">
      <c r="A16" s="275" t="s">
        <v>350</v>
      </c>
      <c r="B16" s="192" t="s">
        <v>170</v>
      </c>
      <c r="C16" s="253">
        <v>24</v>
      </c>
      <c r="D16" s="252">
        <v>40200000</v>
      </c>
      <c r="E16" s="253">
        <v>186</v>
      </c>
      <c r="F16" s="252">
        <v>241930000</v>
      </c>
    </row>
    <row r="17" spans="1:6" ht="15" customHeight="1">
      <c r="A17" s="719" t="s">
        <v>443</v>
      </c>
      <c r="B17" s="719"/>
      <c r="C17" s="253">
        <v>163</v>
      </c>
      <c r="D17" s="252">
        <v>317170000</v>
      </c>
      <c r="E17" s="252">
        <v>1395</v>
      </c>
      <c r="F17" s="252">
        <v>2096603425</v>
      </c>
    </row>
    <row r="18" spans="1:6" ht="15" customHeight="1">
      <c r="A18" s="717" t="s">
        <v>447</v>
      </c>
      <c r="B18" s="717"/>
      <c r="C18" s="717"/>
      <c r="D18" s="717"/>
      <c r="E18" s="717"/>
      <c r="F18" s="717"/>
    </row>
    <row r="19" spans="1:6" ht="15">
      <c r="A19" s="275" t="s">
        <v>321</v>
      </c>
      <c r="B19" s="192" t="s">
        <v>142</v>
      </c>
      <c r="C19" s="253">
        <v>80</v>
      </c>
      <c r="D19" s="252">
        <v>125110000</v>
      </c>
      <c r="E19" s="253">
        <v>724</v>
      </c>
      <c r="F19" s="252">
        <v>901410000</v>
      </c>
    </row>
    <row r="20" spans="1:6" ht="15">
      <c r="A20" s="275" t="s">
        <v>328</v>
      </c>
      <c r="B20" s="192" t="s">
        <v>149</v>
      </c>
      <c r="C20" s="253">
        <v>47</v>
      </c>
      <c r="D20" s="252">
        <v>67080000</v>
      </c>
      <c r="E20" s="253">
        <v>324</v>
      </c>
      <c r="F20" s="252">
        <v>308596000</v>
      </c>
    </row>
    <row r="21" spans="1:6" ht="15" customHeight="1">
      <c r="A21" s="719" t="s">
        <v>443</v>
      </c>
      <c r="B21" s="719"/>
      <c r="C21" s="253">
        <v>127</v>
      </c>
      <c r="D21" s="252">
        <v>192190000</v>
      </c>
      <c r="E21" s="252">
        <v>1048</v>
      </c>
      <c r="F21" s="252">
        <v>1210006000</v>
      </c>
    </row>
    <row r="22" spans="1:6" ht="15" customHeight="1">
      <c r="A22" s="719" t="s">
        <v>444</v>
      </c>
      <c r="B22" s="719"/>
      <c r="C22" s="253">
        <v>290</v>
      </c>
      <c r="D22" s="252">
        <v>509360000</v>
      </c>
      <c r="E22" s="252">
        <v>2443</v>
      </c>
      <c r="F22" s="252">
        <v>3306609425</v>
      </c>
    </row>
    <row r="23" spans="1:6" ht="15">
      <c r="A23" s="718" t="s">
        <v>448</v>
      </c>
      <c r="B23" s="718"/>
      <c r="C23" s="718"/>
      <c r="D23" s="718"/>
      <c r="E23" s="718"/>
      <c r="F23" s="718"/>
    </row>
    <row r="24" spans="1:6" ht="15" customHeight="1">
      <c r="A24" s="717" t="s">
        <v>449</v>
      </c>
      <c r="B24" s="717"/>
      <c r="C24" s="717"/>
      <c r="D24" s="717"/>
      <c r="E24" s="717"/>
      <c r="F24" s="717"/>
    </row>
    <row r="25" spans="1:6" ht="15">
      <c r="A25" s="275" t="s">
        <v>346</v>
      </c>
      <c r="B25" s="192" t="s">
        <v>166</v>
      </c>
      <c r="C25" s="253">
        <v>691</v>
      </c>
      <c r="D25" s="252">
        <v>832708250</v>
      </c>
      <c r="E25" s="252">
        <v>5842</v>
      </c>
      <c r="F25" s="252">
        <v>5471890515</v>
      </c>
    </row>
    <row r="26" spans="1:6" ht="15" customHeight="1">
      <c r="A26" s="719" t="s">
        <v>443</v>
      </c>
      <c r="B26" s="719"/>
      <c r="C26" s="253">
        <v>691</v>
      </c>
      <c r="D26" s="252">
        <v>832708250</v>
      </c>
      <c r="E26" s="252">
        <v>5842</v>
      </c>
      <c r="F26" s="252">
        <v>5471890515</v>
      </c>
    </row>
    <row r="27" spans="1:6" ht="15" customHeight="1">
      <c r="A27" s="717" t="s">
        <v>450</v>
      </c>
      <c r="B27" s="717"/>
      <c r="C27" s="717"/>
      <c r="D27" s="717"/>
      <c r="E27" s="717"/>
      <c r="F27" s="717"/>
    </row>
    <row r="28" spans="1:6" ht="15">
      <c r="A28" s="275" t="s">
        <v>320</v>
      </c>
      <c r="B28" s="192" t="s">
        <v>141</v>
      </c>
      <c r="C28" s="253">
        <v>89</v>
      </c>
      <c r="D28" s="252">
        <v>105332729</v>
      </c>
      <c r="E28" s="253">
        <v>732</v>
      </c>
      <c r="F28" s="252">
        <v>781078729</v>
      </c>
    </row>
    <row r="29" spans="1:6" ht="15">
      <c r="A29" s="275" t="s">
        <v>331</v>
      </c>
      <c r="B29" s="192" t="s">
        <v>152</v>
      </c>
      <c r="C29" s="253">
        <v>104</v>
      </c>
      <c r="D29" s="252">
        <v>115695000</v>
      </c>
      <c r="E29" s="253">
        <v>793</v>
      </c>
      <c r="F29" s="252">
        <v>1211141446</v>
      </c>
    </row>
    <row r="30" spans="1:6" ht="15">
      <c r="A30" s="275" t="s">
        <v>359</v>
      </c>
      <c r="B30" s="192" t="s">
        <v>179</v>
      </c>
      <c r="C30" s="253">
        <v>110</v>
      </c>
      <c r="D30" s="252">
        <v>109725000</v>
      </c>
      <c r="E30" s="252">
        <v>1350</v>
      </c>
      <c r="F30" s="252">
        <v>1259394775</v>
      </c>
    </row>
    <row r="31" spans="1:6" ht="15" customHeight="1">
      <c r="A31" s="719" t="s">
        <v>443</v>
      </c>
      <c r="B31" s="719"/>
      <c r="C31" s="253">
        <v>303</v>
      </c>
      <c r="D31" s="252">
        <v>330752729</v>
      </c>
      <c r="E31" s="252">
        <v>2875</v>
      </c>
      <c r="F31" s="252">
        <v>3251614950</v>
      </c>
    </row>
    <row r="32" spans="1:6" ht="15" customHeight="1">
      <c r="A32" s="717" t="s">
        <v>451</v>
      </c>
      <c r="B32" s="717"/>
      <c r="C32" s="717"/>
      <c r="D32" s="717"/>
      <c r="E32" s="717"/>
      <c r="F32" s="717"/>
    </row>
    <row r="33" spans="1:6" ht="15">
      <c r="A33" s="275" t="s">
        <v>356</v>
      </c>
      <c r="B33" s="192" t="s">
        <v>176</v>
      </c>
      <c r="C33" s="253">
        <v>82</v>
      </c>
      <c r="D33" s="252">
        <v>92575000</v>
      </c>
      <c r="E33" s="253">
        <v>723</v>
      </c>
      <c r="F33" s="252">
        <v>986878500</v>
      </c>
    </row>
    <row r="34" spans="1:6" ht="15">
      <c r="A34" s="275" t="s">
        <v>314</v>
      </c>
      <c r="B34" s="192" t="s">
        <v>135</v>
      </c>
      <c r="C34" s="253">
        <v>30</v>
      </c>
      <c r="D34" s="252">
        <v>67795000</v>
      </c>
      <c r="E34" s="253">
        <v>328</v>
      </c>
      <c r="F34" s="252">
        <v>562412000</v>
      </c>
    </row>
    <row r="35" spans="1:6" ht="15">
      <c r="A35" s="275" t="s">
        <v>354</v>
      </c>
      <c r="B35" s="192" t="s">
        <v>174</v>
      </c>
      <c r="C35" s="253">
        <v>18</v>
      </c>
      <c r="D35" s="252">
        <v>23330000</v>
      </c>
      <c r="E35" s="253">
        <v>166</v>
      </c>
      <c r="F35" s="252">
        <v>254855000</v>
      </c>
    </row>
    <row r="36" spans="1:6" ht="15">
      <c r="A36" s="275" t="s">
        <v>375</v>
      </c>
      <c r="B36" s="192" t="s">
        <v>195</v>
      </c>
      <c r="C36" s="253">
        <v>22</v>
      </c>
      <c r="D36" s="252">
        <v>41300000</v>
      </c>
      <c r="E36" s="253">
        <v>191</v>
      </c>
      <c r="F36" s="252">
        <v>268280000</v>
      </c>
    </row>
    <row r="37" spans="1:6" ht="15" customHeight="1">
      <c r="A37" s="719" t="s">
        <v>443</v>
      </c>
      <c r="B37" s="719"/>
      <c r="C37" s="253">
        <v>152</v>
      </c>
      <c r="D37" s="252">
        <v>225000000</v>
      </c>
      <c r="E37" s="252">
        <v>1408</v>
      </c>
      <c r="F37" s="252">
        <v>2072425500</v>
      </c>
    </row>
    <row r="38" spans="1:6" ht="15" customHeight="1">
      <c r="A38" s="719" t="s">
        <v>444</v>
      </c>
      <c r="B38" s="719"/>
      <c r="C38" s="252">
        <v>1146</v>
      </c>
      <c r="D38" s="252">
        <v>1388460979</v>
      </c>
      <c r="E38" s="252">
        <v>10125</v>
      </c>
      <c r="F38" s="252">
        <v>10795930965</v>
      </c>
    </row>
    <row r="39" spans="1:6" ht="15" customHeight="1">
      <c r="A39" s="718" t="s">
        <v>452</v>
      </c>
      <c r="B39" s="718"/>
      <c r="C39" s="718"/>
      <c r="D39" s="718"/>
      <c r="E39" s="718"/>
      <c r="F39" s="718"/>
    </row>
    <row r="40" spans="1:6" ht="15" customHeight="1">
      <c r="A40" s="717" t="s">
        <v>453</v>
      </c>
      <c r="B40" s="717"/>
      <c r="C40" s="717"/>
      <c r="D40" s="717"/>
      <c r="E40" s="717"/>
      <c r="F40" s="717"/>
    </row>
    <row r="41" spans="1:6" ht="15">
      <c r="A41" s="275" t="s">
        <v>327</v>
      </c>
      <c r="B41" s="192" t="s">
        <v>148</v>
      </c>
      <c r="C41" s="253">
        <v>387</v>
      </c>
      <c r="D41" s="252">
        <v>753605472</v>
      </c>
      <c r="E41" s="252">
        <v>3408</v>
      </c>
      <c r="F41" s="252">
        <v>4010479498</v>
      </c>
    </row>
    <row r="42" spans="1:6" ht="15">
      <c r="A42" s="275" t="s">
        <v>337</v>
      </c>
      <c r="B42" s="192" t="s">
        <v>158</v>
      </c>
      <c r="C42" s="253">
        <v>62</v>
      </c>
      <c r="D42" s="252">
        <v>57390000</v>
      </c>
      <c r="E42" s="253">
        <v>600</v>
      </c>
      <c r="F42" s="252">
        <v>606917830</v>
      </c>
    </row>
    <row r="43" spans="1:6" ht="15">
      <c r="A43" s="275" t="s">
        <v>322</v>
      </c>
      <c r="B43" s="192" t="s">
        <v>143</v>
      </c>
      <c r="C43" s="253">
        <v>16</v>
      </c>
      <c r="D43" s="252">
        <v>25770000</v>
      </c>
      <c r="E43" s="253">
        <v>120</v>
      </c>
      <c r="F43" s="252">
        <v>292450000</v>
      </c>
    </row>
    <row r="44" spans="1:6" ht="15" customHeight="1">
      <c r="A44" s="719" t="s">
        <v>443</v>
      </c>
      <c r="B44" s="719"/>
      <c r="C44" s="253">
        <v>465</v>
      </c>
      <c r="D44" s="252">
        <v>836765472</v>
      </c>
      <c r="E44" s="252">
        <v>4128</v>
      </c>
      <c r="F44" s="252">
        <v>4909847328</v>
      </c>
    </row>
    <row r="45" spans="1:6" ht="15" customHeight="1">
      <c r="A45" s="717" t="s">
        <v>454</v>
      </c>
      <c r="B45" s="717"/>
      <c r="C45" s="717"/>
      <c r="D45" s="717"/>
      <c r="E45" s="717"/>
      <c r="F45" s="717"/>
    </row>
    <row r="46" spans="1:6" ht="15">
      <c r="A46" s="275" t="s">
        <v>352</v>
      </c>
      <c r="B46" s="192" t="s">
        <v>172</v>
      </c>
      <c r="C46" s="253">
        <v>255</v>
      </c>
      <c r="D46" s="252">
        <v>453564908</v>
      </c>
      <c r="E46" s="252">
        <v>2239</v>
      </c>
      <c r="F46" s="252">
        <v>2693324133</v>
      </c>
    </row>
    <row r="47" spans="1:6" ht="15">
      <c r="A47" s="275" t="s">
        <v>365</v>
      </c>
      <c r="B47" s="192" t="s">
        <v>185</v>
      </c>
      <c r="C47" s="253">
        <v>84</v>
      </c>
      <c r="D47" s="252">
        <v>93940000</v>
      </c>
      <c r="E47" s="253">
        <v>796</v>
      </c>
      <c r="F47" s="252">
        <v>1268333066</v>
      </c>
    </row>
    <row r="48" spans="1:6" ht="15">
      <c r="A48" s="275" t="s">
        <v>392</v>
      </c>
      <c r="B48" s="192" t="s">
        <v>212</v>
      </c>
      <c r="C48" s="253">
        <v>26</v>
      </c>
      <c r="D48" s="252">
        <v>162580000</v>
      </c>
      <c r="E48" s="253">
        <v>221</v>
      </c>
      <c r="F48" s="252">
        <v>706445000</v>
      </c>
    </row>
    <row r="49" spans="1:6" ht="15">
      <c r="A49" s="275" t="s">
        <v>325</v>
      </c>
      <c r="B49" s="192" t="s">
        <v>146</v>
      </c>
      <c r="C49" s="253">
        <v>10</v>
      </c>
      <c r="D49" s="252">
        <v>209600000</v>
      </c>
      <c r="E49" s="253">
        <v>169</v>
      </c>
      <c r="F49" s="252">
        <v>346719000</v>
      </c>
    </row>
    <row r="50" spans="1:6" ht="15">
      <c r="A50" s="275" t="s">
        <v>388</v>
      </c>
      <c r="B50" s="192" t="s">
        <v>208</v>
      </c>
      <c r="C50" s="253">
        <v>37</v>
      </c>
      <c r="D50" s="252">
        <v>22880000</v>
      </c>
      <c r="E50" s="253">
        <v>329</v>
      </c>
      <c r="F50" s="252">
        <v>318918000</v>
      </c>
    </row>
    <row r="51" spans="1:6" ht="15" customHeight="1">
      <c r="A51" s="719" t="s">
        <v>443</v>
      </c>
      <c r="B51" s="719"/>
      <c r="C51" s="253">
        <v>412</v>
      </c>
      <c r="D51" s="252">
        <v>942564908</v>
      </c>
      <c r="E51" s="252">
        <v>3754</v>
      </c>
      <c r="F51" s="252">
        <v>5333739199</v>
      </c>
    </row>
    <row r="52" spans="1:6" ht="15" customHeight="1">
      <c r="A52" s="719" t="s">
        <v>444</v>
      </c>
      <c r="B52" s="719"/>
      <c r="C52" s="253">
        <v>877</v>
      </c>
      <c r="D52" s="252">
        <v>1779330380</v>
      </c>
      <c r="E52" s="252">
        <v>7882</v>
      </c>
      <c r="F52" s="252">
        <v>10243586527</v>
      </c>
    </row>
    <row r="53" spans="1:6" ht="15" customHeight="1">
      <c r="A53" s="718" t="s">
        <v>455</v>
      </c>
      <c r="B53" s="718"/>
      <c r="C53" s="718"/>
      <c r="D53" s="718"/>
      <c r="E53" s="718"/>
      <c r="F53" s="718"/>
    </row>
    <row r="54" spans="1:6" ht="15" customHeight="1">
      <c r="A54" s="717" t="s">
        <v>456</v>
      </c>
      <c r="B54" s="717"/>
      <c r="C54" s="717"/>
      <c r="D54" s="717"/>
      <c r="E54" s="717"/>
      <c r="F54" s="717"/>
    </row>
    <row r="55" spans="1:6" ht="15">
      <c r="A55" s="275" t="s">
        <v>317</v>
      </c>
      <c r="B55" s="192" t="s">
        <v>138</v>
      </c>
      <c r="C55" s="252">
        <v>1123</v>
      </c>
      <c r="D55" s="252">
        <v>1831731000</v>
      </c>
      <c r="E55" s="252">
        <v>9267</v>
      </c>
      <c r="F55" s="252">
        <v>10796348069</v>
      </c>
    </row>
    <row r="56" spans="1:6" ht="15" customHeight="1">
      <c r="A56" s="719" t="s">
        <v>443</v>
      </c>
      <c r="B56" s="719"/>
      <c r="C56" s="252">
        <v>1123</v>
      </c>
      <c r="D56" s="252">
        <v>1831731000</v>
      </c>
      <c r="E56" s="252">
        <v>9267</v>
      </c>
      <c r="F56" s="252">
        <v>10796348069</v>
      </c>
    </row>
    <row r="57" spans="1:6" ht="15" customHeight="1">
      <c r="A57" s="717" t="s">
        <v>457</v>
      </c>
      <c r="B57" s="717"/>
      <c r="C57" s="717"/>
      <c r="D57" s="717"/>
      <c r="E57" s="717"/>
      <c r="F57" s="717"/>
    </row>
    <row r="58" spans="1:6" ht="15">
      <c r="A58" s="275" t="s">
        <v>353</v>
      </c>
      <c r="B58" s="192" t="s">
        <v>173</v>
      </c>
      <c r="C58" s="253">
        <v>266</v>
      </c>
      <c r="D58" s="252">
        <v>904965000</v>
      </c>
      <c r="E58" s="252">
        <v>2302</v>
      </c>
      <c r="F58" s="252">
        <v>5024523188</v>
      </c>
    </row>
    <row r="59" spans="1:6" ht="15">
      <c r="A59" s="275" t="s">
        <v>381</v>
      </c>
      <c r="B59" s="192" t="s">
        <v>201</v>
      </c>
      <c r="C59" s="253">
        <v>16</v>
      </c>
      <c r="D59" s="252">
        <v>40750000</v>
      </c>
      <c r="E59" s="253">
        <v>108</v>
      </c>
      <c r="F59" s="252">
        <v>252375000</v>
      </c>
    </row>
    <row r="60" spans="1:6" ht="15" customHeight="1">
      <c r="A60" s="719" t="s">
        <v>443</v>
      </c>
      <c r="B60" s="719"/>
      <c r="C60" s="253">
        <v>282</v>
      </c>
      <c r="D60" s="252">
        <v>945715000</v>
      </c>
      <c r="E60" s="252">
        <v>2410</v>
      </c>
      <c r="F60" s="252">
        <v>5276898188</v>
      </c>
    </row>
    <row r="61" spans="1:6" ht="15" customHeight="1">
      <c r="A61" s="719" t="s">
        <v>444</v>
      </c>
      <c r="B61" s="719"/>
      <c r="C61" s="252">
        <v>1405</v>
      </c>
      <c r="D61" s="252">
        <v>2777446000</v>
      </c>
      <c r="E61" s="252">
        <v>11677</v>
      </c>
      <c r="F61" s="252">
        <v>16073246257</v>
      </c>
    </row>
    <row r="62" spans="1:6" ht="15" customHeight="1">
      <c r="A62" s="718" t="s">
        <v>458</v>
      </c>
      <c r="B62" s="718"/>
      <c r="C62" s="718"/>
      <c r="D62" s="718"/>
      <c r="E62" s="718"/>
      <c r="F62" s="718"/>
    </row>
    <row r="63" spans="1:6" ht="15" customHeight="1">
      <c r="A63" s="717" t="s">
        <v>459</v>
      </c>
      <c r="B63" s="717"/>
      <c r="C63" s="717"/>
      <c r="D63" s="717"/>
      <c r="E63" s="717"/>
      <c r="F63" s="717"/>
    </row>
    <row r="64" spans="1:6" ht="15">
      <c r="A64" s="275" t="s">
        <v>318</v>
      </c>
      <c r="B64" s="192" t="s">
        <v>139</v>
      </c>
      <c r="C64" s="253">
        <v>471</v>
      </c>
      <c r="D64" s="252">
        <v>780096000</v>
      </c>
      <c r="E64" s="252">
        <v>4819</v>
      </c>
      <c r="F64" s="252">
        <v>5108451233</v>
      </c>
    </row>
    <row r="65" spans="1:6" ht="15">
      <c r="A65" s="275" t="s">
        <v>343</v>
      </c>
      <c r="B65" s="192" t="s">
        <v>164</v>
      </c>
      <c r="C65" s="253">
        <v>27</v>
      </c>
      <c r="D65" s="252">
        <v>50775000</v>
      </c>
      <c r="E65" s="253">
        <v>251</v>
      </c>
      <c r="F65" s="252">
        <v>329807500</v>
      </c>
    </row>
    <row r="66" spans="1:6" ht="15">
      <c r="A66" s="275" t="s">
        <v>326</v>
      </c>
      <c r="B66" s="192" t="s">
        <v>147</v>
      </c>
      <c r="C66" s="253">
        <v>12</v>
      </c>
      <c r="D66" s="252">
        <v>80500000</v>
      </c>
      <c r="E66" s="253">
        <v>124</v>
      </c>
      <c r="F66" s="252">
        <v>256890000</v>
      </c>
    </row>
    <row r="67" spans="1:6" ht="15" customHeight="1">
      <c r="A67" s="719" t="s">
        <v>443</v>
      </c>
      <c r="B67" s="719"/>
      <c r="C67" s="253">
        <v>510</v>
      </c>
      <c r="D67" s="252">
        <v>911371000</v>
      </c>
      <c r="E67" s="252">
        <v>5194</v>
      </c>
      <c r="F67" s="252">
        <v>5695148733</v>
      </c>
    </row>
    <row r="68" spans="1:6" ht="15" customHeight="1">
      <c r="A68" s="717" t="s">
        <v>460</v>
      </c>
      <c r="B68" s="717"/>
      <c r="C68" s="717"/>
      <c r="D68" s="717"/>
      <c r="E68" s="717"/>
      <c r="F68" s="717"/>
    </row>
    <row r="69" spans="1:6" ht="15">
      <c r="A69" s="275" t="s">
        <v>312</v>
      </c>
      <c r="B69" s="192" t="s">
        <v>133</v>
      </c>
      <c r="C69" s="253">
        <v>261</v>
      </c>
      <c r="D69" s="252">
        <v>925920400</v>
      </c>
      <c r="E69" s="252">
        <v>2011</v>
      </c>
      <c r="F69" s="252">
        <v>3672465400</v>
      </c>
    </row>
    <row r="70" spans="1:6" ht="15">
      <c r="A70" s="275" t="s">
        <v>344</v>
      </c>
      <c r="B70" s="192" t="s">
        <v>274</v>
      </c>
      <c r="C70" s="253">
        <v>295</v>
      </c>
      <c r="D70" s="252">
        <v>484910000</v>
      </c>
      <c r="E70" s="252">
        <v>2439</v>
      </c>
      <c r="F70" s="252">
        <v>3855554000</v>
      </c>
    </row>
    <row r="71" spans="1:6" ht="15" customHeight="1">
      <c r="A71" s="719" t="s">
        <v>443</v>
      </c>
      <c r="B71" s="719"/>
      <c r="C71" s="253">
        <v>556</v>
      </c>
      <c r="D71" s="252">
        <v>1410830400</v>
      </c>
      <c r="E71" s="252">
        <v>4450</v>
      </c>
      <c r="F71" s="252">
        <v>7528019400</v>
      </c>
    </row>
    <row r="72" spans="1:6" ht="15" customHeight="1">
      <c r="A72" s="717" t="s">
        <v>461</v>
      </c>
      <c r="B72" s="717"/>
      <c r="C72" s="717"/>
      <c r="D72" s="717"/>
      <c r="E72" s="717"/>
      <c r="F72" s="717"/>
    </row>
    <row r="73" spans="1:6" ht="15">
      <c r="A73" s="275" t="s">
        <v>342</v>
      </c>
      <c r="B73" s="192" t="s">
        <v>163</v>
      </c>
      <c r="C73" s="253">
        <v>134</v>
      </c>
      <c r="D73" s="252">
        <v>323420000</v>
      </c>
      <c r="E73" s="253">
        <v>949</v>
      </c>
      <c r="F73" s="252">
        <v>1857020000</v>
      </c>
    </row>
    <row r="74" spans="1:6" ht="15">
      <c r="A74" s="275" t="s">
        <v>357</v>
      </c>
      <c r="B74" s="192" t="s">
        <v>438</v>
      </c>
      <c r="C74" s="253">
        <v>80</v>
      </c>
      <c r="D74" s="252">
        <v>323500000</v>
      </c>
      <c r="E74" s="253">
        <v>561</v>
      </c>
      <c r="F74" s="252">
        <v>1575634000</v>
      </c>
    </row>
    <row r="75" spans="1:6" ht="15">
      <c r="A75" s="275" t="s">
        <v>391</v>
      </c>
      <c r="B75" s="192" t="s">
        <v>211</v>
      </c>
      <c r="C75" s="253">
        <v>24</v>
      </c>
      <c r="D75" s="252">
        <v>63550000</v>
      </c>
      <c r="E75" s="253">
        <v>169</v>
      </c>
      <c r="F75" s="252">
        <v>338930000</v>
      </c>
    </row>
    <row r="76" spans="1:6" ht="15" customHeight="1">
      <c r="A76" s="719" t="s">
        <v>443</v>
      </c>
      <c r="B76" s="719"/>
      <c r="C76" s="253">
        <v>238</v>
      </c>
      <c r="D76" s="252">
        <v>710470000</v>
      </c>
      <c r="E76" s="252">
        <v>1679</v>
      </c>
      <c r="F76" s="252">
        <v>3771584000</v>
      </c>
    </row>
    <row r="77" spans="1:6" ht="15" customHeight="1">
      <c r="A77" s="719" t="s">
        <v>444</v>
      </c>
      <c r="B77" s="719"/>
      <c r="C77" s="252">
        <v>1304</v>
      </c>
      <c r="D77" s="252">
        <v>3032671400</v>
      </c>
      <c r="E77" s="252">
        <v>11323</v>
      </c>
      <c r="F77" s="252">
        <v>16994752133</v>
      </c>
    </row>
    <row r="78" spans="1:6" ht="15" customHeight="1">
      <c r="A78" s="718" t="s">
        <v>462</v>
      </c>
      <c r="B78" s="718"/>
      <c r="C78" s="718"/>
      <c r="D78" s="718"/>
      <c r="E78" s="718"/>
      <c r="F78" s="718"/>
    </row>
    <row r="79" spans="1:6" ht="15" customHeight="1">
      <c r="A79" s="717" t="s">
        <v>463</v>
      </c>
      <c r="B79" s="717"/>
      <c r="C79" s="717"/>
      <c r="D79" s="717"/>
      <c r="E79" s="717"/>
      <c r="F79" s="717"/>
    </row>
    <row r="80" spans="1:6" ht="15">
      <c r="A80" s="275" t="s">
        <v>382</v>
      </c>
      <c r="B80" s="192" t="s">
        <v>202</v>
      </c>
      <c r="C80" s="253">
        <v>15</v>
      </c>
      <c r="D80" s="252">
        <v>24920000</v>
      </c>
      <c r="E80" s="253">
        <v>82</v>
      </c>
      <c r="F80" s="252">
        <v>109910000</v>
      </c>
    </row>
    <row r="81" spans="1:6" ht="15">
      <c r="A81" s="275" t="s">
        <v>379</v>
      </c>
      <c r="B81" s="192" t="s">
        <v>199</v>
      </c>
      <c r="C81" s="253">
        <v>39</v>
      </c>
      <c r="D81" s="252">
        <v>174300000</v>
      </c>
      <c r="E81" s="253">
        <v>348</v>
      </c>
      <c r="F81" s="252">
        <v>1069711000</v>
      </c>
    </row>
    <row r="82" spans="1:6" ht="15">
      <c r="A82" s="275" t="s">
        <v>362</v>
      </c>
      <c r="B82" s="192" t="s">
        <v>182</v>
      </c>
      <c r="C82" s="253">
        <v>17</v>
      </c>
      <c r="D82" s="252">
        <v>55950000</v>
      </c>
      <c r="E82" s="253">
        <v>171</v>
      </c>
      <c r="F82" s="252">
        <v>430165000</v>
      </c>
    </row>
    <row r="83" spans="1:6" ht="15">
      <c r="A83" s="275" t="s">
        <v>361</v>
      </c>
      <c r="B83" s="192" t="s">
        <v>181</v>
      </c>
      <c r="C83" s="253">
        <v>26</v>
      </c>
      <c r="D83" s="252">
        <v>59160000</v>
      </c>
      <c r="E83" s="253">
        <v>299</v>
      </c>
      <c r="F83" s="252">
        <v>547530000</v>
      </c>
    </row>
    <row r="84" spans="1:6" ht="15">
      <c r="A84" s="275" t="s">
        <v>351</v>
      </c>
      <c r="B84" s="192" t="s">
        <v>171</v>
      </c>
      <c r="C84" s="253">
        <v>12</v>
      </c>
      <c r="D84" s="252">
        <v>30060000</v>
      </c>
      <c r="E84" s="253">
        <v>77</v>
      </c>
      <c r="F84" s="252">
        <v>289540000</v>
      </c>
    </row>
    <row r="85" spans="1:6" ht="15" customHeight="1">
      <c r="A85" s="719" t="s">
        <v>443</v>
      </c>
      <c r="B85" s="719"/>
      <c r="C85" s="253">
        <v>109</v>
      </c>
      <c r="D85" s="252">
        <v>344390000</v>
      </c>
      <c r="E85" s="253">
        <v>977</v>
      </c>
      <c r="F85" s="252">
        <v>2446856000</v>
      </c>
    </row>
    <row r="86" spans="1:6" ht="15" customHeight="1">
      <c r="A86" s="717" t="s">
        <v>464</v>
      </c>
      <c r="B86" s="717"/>
      <c r="C86" s="717"/>
      <c r="D86" s="717"/>
      <c r="E86" s="717"/>
      <c r="F86" s="717"/>
    </row>
    <row r="87" spans="1:6" ht="15">
      <c r="A87" s="275" t="s">
        <v>349</v>
      </c>
      <c r="B87" s="192" t="s">
        <v>169</v>
      </c>
      <c r="C87" s="253">
        <v>160</v>
      </c>
      <c r="D87" s="252">
        <v>221562724</v>
      </c>
      <c r="E87" s="252">
        <v>1263</v>
      </c>
      <c r="F87" s="252">
        <v>1624804043</v>
      </c>
    </row>
    <row r="88" spans="1:6" ht="15">
      <c r="A88" s="275" t="s">
        <v>369</v>
      </c>
      <c r="B88" s="192" t="s">
        <v>189</v>
      </c>
      <c r="C88" s="253">
        <v>31</v>
      </c>
      <c r="D88" s="252">
        <v>23950000</v>
      </c>
      <c r="E88" s="253">
        <v>268</v>
      </c>
      <c r="F88" s="252">
        <v>301940000</v>
      </c>
    </row>
    <row r="89" spans="1:6" ht="15">
      <c r="A89" s="275" t="s">
        <v>377</v>
      </c>
      <c r="B89" s="192" t="s">
        <v>197</v>
      </c>
      <c r="C89" s="253">
        <v>18</v>
      </c>
      <c r="D89" s="252">
        <v>56850000</v>
      </c>
      <c r="E89" s="253">
        <v>127</v>
      </c>
      <c r="F89" s="252">
        <v>613330000</v>
      </c>
    </row>
    <row r="90" spans="1:6" ht="15" customHeight="1">
      <c r="A90" s="719" t="s">
        <v>443</v>
      </c>
      <c r="B90" s="719"/>
      <c r="C90" s="253">
        <v>209</v>
      </c>
      <c r="D90" s="252">
        <v>302362724</v>
      </c>
      <c r="E90" s="252">
        <v>1658</v>
      </c>
      <c r="F90" s="252">
        <v>2540074043</v>
      </c>
    </row>
    <row r="91" spans="1:6" ht="15" customHeight="1">
      <c r="A91" s="719" t="s">
        <v>444</v>
      </c>
      <c r="B91" s="719"/>
      <c r="C91" s="253">
        <v>318</v>
      </c>
      <c r="D91" s="252">
        <v>646752724</v>
      </c>
      <c r="E91" s="252">
        <v>2635</v>
      </c>
      <c r="F91" s="252">
        <v>4986930043</v>
      </c>
    </row>
    <row r="92" spans="1:6" ht="15" customHeight="1">
      <c r="A92" s="718" t="s">
        <v>465</v>
      </c>
      <c r="B92" s="718"/>
      <c r="C92" s="718"/>
      <c r="D92" s="718"/>
      <c r="E92" s="718"/>
      <c r="F92" s="718"/>
    </row>
    <row r="93" spans="1:6" ht="15" customHeight="1">
      <c r="A93" s="717" t="s">
        <v>466</v>
      </c>
      <c r="B93" s="717"/>
      <c r="C93" s="717"/>
      <c r="D93" s="717"/>
      <c r="E93" s="717"/>
      <c r="F93" s="717"/>
    </row>
    <row r="94" spans="1:6" ht="15">
      <c r="A94" s="275" t="s">
        <v>378</v>
      </c>
      <c r="B94" s="192" t="s">
        <v>198</v>
      </c>
      <c r="C94" s="253">
        <v>17</v>
      </c>
      <c r="D94" s="252">
        <v>26260000</v>
      </c>
      <c r="E94" s="253">
        <v>177</v>
      </c>
      <c r="F94" s="252">
        <v>289890000</v>
      </c>
    </row>
    <row r="95" spans="1:6" ht="15">
      <c r="A95" s="275" t="s">
        <v>389</v>
      </c>
      <c r="B95" s="192" t="s">
        <v>209</v>
      </c>
      <c r="C95" s="253">
        <v>11</v>
      </c>
      <c r="D95" s="252">
        <v>41200000</v>
      </c>
      <c r="E95" s="253">
        <v>85</v>
      </c>
      <c r="F95" s="252">
        <v>124680000</v>
      </c>
    </row>
    <row r="96" spans="1:6" ht="15">
      <c r="A96" s="275" t="s">
        <v>385</v>
      </c>
      <c r="B96" s="192" t="s">
        <v>205</v>
      </c>
      <c r="C96" s="253">
        <v>8</v>
      </c>
      <c r="D96" s="252">
        <v>11540000</v>
      </c>
      <c r="E96" s="253">
        <v>39</v>
      </c>
      <c r="F96" s="252">
        <v>47590000</v>
      </c>
    </row>
    <row r="97" spans="1:6" ht="15" customHeight="1">
      <c r="A97" s="719" t="s">
        <v>443</v>
      </c>
      <c r="B97" s="719"/>
      <c r="C97" s="253">
        <v>36</v>
      </c>
      <c r="D97" s="252">
        <v>79000000</v>
      </c>
      <c r="E97" s="253">
        <v>301</v>
      </c>
      <c r="F97" s="252">
        <v>462160000</v>
      </c>
    </row>
    <row r="98" spans="1:6" ht="15" customHeight="1">
      <c r="A98" s="717" t="s">
        <v>467</v>
      </c>
      <c r="B98" s="717"/>
      <c r="C98" s="717"/>
      <c r="D98" s="717"/>
      <c r="E98" s="717"/>
      <c r="F98" s="717"/>
    </row>
    <row r="99" spans="1:6" ht="15">
      <c r="A99" s="275" t="s">
        <v>348</v>
      </c>
      <c r="B99" s="192" t="s">
        <v>168</v>
      </c>
      <c r="C99" s="253">
        <v>12</v>
      </c>
      <c r="D99" s="252">
        <v>10150000</v>
      </c>
      <c r="E99" s="253">
        <v>116</v>
      </c>
      <c r="F99" s="252">
        <v>214625000</v>
      </c>
    </row>
    <row r="100" spans="1:6" ht="15">
      <c r="A100" s="275" t="s">
        <v>329</v>
      </c>
      <c r="B100" s="192" t="s">
        <v>150</v>
      </c>
      <c r="C100" s="253">
        <v>9</v>
      </c>
      <c r="D100" s="252">
        <v>47600000</v>
      </c>
      <c r="E100" s="253">
        <v>61</v>
      </c>
      <c r="F100" s="252">
        <v>168700000</v>
      </c>
    </row>
    <row r="101" spans="1:6" ht="15">
      <c r="A101" s="275" t="s">
        <v>368</v>
      </c>
      <c r="B101" s="192" t="s">
        <v>188</v>
      </c>
      <c r="C101" s="253">
        <v>9</v>
      </c>
      <c r="D101" s="252">
        <v>11650000</v>
      </c>
      <c r="E101" s="253">
        <v>70</v>
      </c>
      <c r="F101" s="252">
        <v>88300000</v>
      </c>
    </row>
    <row r="102" spans="1:6" ht="15" customHeight="1">
      <c r="A102" s="719" t="s">
        <v>443</v>
      </c>
      <c r="B102" s="719"/>
      <c r="C102" s="253">
        <v>30</v>
      </c>
      <c r="D102" s="252">
        <v>69400000</v>
      </c>
      <c r="E102" s="253">
        <v>247</v>
      </c>
      <c r="F102" s="252">
        <v>471625000</v>
      </c>
    </row>
    <row r="103" spans="1:6" ht="15" customHeight="1">
      <c r="A103" s="717" t="s">
        <v>468</v>
      </c>
      <c r="B103" s="717"/>
      <c r="C103" s="717"/>
      <c r="D103" s="717"/>
      <c r="E103" s="717"/>
      <c r="F103" s="717"/>
    </row>
    <row r="104" spans="1:6" ht="15">
      <c r="A104" s="275" t="s">
        <v>366</v>
      </c>
      <c r="B104" s="192" t="s">
        <v>186</v>
      </c>
      <c r="C104" s="253">
        <v>88</v>
      </c>
      <c r="D104" s="252">
        <v>143955000</v>
      </c>
      <c r="E104" s="253">
        <v>678</v>
      </c>
      <c r="F104" s="252">
        <v>1057538000</v>
      </c>
    </row>
    <row r="105" spans="1:6" ht="15">
      <c r="A105" s="275" t="s">
        <v>371</v>
      </c>
      <c r="B105" s="192" t="s">
        <v>191</v>
      </c>
      <c r="C105" s="253">
        <v>29</v>
      </c>
      <c r="D105" s="252">
        <v>33410000</v>
      </c>
      <c r="E105" s="253">
        <v>196</v>
      </c>
      <c r="F105" s="252">
        <v>257900000</v>
      </c>
    </row>
    <row r="106" spans="1:6" ht="15">
      <c r="A106" s="275" t="s">
        <v>330</v>
      </c>
      <c r="B106" s="192" t="s">
        <v>151</v>
      </c>
      <c r="C106" s="253">
        <v>43</v>
      </c>
      <c r="D106" s="252">
        <v>53330000</v>
      </c>
      <c r="E106" s="253">
        <v>269</v>
      </c>
      <c r="F106" s="252">
        <v>372948300</v>
      </c>
    </row>
    <row r="107" spans="1:6" ht="15">
      <c r="A107" s="275" t="s">
        <v>316</v>
      </c>
      <c r="B107" s="192" t="s">
        <v>137</v>
      </c>
      <c r="C107" s="253">
        <v>12</v>
      </c>
      <c r="D107" s="252">
        <v>17721270</v>
      </c>
      <c r="E107" s="253">
        <v>121</v>
      </c>
      <c r="F107" s="252">
        <v>244264540</v>
      </c>
    </row>
    <row r="108" spans="1:6" ht="15" customHeight="1">
      <c r="A108" s="719" t="s">
        <v>443</v>
      </c>
      <c r="B108" s="719"/>
      <c r="C108" s="253">
        <v>172</v>
      </c>
      <c r="D108" s="252">
        <v>248416270</v>
      </c>
      <c r="E108" s="252">
        <v>1264</v>
      </c>
      <c r="F108" s="252">
        <v>1932650840</v>
      </c>
    </row>
    <row r="109" spans="1:6" ht="15" customHeight="1">
      <c r="A109" s="719" t="s">
        <v>444</v>
      </c>
      <c r="B109" s="719"/>
      <c r="C109" s="253">
        <v>238</v>
      </c>
      <c r="D109" s="252">
        <v>396816270</v>
      </c>
      <c r="E109" s="252">
        <v>1812</v>
      </c>
      <c r="F109" s="252">
        <v>2866435840</v>
      </c>
    </row>
    <row r="110" spans="1:6" ht="15" customHeight="1">
      <c r="A110" s="718" t="s">
        <v>469</v>
      </c>
      <c r="B110" s="718"/>
      <c r="C110" s="718"/>
      <c r="D110" s="718"/>
      <c r="E110" s="718"/>
      <c r="F110" s="718"/>
    </row>
    <row r="111" spans="1:6" ht="15" customHeight="1">
      <c r="A111" s="717" t="s">
        <v>470</v>
      </c>
      <c r="B111" s="717"/>
      <c r="C111" s="717"/>
      <c r="D111" s="717"/>
      <c r="E111" s="717"/>
      <c r="F111" s="717"/>
    </row>
    <row r="112" spans="1:6" ht="15">
      <c r="A112" s="275" t="s">
        <v>372</v>
      </c>
      <c r="B112" s="192" t="s">
        <v>192</v>
      </c>
      <c r="C112" s="253">
        <v>47</v>
      </c>
      <c r="D112" s="252">
        <v>61895456</v>
      </c>
      <c r="E112" s="253">
        <v>507</v>
      </c>
      <c r="F112" s="252">
        <v>951730456</v>
      </c>
    </row>
    <row r="113" spans="1:6" ht="15">
      <c r="A113" s="275" t="s">
        <v>363</v>
      </c>
      <c r="B113" s="192" t="s">
        <v>183</v>
      </c>
      <c r="C113" s="253">
        <v>24</v>
      </c>
      <c r="D113" s="252">
        <v>24850000</v>
      </c>
      <c r="E113" s="253">
        <v>253</v>
      </c>
      <c r="F113" s="252">
        <v>322989000</v>
      </c>
    </row>
    <row r="114" spans="1:6" ht="15">
      <c r="A114" s="275" t="s">
        <v>339</v>
      </c>
      <c r="B114" s="192" t="s">
        <v>160</v>
      </c>
      <c r="C114" s="253">
        <v>12</v>
      </c>
      <c r="D114" s="252">
        <v>19800000</v>
      </c>
      <c r="E114" s="253">
        <v>132</v>
      </c>
      <c r="F114" s="252">
        <v>183005000</v>
      </c>
    </row>
    <row r="115" spans="1:6" ht="15">
      <c r="A115" s="275" t="s">
        <v>364</v>
      </c>
      <c r="B115" s="192" t="s">
        <v>184</v>
      </c>
      <c r="C115" s="253">
        <v>22</v>
      </c>
      <c r="D115" s="252">
        <v>76860000</v>
      </c>
      <c r="E115" s="253">
        <v>136</v>
      </c>
      <c r="F115" s="252">
        <v>329100000</v>
      </c>
    </row>
    <row r="116" spans="1:6" ht="15">
      <c r="A116" s="275" t="s">
        <v>319</v>
      </c>
      <c r="B116" s="192" t="s">
        <v>140</v>
      </c>
      <c r="C116" s="253">
        <v>8</v>
      </c>
      <c r="D116" s="252">
        <v>12300000</v>
      </c>
      <c r="E116" s="253">
        <v>74</v>
      </c>
      <c r="F116" s="252">
        <v>65055000</v>
      </c>
    </row>
    <row r="117" spans="1:6" ht="15">
      <c r="A117" s="275" t="s">
        <v>340</v>
      </c>
      <c r="B117" s="192" t="s">
        <v>161</v>
      </c>
      <c r="C117" s="253">
        <v>1</v>
      </c>
      <c r="D117" s="252">
        <v>6000000</v>
      </c>
      <c r="E117" s="253">
        <v>18</v>
      </c>
      <c r="F117" s="252">
        <v>44550000</v>
      </c>
    </row>
    <row r="118" spans="1:6" ht="15" customHeight="1">
      <c r="A118" s="719" t="s">
        <v>443</v>
      </c>
      <c r="B118" s="719"/>
      <c r="C118" s="253">
        <v>114</v>
      </c>
      <c r="D118" s="252">
        <v>201705456</v>
      </c>
      <c r="E118" s="252">
        <v>1120</v>
      </c>
      <c r="F118" s="252">
        <v>1896429456</v>
      </c>
    </row>
    <row r="119" spans="1:6" ht="15" customHeight="1">
      <c r="A119" s="719" t="s">
        <v>444</v>
      </c>
      <c r="B119" s="719"/>
      <c r="C119" s="253">
        <v>114</v>
      </c>
      <c r="D119" s="252">
        <v>201705456</v>
      </c>
      <c r="E119" s="252">
        <v>1120</v>
      </c>
      <c r="F119" s="252">
        <v>1896429456</v>
      </c>
    </row>
    <row r="120" spans="1:6" ht="15" customHeight="1">
      <c r="A120" s="718" t="s">
        <v>471</v>
      </c>
      <c r="B120" s="718"/>
      <c r="C120" s="718"/>
      <c r="D120" s="718"/>
      <c r="E120" s="718"/>
      <c r="F120" s="718"/>
    </row>
    <row r="121" spans="1:6" ht="15" customHeight="1">
      <c r="A121" s="717" t="s">
        <v>472</v>
      </c>
      <c r="B121" s="717"/>
      <c r="C121" s="717"/>
      <c r="D121" s="717"/>
      <c r="E121" s="717"/>
      <c r="F121" s="717"/>
    </row>
    <row r="122" spans="1:6" ht="15">
      <c r="A122" s="275" t="s">
        <v>336</v>
      </c>
      <c r="B122" s="192" t="s">
        <v>157</v>
      </c>
      <c r="C122" s="253">
        <v>36</v>
      </c>
      <c r="D122" s="252">
        <v>39797125</v>
      </c>
      <c r="E122" s="253">
        <v>255</v>
      </c>
      <c r="F122" s="252">
        <v>420123125</v>
      </c>
    </row>
    <row r="123" spans="1:6" ht="15">
      <c r="A123" s="275" t="s">
        <v>335</v>
      </c>
      <c r="B123" s="192" t="s">
        <v>156</v>
      </c>
      <c r="C123" s="253">
        <v>14</v>
      </c>
      <c r="D123" s="252">
        <v>16250000</v>
      </c>
      <c r="E123" s="253">
        <v>82</v>
      </c>
      <c r="F123" s="252">
        <v>101785000</v>
      </c>
    </row>
    <row r="124" spans="1:6" ht="15">
      <c r="A124" s="275" t="s">
        <v>380</v>
      </c>
      <c r="B124" s="192" t="s">
        <v>200</v>
      </c>
      <c r="C124" s="253">
        <v>2</v>
      </c>
      <c r="D124" s="252">
        <v>550000</v>
      </c>
      <c r="E124" s="253">
        <v>15</v>
      </c>
      <c r="F124" s="252">
        <v>7950000</v>
      </c>
    </row>
    <row r="125" spans="1:6" ht="15" customHeight="1">
      <c r="A125" s="719" t="s">
        <v>443</v>
      </c>
      <c r="B125" s="719"/>
      <c r="C125" s="253">
        <v>52</v>
      </c>
      <c r="D125" s="252">
        <v>56597125</v>
      </c>
      <c r="E125" s="253">
        <v>352</v>
      </c>
      <c r="F125" s="252">
        <v>529858125</v>
      </c>
    </row>
    <row r="126" spans="1:6" ht="15" customHeight="1">
      <c r="A126" s="717" t="s">
        <v>473</v>
      </c>
      <c r="B126" s="717"/>
      <c r="C126" s="717"/>
      <c r="D126" s="717"/>
      <c r="E126" s="717"/>
      <c r="F126" s="717"/>
    </row>
    <row r="127" spans="1:6" ht="15">
      <c r="A127" s="275" t="s">
        <v>315</v>
      </c>
      <c r="B127" s="192" t="s">
        <v>136</v>
      </c>
      <c r="C127" s="253">
        <v>10</v>
      </c>
      <c r="D127" s="252">
        <v>30600000</v>
      </c>
      <c r="E127" s="253">
        <v>113</v>
      </c>
      <c r="F127" s="252">
        <v>258450000</v>
      </c>
    </row>
    <row r="128" spans="1:6" ht="15">
      <c r="A128" s="275" t="s">
        <v>347</v>
      </c>
      <c r="B128" s="192" t="s">
        <v>167</v>
      </c>
      <c r="C128" s="253">
        <v>4</v>
      </c>
      <c r="D128" s="252">
        <v>33100000</v>
      </c>
      <c r="E128" s="253">
        <v>39</v>
      </c>
      <c r="F128" s="252">
        <v>64780000</v>
      </c>
    </row>
    <row r="129" spans="1:6" ht="15">
      <c r="A129" s="275" t="s">
        <v>387</v>
      </c>
      <c r="B129" s="192" t="s">
        <v>207</v>
      </c>
      <c r="C129" s="253">
        <v>7</v>
      </c>
      <c r="D129" s="252">
        <v>18400000</v>
      </c>
      <c r="E129" s="253">
        <v>60</v>
      </c>
      <c r="F129" s="252">
        <v>134749000</v>
      </c>
    </row>
    <row r="130" spans="1:6" ht="15">
      <c r="A130" s="275" t="s">
        <v>386</v>
      </c>
      <c r="B130" s="192" t="s">
        <v>206</v>
      </c>
      <c r="C130" s="253">
        <v>3</v>
      </c>
      <c r="D130" s="252">
        <v>5600000</v>
      </c>
      <c r="E130" s="253">
        <v>18</v>
      </c>
      <c r="F130" s="252">
        <v>43900000</v>
      </c>
    </row>
    <row r="131" spans="1:6" ht="15" customHeight="1">
      <c r="A131" s="719" t="s">
        <v>443</v>
      </c>
      <c r="B131" s="719"/>
      <c r="C131" s="253">
        <v>24</v>
      </c>
      <c r="D131" s="252">
        <v>87700000</v>
      </c>
      <c r="E131" s="253">
        <v>230</v>
      </c>
      <c r="F131" s="252">
        <v>501879000</v>
      </c>
    </row>
    <row r="132" spans="1:6" ht="15" customHeight="1">
      <c r="A132" s="719" t="s">
        <v>444</v>
      </c>
      <c r="B132" s="719"/>
      <c r="C132" s="253">
        <v>76</v>
      </c>
      <c r="D132" s="252">
        <v>144297125</v>
      </c>
      <c r="E132" s="253">
        <v>582</v>
      </c>
      <c r="F132" s="252">
        <v>1031737125</v>
      </c>
    </row>
    <row r="133" spans="1:6" ht="15" customHeight="1">
      <c r="A133" s="718" t="s">
        <v>474</v>
      </c>
      <c r="B133" s="718"/>
      <c r="C133" s="718"/>
      <c r="D133" s="718"/>
      <c r="E133" s="718"/>
      <c r="F133" s="718"/>
    </row>
    <row r="134" spans="1:6" ht="15" customHeight="1">
      <c r="A134" s="717" t="s">
        <v>475</v>
      </c>
      <c r="B134" s="717"/>
      <c r="C134" s="717"/>
      <c r="D134" s="717"/>
      <c r="E134" s="717"/>
      <c r="F134" s="717"/>
    </row>
    <row r="135" spans="1:6" ht="15">
      <c r="A135" s="275" t="s">
        <v>355</v>
      </c>
      <c r="B135" s="192" t="s">
        <v>175</v>
      </c>
      <c r="C135" s="253">
        <v>70</v>
      </c>
      <c r="D135" s="252">
        <v>176415000</v>
      </c>
      <c r="E135" s="253">
        <v>446</v>
      </c>
      <c r="F135" s="252">
        <v>831355000</v>
      </c>
    </row>
    <row r="136" spans="1:6" ht="15">
      <c r="A136" s="275" t="s">
        <v>334</v>
      </c>
      <c r="B136" s="192" t="s">
        <v>155</v>
      </c>
      <c r="C136" s="253">
        <v>35</v>
      </c>
      <c r="D136" s="252">
        <v>84500000</v>
      </c>
      <c r="E136" s="253">
        <v>246</v>
      </c>
      <c r="F136" s="252">
        <v>567350000</v>
      </c>
    </row>
    <row r="137" spans="1:6" ht="15">
      <c r="A137" s="275" t="s">
        <v>323</v>
      </c>
      <c r="B137" s="192" t="s">
        <v>144</v>
      </c>
      <c r="C137" s="253">
        <v>19</v>
      </c>
      <c r="D137" s="252">
        <v>31500000</v>
      </c>
      <c r="E137" s="253">
        <v>122</v>
      </c>
      <c r="F137" s="252">
        <v>203410000</v>
      </c>
    </row>
    <row r="138" spans="1:6" ht="15">
      <c r="A138" s="275" t="s">
        <v>373</v>
      </c>
      <c r="B138" s="192" t="s">
        <v>193</v>
      </c>
      <c r="C138" s="253">
        <v>4</v>
      </c>
      <c r="D138" s="252">
        <v>16000000</v>
      </c>
      <c r="E138" s="253">
        <v>19</v>
      </c>
      <c r="F138" s="252">
        <v>46250000</v>
      </c>
    </row>
    <row r="139" spans="1:6" ht="15" customHeight="1">
      <c r="A139" s="719" t="s">
        <v>443</v>
      </c>
      <c r="B139" s="719"/>
      <c r="C139" s="253">
        <v>128</v>
      </c>
      <c r="D139" s="252">
        <v>308415000</v>
      </c>
      <c r="E139" s="253">
        <v>833</v>
      </c>
      <c r="F139" s="252">
        <v>1648365000</v>
      </c>
    </row>
    <row r="140" spans="1:6" ht="15" customHeight="1">
      <c r="A140" s="717" t="s">
        <v>476</v>
      </c>
      <c r="B140" s="717"/>
      <c r="C140" s="717"/>
      <c r="D140" s="717"/>
      <c r="E140" s="717"/>
      <c r="F140" s="717"/>
    </row>
    <row r="141" spans="1:6" ht="15">
      <c r="A141" s="275" t="s">
        <v>376</v>
      </c>
      <c r="B141" s="192" t="s">
        <v>196</v>
      </c>
      <c r="C141" s="253">
        <v>69</v>
      </c>
      <c r="D141" s="252">
        <v>99440000</v>
      </c>
      <c r="E141" s="253">
        <v>578</v>
      </c>
      <c r="F141" s="252">
        <v>956624000</v>
      </c>
    </row>
    <row r="142" spans="1:6" ht="15">
      <c r="A142" s="275" t="s">
        <v>360</v>
      </c>
      <c r="B142" s="192" t="s">
        <v>180</v>
      </c>
      <c r="C142" s="253">
        <v>9</v>
      </c>
      <c r="D142" s="252">
        <v>33750000</v>
      </c>
      <c r="E142" s="253">
        <v>87</v>
      </c>
      <c r="F142" s="252">
        <v>329960000</v>
      </c>
    </row>
    <row r="143" spans="1:6" ht="15">
      <c r="A143" s="275" t="s">
        <v>324</v>
      </c>
      <c r="B143" s="192" t="s">
        <v>145</v>
      </c>
      <c r="C143" s="253">
        <v>13</v>
      </c>
      <c r="D143" s="252">
        <v>43000000</v>
      </c>
      <c r="E143" s="253">
        <v>124</v>
      </c>
      <c r="F143" s="252">
        <v>206757000</v>
      </c>
    </row>
    <row r="144" spans="1:6" ht="15">
      <c r="A144" s="275" t="s">
        <v>341</v>
      </c>
      <c r="B144" s="192" t="s">
        <v>162</v>
      </c>
      <c r="C144" s="253">
        <v>12</v>
      </c>
      <c r="D144" s="252">
        <v>22750000</v>
      </c>
      <c r="E144" s="253">
        <v>85</v>
      </c>
      <c r="F144" s="252">
        <v>177850000</v>
      </c>
    </row>
    <row r="145" spans="1:6" ht="15" customHeight="1">
      <c r="A145" s="719" t="s">
        <v>443</v>
      </c>
      <c r="B145" s="719"/>
      <c r="C145" s="253">
        <v>103</v>
      </c>
      <c r="D145" s="252">
        <v>198940000</v>
      </c>
      <c r="E145" s="253">
        <v>874</v>
      </c>
      <c r="F145" s="252">
        <v>1671191000</v>
      </c>
    </row>
    <row r="146" spans="1:6" ht="15" customHeight="1">
      <c r="A146" s="719" t="s">
        <v>444</v>
      </c>
      <c r="B146" s="719"/>
      <c r="C146" s="253">
        <v>231</v>
      </c>
      <c r="D146" s="252">
        <v>507355000</v>
      </c>
      <c r="E146" s="252">
        <v>1707</v>
      </c>
      <c r="F146" s="252">
        <v>3319556000</v>
      </c>
    </row>
    <row r="147" spans="1:6" ht="15" customHeight="1">
      <c r="A147" s="718" t="s">
        <v>477</v>
      </c>
      <c r="B147" s="718"/>
      <c r="C147" s="718"/>
      <c r="D147" s="718"/>
      <c r="E147" s="718"/>
      <c r="F147" s="718"/>
    </row>
    <row r="148" spans="1:6" ht="15" customHeight="1">
      <c r="A148" s="717" t="s">
        <v>478</v>
      </c>
      <c r="B148" s="717"/>
      <c r="C148" s="717"/>
      <c r="D148" s="717"/>
      <c r="E148" s="717"/>
      <c r="F148" s="717"/>
    </row>
    <row r="149" spans="1:6" ht="15">
      <c r="A149" s="275" t="s">
        <v>338</v>
      </c>
      <c r="B149" s="192" t="s">
        <v>159</v>
      </c>
      <c r="C149" s="253">
        <v>260</v>
      </c>
      <c r="D149" s="252">
        <v>953830000</v>
      </c>
      <c r="E149" s="252">
        <v>2151</v>
      </c>
      <c r="F149" s="252">
        <v>4964803000</v>
      </c>
    </row>
    <row r="150" spans="1:6" ht="15">
      <c r="A150" s="275" t="s">
        <v>313</v>
      </c>
      <c r="B150" s="192" t="s">
        <v>134</v>
      </c>
      <c r="C150" s="253">
        <v>23</v>
      </c>
      <c r="D150" s="252">
        <v>57470000</v>
      </c>
      <c r="E150" s="253">
        <v>217</v>
      </c>
      <c r="F150" s="252">
        <v>420441325</v>
      </c>
    </row>
    <row r="151" spans="1:6" ht="15">
      <c r="A151" s="275" t="s">
        <v>390</v>
      </c>
      <c r="B151" s="192" t="s">
        <v>210</v>
      </c>
      <c r="C151" s="253">
        <v>15</v>
      </c>
      <c r="D151" s="252">
        <v>12000000</v>
      </c>
      <c r="E151" s="253">
        <v>90</v>
      </c>
      <c r="F151" s="252">
        <v>126350000</v>
      </c>
    </row>
    <row r="152" spans="1:6" ht="15" customHeight="1">
      <c r="A152" s="719" t="s">
        <v>443</v>
      </c>
      <c r="B152" s="719"/>
      <c r="C152" s="253">
        <v>298</v>
      </c>
      <c r="D152" s="252">
        <v>1023300000</v>
      </c>
      <c r="E152" s="252">
        <v>2458</v>
      </c>
      <c r="F152" s="252">
        <v>5511594325</v>
      </c>
    </row>
    <row r="153" spans="1:6" ht="15" customHeight="1">
      <c r="A153" s="717" t="s">
        <v>479</v>
      </c>
      <c r="B153" s="717"/>
      <c r="C153" s="717"/>
      <c r="D153" s="717"/>
      <c r="E153" s="717"/>
      <c r="F153" s="717"/>
    </row>
    <row r="154" spans="1:6" ht="15">
      <c r="A154" s="275" t="s">
        <v>374</v>
      </c>
      <c r="B154" s="192" t="s">
        <v>437</v>
      </c>
      <c r="C154" s="253">
        <v>178</v>
      </c>
      <c r="D154" s="252">
        <v>624227500</v>
      </c>
      <c r="E154" s="252">
        <v>1279</v>
      </c>
      <c r="F154" s="252">
        <v>2945616500</v>
      </c>
    </row>
    <row r="155" spans="1:6" ht="15">
      <c r="A155" s="275" t="s">
        <v>332</v>
      </c>
      <c r="B155" s="192" t="s">
        <v>153</v>
      </c>
      <c r="C155" s="253">
        <v>160</v>
      </c>
      <c r="D155" s="252">
        <v>495200000</v>
      </c>
      <c r="E155" s="252">
        <v>1220</v>
      </c>
      <c r="F155" s="252">
        <v>3223540000</v>
      </c>
    </row>
    <row r="156" spans="1:6" ht="15" customHeight="1">
      <c r="A156" s="719" t="s">
        <v>443</v>
      </c>
      <c r="B156" s="719"/>
      <c r="C156" s="253">
        <v>338</v>
      </c>
      <c r="D156" s="252">
        <v>1119427500</v>
      </c>
      <c r="E156" s="252">
        <v>2499</v>
      </c>
      <c r="F156" s="252">
        <v>6169156500</v>
      </c>
    </row>
    <row r="157" spans="1:6" ht="15" customHeight="1">
      <c r="A157" s="717" t="s">
        <v>480</v>
      </c>
      <c r="B157" s="717"/>
      <c r="C157" s="717"/>
      <c r="D157" s="717"/>
      <c r="E157" s="717"/>
      <c r="F157" s="717"/>
    </row>
    <row r="158" spans="1:6" ht="15">
      <c r="A158" s="275" t="s">
        <v>358</v>
      </c>
      <c r="B158" s="192" t="s">
        <v>178</v>
      </c>
      <c r="C158" s="253">
        <v>64</v>
      </c>
      <c r="D158" s="252">
        <v>265300000</v>
      </c>
      <c r="E158" s="253">
        <v>568</v>
      </c>
      <c r="F158" s="252">
        <v>1960250000</v>
      </c>
    </row>
    <row r="159" spans="1:6" ht="15">
      <c r="A159" s="275" t="s">
        <v>383</v>
      </c>
      <c r="B159" s="192" t="s">
        <v>203</v>
      </c>
      <c r="C159" s="253">
        <v>60</v>
      </c>
      <c r="D159" s="252">
        <v>170400000</v>
      </c>
      <c r="E159" s="253">
        <v>436</v>
      </c>
      <c r="F159" s="252">
        <v>1288053000</v>
      </c>
    </row>
    <row r="160" spans="1:6" ht="15">
      <c r="A160" s="275" t="s">
        <v>384</v>
      </c>
      <c r="B160" s="192" t="s">
        <v>204</v>
      </c>
      <c r="C160" s="253">
        <v>32</v>
      </c>
      <c r="D160" s="252">
        <v>125500000</v>
      </c>
      <c r="E160" s="253">
        <v>285</v>
      </c>
      <c r="F160" s="252">
        <v>972200000</v>
      </c>
    </row>
    <row r="161" spans="1:6" ht="15">
      <c r="A161" s="275" t="s">
        <v>367</v>
      </c>
      <c r="B161" s="192" t="s">
        <v>187</v>
      </c>
      <c r="C161" s="253">
        <v>18</v>
      </c>
      <c r="D161" s="252">
        <v>32500000</v>
      </c>
      <c r="E161" s="253">
        <v>112</v>
      </c>
      <c r="F161" s="252">
        <v>1057827493</v>
      </c>
    </row>
    <row r="162" spans="1:6" ht="15" customHeight="1">
      <c r="A162" s="719" t="s">
        <v>443</v>
      </c>
      <c r="B162" s="719"/>
      <c r="C162" s="253">
        <v>174</v>
      </c>
      <c r="D162" s="252">
        <v>593700000</v>
      </c>
      <c r="E162" s="252">
        <v>1401</v>
      </c>
      <c r="F162" s="252">
        <v>5278330493</v>
      </c>
    </row>
    <row r="163" spans="1:6" ht="15" customHeight="1">
      <c r="A163" s="719" t="s">
        <v>444</v>
      </c>
      <c r="B163" s="719"/>
      <c r="C163" s="253">
        <v>810</v>
      </c>
      <c r="D163" s="252">
        <v>2736427500</v>
      </c>
      <c r="E163" s="252">
        <v>6358</v>
      </c>
      <c r="F163" s="252">
        <v>16959081318</v>
      </c>
    </row>
    <row r="164" spans="1:6" ht="15" customHeight="1">
      <c r="A164" s="721" t="s">
        <v>481</v>
      </c>
      <c r="B164" s="721"/>
      <c r="C164" s="506">
        <v>10978</v>
      </c>
      <c r="D164" s="506">
        <v>22176508350</v>
      </c>
      <c r="E164" s="506">
        <v>94482</v>
      </c>
      <c r="F164" s="506">
        <v>142495186219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140625" style="505" customWidth="1"/>
    <col min="19" max="16384" width="9.140625" style="439" customWidth="1"/>
  </cols>
  <sheetData>
    <row r="1" spans="1:2" ht="16.5" thickBot="1">
      <c r="A1" s="268" t="s">
        <v>826</v>
      </c>
      <c r="B1" s="268"/>
    </row>
    <row r="3" spans="1:2" ht="15.75">
      <c r="A3" s="231" t="s">
        <v>498</v>
      </c>
      <c r="B3" s="349"/>
    </row>
    <row r="4" ht="15" customHeight="1"/>
    <row r="5" spans="1:18" ht="15" customHeight="1">
      <c r="A5" s="725" t="s">
        <v>311</v>
      </c>
      <c r="B5" s="725" t="s">
        <v>421</v>
      </c>
      <c r="C5" s="725" t="s">
        <v>851</v>
      </c>
      <c r="D5" s="725"/>
      <c r="E5" s="725"/>
      <c r="F5" s="725"/>
      <c r="G5" s="725"/>
      <c r="H5" s="725"/>
      <c r="I5" s="725"/>
      <c r="J5" s="725"/>
      <c r="K5" s="725" t="s">
        <v>852</v>
      </c>
      <c r="L5" s="725"/>
      <c r="M5" s="725"/>
      <c r="N5" s="725"/>
      <c r="O5" s="725"/>
      <c r="P5" s="725"/>
      <c r="Q5" s="725"/>
      <c r="R5" s="725"/>
    </row>
    <row r="6" spans="1:18" ht="15" customHeight="1">
      <c r="A6" s="725"/>
      <c r="B6" s="725"/>
      <c r="C6" s="726" t="s">
        <v>217</v>
      </c>
      <c r="D6" s="726"/>
      <c r="E6" s="726"/>
      <c r="F6" s="726" t="s">
        <v>420</v>
      </c>
      <c r="G6" s="726"/>
      <c r="H6" s="726" t="s">
        <v>440</v>
      </c>
      <c r="I6" s="726"/>
      <c r="J6" s="726"/>
      <c r="K6" s="726" t="s">
        <v>217</v>
      </c>
      <c r="L6" s="726"/>
      <c r="M6" s="726"/>
      <c r="N6" s="726" t="s">
        <v>420</v>
      </c>
      <c r="O6" s="726"/>
      <c r="P6" s="726" t="s">
        <v>440</v>
      </c>
      <c r="Q6" s="726"/>
      <c r="R6" s="726"/>
    </row>
    <row r="7" spans="1:18" ht="15">
      <c r="A7" s="725"/>
      <c r="B7" s="725"/>
      <c r="C7" s="493" t="s">
        <v>432</v>
      </c>
      <c r="D7" s="493" t="s">
        <v>434</v>
      </c>
      <c r="E7" s="493" t="s">
        <v>435</v>
      </c>
      <c r="F7" s="493" t="s">
        <v>432</v>
      </c>
      <c r="G7" s="493" t="s">
        <v>434</v>
      </c>
      <c r="H7" s="493" t="s">
        <v>432</v>
      </c>
      <c r="I7" s="493" t="s">
        <v>434</v>
      </c>
      <c r="J7" s="493" t="s">
        <v>435</v>
      </c>
      <c r="K7" s="493" t="s">
        <v>432</v>
      </c>
      <c r="L7" s="493" t="s">
        <v>434</v>
      </c>
      <c r="M7" s="493" t="s">
        <v>435</v>
      </c>
      <c r="N7" s="493" t="s">
        <v>432</v>
      </c>
      <c r="O7" s="493" t="s">
        <v>434</v>
      </c>
      <c r="P7" s="493" t="s">
        <v>432</v>
      </c>
      <c r="Q7" s="493" t="s">
        <v>434</v>
      </c>
      <c r="R7" s="493" t="s">
        <v>435</v>
      </c>
    </row>
    <row r="8" spans="1:18" ht="15" customHeight="1">
      <c r="A8" s="722" t="s">
        <v>441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</row>
    <row r="9" spans="1:18" ht="15" customHeight="1">
      <c r="A9" s="723" t="s">
        <v>442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</row>
    <row r="10" spans="1:18" ht="15">
      <c r="A10" s="486" t="s">
        <v>345</v>
      </c>
      <c r="B10" s="487" t="s">
        <v>165</v>
      </c>
      <c r="C10" s="252">
        <v>4169</v>
      </c>
      <c r="D10" s="252">
        <v>932</v>
      </c>
      <c r="E10" s="252">
        <v>1264</v>
      </c>
      <c r="F10" s="252">
        <v>327</v>
      </c>
      <c r="G10" s="252">
        <v>616</v>
      </c>
      <c r="H10" s="252">
        <v>19</v>
      </c>
      <c r="I10" s="252">
        <v>6</v>
      </c>
      <c r="J10" s="252">
        <v>4</v>
      </c>
      <c r="K10" s="252">
        <v>36818</v>
      </c>
      <c r="L10" s="252">
        <v>7355</v>
      </c>
      <c r="M10" s="252">
        <v>9186</v>
      </c>
      <c r="N10" s="252">
        <v>4784</v>
      </c>
      <c r="O10" s="252">
        <v>7773</v>
      </c>
      <c r="P10" s="252">
        <v>102</v>
      </c>
      <c r="Q10" s="252">
        <v>55</v>
      </c>
      <c r="R10" s="252">
        <v>46</v>
      </c>
    </row>
    <row r="11" spans="1:18" ht="15" customHeight="1">
      <c r="A11" s="724" t="s">
        <v>443</v>
      </c>
      <c r="B11" s="724"/>
      <c r="C11" s="252">
        <v>4169</v>
      </c>
      <c r="D11" s="252">
        <v>932</v>
      </c>
      <c r="E11" s="252">
        <v>1264</v>
      </c>
      <c r="F11" s="252">
        <v>327</v>
      </c>
      <c r="G11" s="252">
        <v>616</v>
      </c>
      <c r="H11" s="252">
        <v>19</v>
      </c>
      <c r="I11" s="252">
        <v>6</v>
      </c>
      <c r="J11" s="252">
        <v>4</v>
      </c>
      <c r="K11" s="252">
        <v>36818</v>
      </c>
      <c r="L11" s="252">
        <v>7355</v>
      </c>
      <c r="M11" s="252">
        <v>9186</v>
      </c>
      <c r="N11" s="252">
        <v>4784</v>
      </c>
      <c r="O11" s="252">
        <v>7773</v>
      </c>
      <c r="P11" s="252">
        <v>102</v>
      </c>
      <c r="Q11" s="252">
        <v>55</v>
      </c>
      <c r="R11" s="252">
        <v>46</v>
      </c>
    </row>
    <row r="12" spans="1:18" ht="15" customHeight="1">
      <c r="A12" s="724" t="s">
        <v>444</v>
      </c>
      <c r="B12" s="724"/>
      <c r="C12" s="252">
        <v>4169</v>
      </c>
      <c r="D12" s="252">
        <v>932</v>
      </c>
      <c r="E12" s="252">
        <v>1264</v>
      </c>
      <c r="F12" s="252">
        <v>327</v>
      </c>
      <c r="G12" s="252">
        <v>616</v>
      </c>
      <c r="H12" s="252">
        <v>19</v>
      </c>
      <c r="I12" s="252">
        <v>6</v>
      </c>
      <c r="J12" s="252">
        <v>4</v>
      </c>
      <c r="K12" s="252">
        <v>36818</v>
      </c>
      <c r="L12" s="252">
        <v>7355</v>
      </c>
      <c r="M12" s="252">
        <v>9186</v>
      </c>
      <c r="N12" s="252">
        <v>4784</v>
      </c>
      <c r="O12" s="252">
        <v>7773</v>
      </c>
      <c r="P12" s="252">
        <v>102</v>
      </c>
      <c r="Q12" s="252">
        <v>55</v>
      </c>
      <c r="R12" s="252">
        <v>46</v>
      </c>
    </row>
    <row r="13" spans="1:18" ht="15" customHeight="1">
      <c r="A13" s="722" t="s">
        <v>445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</row>
    <row r="14" spans="1:18" ht="15" customHeight="1">
      <c r="A14" s="723" t="s">
        <v>446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</row>
    <row r="15" spans="1:18" ht="15">
      <c r="A15" s="486" t="s">
        <v>370</v>
      </c>
      <c r="B15" s="487" t="s">
        <v>190</v>
      </c>
      <c r="C15" s="252">
        <v>117</v>
      </c>
      <c r="D15" s="252">
        <v>18</v>
      </c>
      <c r="E15" s="252">
        <v>28</v>
      </c>
      <c r="F15" s="252">
        <v>41</v>
      </c>
      <c r="G15" s="252">
        <v>19</v>
      </c>
      <c r="H15" s="252">
        <v>2</v>
      </c>
      <c r="I15" s="252">
        <v>4</v>
      </c>
      <c r="J15" s="252">
        <v>1</v>
      </c>
      <c r="K15" s="252">
        <v>1013</v>
      </c>
      <c r="L15" s="252">
        <v>130</v>
      </c>
      <c r="M15" s="252">
        <v>148</v>
      </c>
      <c r="N15" s="252">
        <v>319</v>
      </c>
      <c r="O15" s="252">
        <v>304</v>
      </c>
      <c r="P15" s="252">
        <v>9</v>
      </c>
      <c r="Q15" s="252">
        <v>10</v>
      </c>
      <c r="R15" s="252">
        <v>6</v>
      </c>
    </row>
    <row r="16" spans="1:18" ht="15">
      <c r="A16" s="486" t="s">
        <v>333</v>
      </c>
      <c r="B16" s="487" t="s">
        <v>154</v>
      </c>
      <c r="C16" s="252">
        <v>22</v>
      </c>
      <c r="D16" s="252">
        <v>5</v>
      </c>
      <c r="E16" s="252">
        <v>9</v>
      </c>
      <c r="F16" s="252">
        <v>7</v>
      </c>
      <c r="G16" s="252">
        <v>6</v>
      </c>
      <c r="H16" s="252">
        <v>1</v>
      </c>
      <c r="I16" s="252"/>
      <c r="J16" s="252">
        <v>1</v>
      </c>
      <c r="K16" s="252">
        <v>196</v>
      </c>
      <c r="L16" s="252">
        <v>26</v>
      </c>
      <c r="M16" s="252">
        <v>31</v>
      </c>
      <c r="N16" s="252">
        <v>69</v>
      </c>
      <c r="O16" s="252">
        <v>90</v>
      </c>
      <c r="P16" s="252">
        <v>19</v>
      </c>
      <c r="Q16" s="252">
        <v>7</v>
      </c>
      <c r="R16" s="252">
        <v>6</v>
      </c>
    </row>
    <row r="17" spans="1:18" ht="15">
      <c r="A17" s="486" t="s">
        <v>350</v>
      </c>
      <c r="B17" s="487" t="s">
        <v>170</v>
      </c>
      <c r="C17" s="252">
        <v>24</v>
      </c>
      <c r="D17" s="252">
        <v>3</v>
      </c>
      <c r="E17" s="252">
        <v>13</v>
      </c>
      <c r="F17" s="252">
        <v>7</v>
      </c>
      <c r="G17" s="252">
        <v>7</v>
      </c>
      <c r="H17" s="252">
        <v>1</v>
      </c>
      <c r="I17" s="252"/>
      <c r="J17" s="252">
        <v>1</v>
      </c>
      <c r="K17" s="252">
        <v>186</v>
      </c>
      <c r="L17" s="252">
        <v>35</v>
      </c>
      <c r="M17" s="252">
        <v>47</v>
      </c>
      <c r="N17" s="252">
        <v>57</v>
      </c>
      <c r="O17" s="252">
        <v>91</v>
      </c>
      <c r="P17" s="252">
        <v>5</v>
      </c>
      <c r="Q17" s="252">
        <v>2</v>
      </c>
      <c r="R17" s="252">
        <v>8</v>
      </c>
    </row>
    <row r="18" spans="1:18" ht="15" customHeight="1">
      <c r="A18" s="724" t="s">
        <v>443</v>
      </c>
      <c r="B18" s="724"/>
      <c r="C18" s="252">
        <v>163</v>
      </c>
      <c r="D18" s="252">
        <v>26</v>
      </c>
      <c r="E18" s="252">
        <v>50</v>
      </c>
      <c r="F18" s="252">
        <v>55</v>
      </c>
      <c r="G18" s="252">
        <v>32</v>
      </c>
      <c r="H18" s="252">
        <v>4</v>
      </c>
      <c r="I18" s="252">
        <v>4</v>
      </c>
      <c r="J18" s="252">
        <v>3</v>
      </c>
      <c r="K18" s="252">
        <v>1395</v>
      </c>
      <c r="L18" s="252">
        <v>191</v>
      </c>
      <c r="M18" s="252">
        <v>226</v>
      </c>
      <c r="N18" s="252">
        <v>445</v>
      </c>
      <c r="O18" s="252">
        <v>485</v>
      </c>
      <c r="P18" s="252">
        <v>33</v>
      </c>
      <c r="Q18" s="252">
        <v>19</v>
      </c>
      <c r="R18" s="252">
        <v>20</v>
      </c>
    </row>
    <row r="19" spans="1:18" ht="15" customHeight="1">
      <c r="A19" s="723" t="s">
        <v>447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</row>
    <row r="20" spans="1:18" ht="15">
      <c r="A20" s="486" t="s">
        <v>321</v>
      </c>
      <c r="B20" s="487" t="s">
        <v>142</v>
      </c>
      <c r="C20" s="252">
        <v>80</v>
      </c>
      <c r="D20" s="252">
        <v>11</v>
      </c>
      <c r="E20" s="252">
        <v>23</v>
      </c>
      <c r="F20" s="252">
        <v>37</v>
      </c>
      <c r="G20" s="252">
        <v>9</v>
      </c>
      <c r="H20" s="252">
        <v>2</v>
      </c>
      <c r="I20" s="252">
        <v>2</v>
      </c>
      <c r="J20" s="252">
        <v>3</v>
      </c>
      <c r="K20" s="252">
        <v>724</v>
      </c>
      <c r="L20" s="252">
        <v>80</v>
      </c>
      <c r="M20" s="252">
        <v>111</v>
      </c>
      <c r="N20" s="252">
        <v>247</v>
      </c>
      <c r="O20" s="252">
        <v>224</v>
      </c>
      <c r="P20" s="252">
        <v>12</v>
      </c>
      <c r="Q20" s="252">
        <v>9</v>
      </c>
      <c r="R20" s="252">
        <v>12</v>
      </c>
    </row>
    <row r="21" spans="1:18" ht="15">
      <c r="A21" s="486" t="s">
        <v>328</v>
      </c>
      <c r="B21" s="487" t="s">
        <v>149</v>
      </c>
      <c r="C21" s="252">
        <v>47</v>
      </c>
      <c r="D21" s="252">
        <v>6</v>
      </c>
      <c r="E21" s="252">
        <v>8</v>
      </c>
      <c r="F21" s="252">
        <v>11</v>
      </c>
      <c r="G21" s="252">
        <v>4</v>
      </c>
      <c r="H21" s="252">
        <v>18</v>
      </c>
      <c r="I21" s="252">
        <v>4</v>
      </c>
      <c r="J21" s="252">
        <v>0</v>
      </c>
      <c r="K21" s="252">
        <v>324</v>
      </c>
      <c r="L21" s="252">
        <v>36</v>
      </c>
      <c r="M21" s="252">
        <v>54</v>
      </c>
      <c r="N21" s="252">
        <v>86</v>
      </c>
      <c r="O21" s="252">
        <v>95</v>
      </c>
      <c r="P21" s="252">
        <v>90</v>
      </c>
      <c r="Q21" s="252">
        <v>6</v>
      </c>
      <c r="R21" s="252">
        <v>6</v>
      </c>
    </row>
    <row r="22" spans="1:18" ht="15" customHeight="1">
      <c r="A22" s="724" t="s">
        <v>443</v>
      </c>
      <c r="B22" s="724"/>
      <c r="C22" s="252">
        <v>127</v>
      </c>
      <c r="D22" s="252">
        <v>17</v>
      </c>
      <c r="E22" s="252">
        <v>31</v>
      </c>
      <c r="F22" s="252">
        <v>48</v>
      </c>
      <c r="G22" s="252">
        <v>13</v>
      </c>
      <c r="H22" s="252">
        <v>20</v>
      </c>
      <c r="I22" s="252">
        <v>6</v>
      </c>
      <c r="J22" s="252">
        <v>3</v>
      </c>
      <c r="K22" s="252">
        <v>1048</v>
      </c>
      <c r="L22" s="252">
        <v>116</v>
      </c>
      <c r="M22" s="252">
        <v>165</v>
      </c>
      <c r="N22" s="252">
        <v>333</v>
      </c>
      <c r="O22" s="252">
        <v>319</v>
      </c>
      <c r="P22" s="252">
        <v>102</v>
      </c>
      <c r="Q22" s="252">
        <v>15</v>
      </c>
      <c r="R22" s="252">
        <v>18</v>
      </c>
    </row>
    <row r="23" spans="1:18" ht="15" customHeight="1">
      <c r="A23" s="724" t="s">
        <v>444</v>
      </c>
      <c r="B23" s="724"/>
      <c r="C23" s="252">
        <v>290</v>
      </c>
      <c r="D23" s="252">
        <v>43</v>
      </c>
      <c r="E23" s="252">
        <v>81</v>
      </c>
      <c r="F23" s="252">
        <v>103</v>
      </c>
      <c r="G23" s="252">
        <v>45</v>
      </c>
      <c r="H23" s="252">
        <v>24</v>
      </c>
      <c r="I23" s="252">
        <v>10</v>
      </c>
      <c r="J23" s="252">
        <v>6</v>
      </c>
      <c r="K23" s="252">
        <v>2443</v>
      </c>
      <c r="L23" s="252">
        <v>307</v>
      </c>
      <c r="M23" s="252">
        <v>391</v>
      </c>
      <c r="N23" s="252">
        <v>778</v>
      </c>
      <c r="O23" s="252">
        <v>804</v>
      </c>
      <c r="P23" s="252">
        <v>135</v>
      </c>
      <c r="Q23" s="252">
        <v>34</v>
      </c>
      <c r="R23" s="252">
        <v>38</v>
      </c>
    </row>
    <row r="24" spans="1:18" ht="15">
      <c r="A24" s="722" t="s">
        <v>448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</row>
    <row r="25" spans="1:18" ht="15" customHeight="1">
      <c r="A25" s="723" t="s">
        <v>449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</row>
    <row r="26" spans="1:18" ht="15">
      <c r="A26" s="486" t="s">
        <v>346</v>
      </c>
      <c r="B26" s="487" t="s">
        <v>166</v>
      </c>
      <c r="C26" s="252">
        <v>691</v>
      </c>
      <c r="D26" s="252">
        <v>109</v>
      </c>
      <c r="E26" s="252">
        <v>188</v>
      </c>
      <c r="F26" s="252">
        <v>78</v>
      </c>
      <c r="G26" s="252">
        <v>61</v>
      </c>
      <c r="H26" s="252">
        <v>26</v>
      </c>
      <c r="I26" s="252">
        <v>6</v>
      </c>
      <c r="J26" s="252">
        <v>3</v>
      </c>
      <c r="K26" s="252">
        <v>5842</v>
      </c>
      <c r="L26" s="252">
        <v>937</v>
      </c>
      <c r="M26" s="252">
        <v>1130</v>
      </c>
      <c r="N26" s="252">
        <v>666</v>
      </c>
      <c r="O26" s="252">
        <v>1039</v>
      </c>
      <c r="P26" s="252">
        <v>238</v>
      </c>
      <c r="Q26" s="252">
        <v>36</v>
      </c>
      <c r="R26" s="252">
        <v>48</v>
      </c>
    </row>
    <row r="27" spans="1:18" ht="15" customHeight="1">
      <c r="A27" s="724" t="s">
        <v>443</v>
      </c>
      <c r="B27" s="724"/>
      <c r="C27" s="252">
        <v>691</v>
      </c>
      <c r="D27" s="252">
        <v>109</v>
      </c>
      <c r="E27" s="252">
        <v>188</v>
      </c>
      <c r="F27" s="252">
        <v>78</v>
      </c>
      <c r="G27" s="252">
        <v>61</v>
      </c>
      <c r="H27" s="252">
        <v>26</v>
      </c>
      <c r="I27" s="252">
        <v>6</v>
      </c>
      <c r="J27" s="252">
        <v>3</v>
      </c>
      <c r="K27" s="252">
        <v>5842</v>
      </c>
      <c r="L27" s="252">
        <v>937</v>
      </c>
      <c r="M27" s="252">
        <v>1130</v>
      </c>
      <c r="N27" s="252">
        <v>666</v>
      </c>
      <c r="O27" s="252">
        <v>1039</v>
      </c>
      <c r="P27" s="252">
        <v>238</v>
      </c>
      <c r="Q27" s="252">
        <v>36</v>
      </c>
      <c r="R27" s="252">
        <v>48</v>
      </c>
    </row>
    <row r="28" spans="1:18" ht="15" customHeight="1">
      <c r="A28" s="723" t="s">
        <v>450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</row>
    <row r="29" spans="1:18" ht="15">
      <c r="A29" s="486" t="s">
        <v>320</v>
      </c>
      <c r="B29" s="487" t="s">
        <v>141</v>
      </c>
      <c r="C29" s="252">
        <v>89</v>
      </c>
      <c r="D29" s="252">
        <v>17</v>
      </c>
      <c r="E29" s="252">
        <v>23</v>
      </c>
      <c r="F29" s="252">
        <v>30</v>
      </c>
      <c r="G29" s="252">
        <v>25</v>
      </c>
      <c r="H29" s="252">
        <v>4</v>
      </c>
      <c r="I29" s="252">
        <v>3</v>
      </c>
      <c r="J29" s="252">
        <v>4</v>
      </c>
      <c r="K29" s="252">
        <v>732</v>
      </c>
      <c r="L29" s="252">
        <v>108</v>
      </c>
      <c r="M29" s="252">
        <v>117</v>
      </c>
      <c r="N29" s="252">
        <v>263</v>
      </c>
      <c r="O29" s="252">
        <v>498</v>
      </c>
      <c r="P29" s="252">
        <v>33</v>
      </c>
      <c r="Q29" s="252">
        <v>21</v>
      </c>
      <c r="R29" s="252">
        <v>14</v>
      </c>
    </row>
    <row r="30" spans="1:18" ht="15">
      <c r="A30" s="486" t="s">
        <v>331</v>
      </c>
      <c r="B30" s="487" t="s">
        <v>152</v>
      </c>
      <c r="C30" s="252">
        <v>104</v>
      </c>
      <c r="D30" s="252">
        <v>20</v>
      </c>
      <c r="E30" s="252">
        <v>15</v>
      </c>
      <c r="F30" s="252">
        <v>23</v>
      </c>
      <c r="G30" s="252">
        <v>24</v>
      </c>
      <c r="H30" s="252">
        <v>5</v>
      </c>
      <c r="I30" s="252">
        <v>1</v>
      </c>
      <c r="J30" s="252">
        <v>1</v>
      </c>
      <c r="K30" s="252">
        <v>793</v>
      </c>
      <c r="L30" s="252">
        <v>109</v>
      </c>
      <c r="M30" s="252">
        <v>120</v>
      </c>
      <c r="N30" s="252">
        <v>239</v>
      </c>
      <c r="O30" s="252">
        <v>398</v>
      </c>
      <c r="P30" s="252">
        <v>16</v>
      </c>
      <c r="Q30" s="252">
        <v>11</v>
      </c>
      <c r="R30" s="252">
        <v>15</v>
      </c>
    </row>
    <row r="31" spans="1:18" ht="15">
      <c r="A31" s="486" t="s">
        <v>359</v>
      </c>
      <c r="B31" s="487" t="s">
        <v>179</v>
      </c>
      <c r="C31" s="252">
        <v>110</v>
      </c>
      <c r="D31" s="252">
        <v>18</v>
      </c>
      <c r="E31" s="252">
        <v>38</v>
      </c>
      <c r="F31" s="252">
        <v>24</v>
      </c>
      <c r="G31" s="252">
        <v>24</v>
      </c>
      <c r="H31" s="252">
        <v>2</v>
      </c>
      <c r="I31" s="252"/>
      <c r="J31" s="252">
        <v>0</v>
      </c>
      <c r="K31" s="252">
        <v>1350</v>
      </c>
      <c r="L31" s="252">
        <v>193</v>
      </c>
      <c r="M31" s="252">
        <v>213</v>
      </c>
      <c r="N31" s="252">
        <v>287</v>
      </c>
      <c r="O31" s="252">
        <v>326</v>
      </c>
      <c r="P31" s="252">
        <v>31</v>
      </c>
      <c r="Q31" s="252">
        <v>14</v>
      </c>
      <c r="R31" s="252">
        <v>10</v>
      </c>
    </row>
    <row r="32" spans="1:18" ht="15" customHeight="1">
      <c r="A32" s="724" t="s">
        <v>443</v>
      </c>
      <c r="B32" s="724"/>
      <c r="C32" s="252">
        <v>303</v>
      </c>
      <c r="D32" s="252">
        <v>55</v>
      </c>
      <c r="E32" s="252">
        <v>76</v>
      </c>
      <c r="F32" s="252">
        <v>77</v>
      </c>
      <c r="G32" s="252">
        <v>73</v>
      </c>
      <c r="H32" s="252">
        <v>11</v>
      </c>
      <c r="I32" s="252">
        <v>4</v>
      </c>
      <c r="J32" s="252">
        <v>5</v>
      </c>
      <c r="K32" s="252">
        <v>2875</v>
      </c>
      <c r="L32" s="252">
        <v>410</v>
      </c>
      <c r="M32" s="252">
        <v>450</v>
      </c>
      <c r="N32" s="252">
        <v>789</v>
      </c>
      <c r="O32" s="252">
        <v>1222</v>
      </c>
      <c r="P32" s="252">
        <v>80</v>
      </c>
      <c r="Q32" s="252">
        <v>46</v>
      </c>
      <c r="R32" s="252">
        <v>39</v>
      </c>
    </row>
    <row r="33" spans="1:18" ht="15" customHeight="1">
      <c r="A33" s="723" t="s">
        <v>451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</row>
    <row r="34" spans="1:18" ht="15">
      <c r="A34" s="486" t="s">
        <v>356</v>
      </c>
      <c r="B34" s="487" t="s">
        <v>176</v>
      </c>
      <c r="C34" s="252">
        <v>82</v>
      </c>
      <c r="D34" s="252">
        <v>11</v>
      </c>
      <c r="E34" s="252">
        <v>16</v>
      </c>
      <c r="F34" s="252">
        <v>14</v>
      </c>
      <c r="G34" s="252">
        <v>18</v>
      </c>
      <c r="H34" s="252">
        <v>2</v>
      </c>
      <c r="I34" s="252"/>
      <c r="J34" s="252">
        <v>0</v>
      </c>
      <c r="K34" s="252">
        <v>723</v>
      </c>
      <c r="L34" s="252">
        <v>91</v>
      </c>
      <c r="M34" s="252">
        <v>118</v>
      </c>
      <c r="N34" s="252">
        <v>179</v>
      </c>
      <c r="O34" s="252">
        <v>274</v>
      </c>
      <c r="P34" s="252">
        <v>17</v>
      </c>
      <c r="Q34" s="252">
        <v>9</v>
      </c>
      <c r="R34" s="252">
        <v>13</v>
      </c>
    </row>
    <row r="35" spans="1:18" ht="30">
      <c r="A35" s="486" t="s">
        <v>314</v>
      </c>
      <c r="B35" s="487" t="s">
        <v>135</v>
      </c>
      <c r="C35" s="252">
        <v>30</v>
      </c>
      <c r="D35" s="252">
        <v>6</v>
      </c>
      <c r="E35" s="252">
        <v>8</v>
      </c>
      <c r="F35" s="252">
        <v>9</v>
      </c>
      <c r="G35" s="252">
        <v>5</v>
      </c>
      <c r="H35" s="252">
        <v>1</v>
      </c>
      <c r="I35" s="252"/>
      <c r="J35" s="252">
        <v>1</v>
      </c>
      <c r="K35" s="252">
        <v>328</v>
      </c>
      <c r="L35" s="252">
        <v>40</v>
      </c>
      <c r="M35" s="252">
        <v>53</v>
      </c>
      <c r="N35" s="252">
        <v>79</v>
      </c>
      <c r="O35" s="252">
        <v>137</v>
      </c>
      <c r="P35" s="252">
        <v>8</v>
      </c>
      <c r="Q35" s="252">
        <v>5</v>
      </c>
      <c r="R35" s="252">
        <v>9</v>
      </c>
    </row>
    <row r="36" spans="1:18" ht="15">
      <c r="A36" s="486" t="s">
        <v>354</v>
      </c>
      <c r="B36" s="487" t="s">
        <v>174</v>
      </c>
      <c r="C36" s="252">
        <v>18</v>
      </c>
      <c r="D36" s="252">
        <v>2</v>
      </c>
      <c r="E36" s="252">
        <v>6</v>
      </c>
      <c r="F36" s="252">
        <v>15</v>
      </c>
      <c r="G36" s="252">
        <v>8</v>
      </c>
      <c r="H36" s="252">
        <v>1</v>
      </c>
      <c r="I36" s="252">
        <v>2</v>
      </c>
      <c r="J36" s="252">
        <v>2</v>
      </c>
      <c r="K36" s="252">
        <v>166</v>
      </c>
      <c r="L36" s="252">
        <v>22</v>
      </c>
      <c r="M36" s="252">
        <v>39</v>
      </c>
      <c r="N36" s="252">
        <v>83</v>
      </c>
      <c r="O36" s="252">
        <v>102</v>
      </c>
      <c r="P36" s="252">
        <v>10</v>
      </c>
      <c r="Q36" s="252">
        <v>10</v>
      </c>
      <c r="R36" s="252">
        <v>9</v>
      </c>
    </row>
    <row r="37" spans="1:18" ht="15">
      <c r="A37" s="486" t="s">
        <v>375</v>
      </c>
      <c r="B37" s="487" t="s">
        <v>195</v>
      </c>
      <c r="C37" s="252">
        <v>22</v>
      </c>
      <c r="D37" s="252">
        <v>1</v>
      </c>
      <c r="E37" s="252">
        <v>6</v>
      </c>
      <c r="F37" s="252">
        <v>8</v>
      </c>
      <c r="G37" s="252">
        <v>1</v>
      </c>
      <c r="H37" s="252"/>
      <c r="I37" s="252"/>
      <c r="J37" s="252">
        <v>0</v>
      </c>
      <c r="K37" s="252">
        <v>191</v>
      </c>
      <c r="L37" s="252">
        <v>26</v>
      </c>
      <c r="M37" s="252">
        <v>25</v>
      </c>
      <c r="N37" s="252">
        <v>68</v>
      </c>
      <c r="O37" s="252">
        <v>60</v>
      </c>
      <c r="P37" s="252">
        <v>4</v>
      </c>
      <c r="Q37" s="252">
        <v>7</v>
      </c>
      <c r="R37" s="252">
        <v>6</v>
      </c>
    </row>
    <row r="38" spans="1:18" ht="15" customHeight="1">
      <c r="A38" s="724" t="s">
        <v>443</v>
      </c>
      <c r="B38" s="724"/>
      <c r="C38" s="252">
        <v>152</v>
      </c>
      <c r="D38" s="252">
        <v>20</v>
      </c>
      <c r="E38" s="252">
        <v>36</v>
      </c>
      <c r="F38" s="252">
        <v>46</v>
      </c>
      <c r="G38" s="252">
        <v>32</v>
      </c>
      <c r="H38" s="252">
        <v>4</v>
      </c>
      <c r="I38" s="252">
        <v>2</v>
      </c>
      <c r="J38" s="252">
        <v>3</v>
      </c>
      <c r="K38" s="252">
        <v>1408</v>
      </c>
      <c r="L38" s="252">
        <v>179</v>
      </c>
      <c r="M38" s="252">
        <v>235</v>
      </c>
      <c r="N38" s="252">
        <v>409</v>
      </c>
      <c r="O38" s="252">
        <v>573</v>
      </c>
      <c r="P38" s="252">
        <v>39</v>
      </c>
      <c r="Q38" s="252">
        <v>31</v>
      </c>
      <c r="R38" s="252">
        <v>37</v>
      </c>
    </row>
    <row r="39" spans="1:18" ht="15" customHeight="1">
      <c r="A39" s="724" t="s">
        <v>444</v>
      </c>
      <c r="B39" s="724"/>
      <c r="C39" s="252">
        <v>1146</v>
      </c>
      <c r="D39" s="252">
        <v>184</v>
      </c>
      <c r="E39" s="252">
        <v>300</v>
      </c>
      <c r="F39" s="252">
        <v>201</v>
      </c>
      <c r="G39" s="252">
        <v>166</v>
      </c>
      <c r="H39" s="252">
        <v>41</v>
      </c>
      <c r="I39" s="252">
        <v>12</v>
      </c>
      <c r="J39" s="252">
        <v>11</v>
      </c>
      <c r="K39" s="252">
        <v>10125</v>
      </c>
      <c r="L39" s="252">
        <v>1526</v>
      </c>
      <c r="M39" s="252">
        <v>1815</v>
      </c>
      <c r="N39" s="252">
        <v>1864</v>
      </c>
      <c r="O39" s="252">
        <v>2834</v>
      </c>
      <c r="P39" s="252">
        <v>357</v>
      </c>
      <c r="Q39" s="252">
        <v>113</v>
      </c>
      <c r="R39" s="252">
        <v>124</v>
      </c>
    </row>
    <row r="40" spans="1:18" ht="15" customHeight="1">
      <c r="A40" s="722" t="s">
        <v>452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</row>
    <row r="41" spans="1:18" ht="15" customHeight="1">
      <c r="A41" s="723" t="s">
        <v>453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</row>
    <row r="42" spans="1:18" ht="15">
      <c r="A42" s="486" t="s">
        <v>327</v>
      </c>
      <c r="B42" s="487" t="s">
        <v>148</v>
      </c>
      <c r="C42" s="252">
        <v>387</v>
      </c>
      <c r="D42" s="252">
        <v>52</v>
      </c>
      <c r="E42" s="252">
        <v>115</v>
      </c>
      <c r="F42" s="252">
        <v>41</v>
      </c>
      <c r="G42" s="252">
        <v>29</v>
      </c>
      <c r="H42" s="252">
        <v>22</v>
      </c>
      <c r="I42" s="252">
        <v>5</v>
      </c>
      <c r="J42" s="252">
        <v>2</v>
      </c>
      <c r="K42" s="252">
        <v>3408</v>
      </c>
      <c r="L42" s="252">
        <v>458</v>
      </c>
      <c r="M42" s="252">
        <v>640</v>
      </c>
      <c r="N42" s="252">
        <v>379</v>
      </c>
      <c r="O42" s="252">
        <v>344</v>
      </c>
      <c r="P42" s="252">
        <v>97</v>
      </c>
      <c r="Q42" s="252">
        <v>26</v>
      </c>
      <c r="R42" s="252">
        <v>19</v>
      </c>
    </row>
    <row r="43" spans="1:18" ht="15">
      <c r="A43" s="486" t="s">
        <v>337</v>
      </c>
      <c r="B43" s="487" t="s">
        <v>158</v>
      </c>
      <c r="C43" s="252">
        <v>62</v>
      </c>
      <c r="D43" s="252">
        <v>16</v>
      </c>
      <c r="E43" s="252">
        <v>22</v>
      </c>
      <c r="F43" s="252">
        <v>31</v>
      </c>
      <c r="G43" s="252">
        <v>21</v>
      </c>
      <c r="H43" s="252">
        <v>3</v>
      </c>
      <c r="I43" s="252"/>
      <c r="J43" s="252">
        <v>2</v>
      </c>
      <c r="K43" s="252">
        <v>600</v>
      </c>
      <c r="L43" s="252">
        <v>119</v>
      </c>
      <c r="M43" s="252">
        <v>157</v>
      </c>
      <c r="N43" s="252">
        <v>259</v>
      </c>
      <c r="O43" s="252">
        <v>250</v>
      </c>
      <c r="P43" s="252">
        <v>29</v>
      </c>
      <c r="Q43" s="252">
        <v>9</v>
      </c>
      <c r="R43" s="252">
        <v>10</v>
      </c>
    </row>
    <row r="44" spans="1:18" ht="15">
      <c r="A44" s="486" t="s">
        <v>322</v>
      </c>
      <c r="B44" s="487" t="s">
        <v>143</v>
      </c>
      <c r="C44" s="252">
        <v>16</v>
      </c>
      <c r="D44" s="252">
        <v>4</v>
      </c>
      <c r="E44" s="252">
        <v>0</v>
      </c>
      <c r="F44" s="252">
        <v>5</v>
      </c>
      <c r="G44" s="252">
        <v>1</v>
      </c>
      <c r="H44" s="252">
        <v>1</v>
      </c>
      <c r="I44" s="252"/>
      <c r="J44" s="252">
        <v>0</v>
      </c>
      <c r="K44" s="252">
        <v>120</v>
      </c>
      <c r="L44" s="252">
        <v>12</v>
      </c>
      <c r="M44" s="252">
        <v>25</v>
      </c>
      <c r="N44" s="252">
        <v>30</v>
      </c>
      <c r="O44" s="252">
        <v>54</v>
      </c>
      <c r="P44" s="252">
        <v>8</v>
      </c>
      <c r="Q44" s="252">
        <v>1</v>
      </c>
      <c r="R44" s="252">
        <v>1</v>
      </c>
    </row>
    <row r="45" spans="1:18" ht="15" customHeight="1">
      <c r="A45" s="724" t="s">
        <v>443</v>
      </c>
      <c r="B45" s="724"/>
      <c r="C45" s="252">
        <v>465</v>
      </c>
      <c r="D45" s="252">
        <v>72</v>
      </c>
      <c r="E45" s="252">
        <v>137</v>
      </c>
      <c r="F45" s="252">
        <v>77</v>
      </c>
      <c r="G45" s="252">
        <v>51</v>
      </c>
      <c r="H45" s="252">
        <v>26</v>
      </c>
      <c r="I45" s="252">
        <v>5</v>
      </c>
      <c r="J45" s="252">
        <v>4</v>
      </c>
      <c r="K45" s="252">
        <v>4128</v>
      </c>
      <c r="L45" s="252">
        <v>589</v>
      </c>
      <c r="M45" s="252">
        <v>822</v>
      </c>
      <c r="N45" s="252">
        <v>668</v>
      </c>
      <c r="O45" s="252">
        <v>648</v>
      </c>
      <c r="P45" s="252">
        <v>134</v>
      </c>
      <c r="Q45" s="252">
        <v>36</v>
      </c>
      <c r="R45" s="252">
        <v>30</v>
      </c>
    </row>
    <row r="46" spans="1:18" ht="15" customHeight="1">
      <c r="A46" s="723" t="s">
        <v>454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</row>
    <row r="47" spans="1:18" ht="15">
      <c r="A47" s="486" t="s">
        <v>352</v>
      </c>
      <c r="B47" s="487" t="s">
        <v>172</v>
      </c>
      <c r="C47" s="252">
        <v>255</v>
      </c>
      <c r="D47" s="252">
        <v>40</v>
      </c>
      <c r="E47" s="252">
        <v>57</v>
      </c>
      <c r="F47" s="252">
        <v>52</v>
      </c>
      <c r="G47" s="252">
        <v>18</v>
      </c>
      <c r="H47" s="252">
        <v>1</v>
      </c>
      <c r="I47" s="252">
        <v>4</v>
      </c>
      <c r="J47" s="252">
        <v>0</v>
      </c>
      <c r="K47" s="252">
        <v>2239</v>
      </c>
      <c r="L47" s="252">
        <v>317</v>
      </c>
      <c r="M47" s="252">
        <v>469</v>
      </c>
      <c r="N47" s="252">
        <v>457</v>
      </c>
      <c r="O47" s="252">
        <v>236</v>
      </c>
      <c r="P47" s="252">
        <v>12</v>
      </c>
      <c r="Q47" s="252">
        <v>12</v>
      </c>
      <c r="R47" s="252">
        <v>14</v>
      </c>
    </row>
    <row r="48" spans="1:18" ht="15">
      <c r="A48" s="486" t="s">
        <v>365</v>
      </c>
      <c r="B48" s="487" t="s">
        <v>185</v>
      </c>
      <c r="C48" s="252">
        <v>84</v>
      </c>
      <c r="D48" s="252">
        <v>15</v>
      </c>
      <c r="E48" s="252">
        <v>15</v>
      </c>
      <c r="F48" s="252">
        <v>26</v>
      </c>
      <c r="G48" s="252">
        <v>8</v>
      </c>
      <c r="H48" s="252">
        <v>1</v>
      </c>
      <c r="I48" s="252"/>
      <c r="J48" s="252">
        <v>2</v>
      </c>
      <c r="K48" s="252">
        <v>796</v>
      </c>
      <c r="L48" s="252">
        <v>113</v>
      </c>
      <c r="M48" s="252">
        <v>133</v>
      </c>
      <c r="N48" s="252">
        <v>180</v>
      </c>
      <c r="O48" s="252">
        <v>174</v>
      </c>
      <c r="P48" s="252">
        <v>5</v>
      </c>
      <c r="Q48" s="252">
        <v>9</v>
      </c>
      <c r="R48" s="252">
        <v>12</v>
      </c>
    </row>
    <row r="49" spans="1:18" ht="15">
      <c r="A49" s="486" t="s">
        <v>392</v>
      </c>
      <c r="B49" s="487" t="s">
        <v>212</v>
      </c>
      <c r="C49" s="252">
        <v>26</v>
      </c>
      <c r="D49" s="252">
        <v>2</v>
      </c>
      <c r="E49" s="252">
        <v>9</v>
      </c>
      <c r="F49" s="252">
        <v>6</v>
      </c>
      <c r="G49" s="252">
        <v>1</v>
      </c>
      <c r="H49" s="252"/>
      <c r="I49" s="252">
        <v>1</v>
      </c>
      <c r="J49" s="252">
        <v>0</v>
      </c>
      <c r="K49" s="252">
        <v>221</v>
      </c>
      <c r="L49" s="252">
        <v>38</v>
      </c>
      <c r="M49" s="252">
        <v>53</v>
      </c>
      <c r="N49" s="252">
        <v>67</v>
      </c>
      <c r="O49" s="252">
        <v>46</v>
      </c>
      <c r="P49" s="252">
        <v>3</v>
      </c>
      <c r="Q49" s="252">
        <v>2</v>
      </c>
      <c r="R49" s="252">
        <v>4</v>
      </c>
    </row>
    <row r="50" spans="1:18" ht="15">
      <c r="A50" s="486" t="s">
        <v>325</v>
      </c>
      <c r="B50" s="487" t="s">
        <v>146</v>
      </c>
      <c r="C50" s="252">
        <v>10</v>
      </c>
      <c r="D50" s="252">
        <v>2</v>
      </c>
      <c r="E50" s="252">
        <v>7</v>
      </c>
      <c r="F50" s="252">
        <v>5</v>
      </c>
      <c r="G50" s="252"/>
      <c r="H50" s="252"/>
      <c r="I50" s="252"/>
      <c r="J50" s="252">
        <v>0</v>
      </c>
      <c r="K50" s="252">
        <v>169</v>
      </c>
      <c r="L50" s="252">
        <v>18</v>
      </c>
      <c r="M50" s="252">
        <v>33</v>
      </c>
      <c r="N50" s="252">
        <v>38</v>
      </c>
      <c r="O50" s="252">
        <v>26</v>
      </c>
      <c r="P50" s="252">
        <v>8</v>
      </c>
      <c r="Q50" s="252">
        <v>2</v>
      </c>
      <c r="R50" s="252">
        <v>2</v>
      </c>
    </row>
    <row r="51" spans="1:18" ht="15">
      <c r="A51" s="486" t="s">
        <v>388</v>
      </c>
      <c r="B51" s="487" t="s">
        <v>208</v>
      </c>
      <c r="C51" s="252">
        <v>37</v>
      </c>
      <c r="D51" s="252">
        <v>7</v>
      </c>
      <c r="E51" s="252">
        <v>14</v>
      </c>
      <c r="F51" s="252">
        <v>12</v>
      </c>
      <c r="G51" s="252">
        <v>3</v>
      </c>
      <c r="H51" s="252">
        <v>1</v>
      </c>
      <c r="I51" s="252">
        <v>1</v>
      </c>
      <c r="J51" s="252">
        <v>0</v>
      </c>
      <c r="K51" s="252">
        <v>329</v>
      </c>
      <c r="L51" s="252">
        <v>52</v>
      </c>
      <c r="M51" s="252">
        <v>67</v>
      </c>
      <c r="N51" s="252">
        <v>74</v>
      </c>
      <c r="O51" s="252">
        <v>73</v>
      </c>
      <c r="P51" s="252">
        <v>6</v>
      </c>
      <c r="Q51" s="252">
        <v>4</v>
      </c>
      <c r="R51" s="252">
        <v>1</v>
      </c>
    </row>
    <row r="52" spans="1:18" ht="15" customHeight="1">
      <c r="A52" s="724" t="s">
        <v>443</v>
      </c>
      <c r="B52" s="724"/>
      <c r="C52" s="252">
        <v>412</v>
      </c>
      <c r="D52" s="252">
        <v>66</v>
      </c>
      <c r="E52" s="252">
        <v>102</v>
      </c>
      <c r="F52" s="252">
        <v>101</v>
      </c>
      <c r="G52" s="252">
        <v>30</v>
      </c>
      <c r="H52" s="252">
        <v>3</v>
      </c>
      <c r="I52" s="252">
        <v>6</v>
      </c>
      <c r="J52" s="252">
        <v>2</v>
      </c>
      <c r="K52" s="252">
        <v>3754</v>
      </c>
      <c r="L52" s="252">
        <v>538</v>
      </c>
      <c r="M52" s="252">
        <v>755</v>
      </c>
      <c r="N52" s="252">
        <v>816</v>
      </c>
      <c r="O52" s="252">
        <v>555</v>
      </c>
      <c r="P52" s="252">
        <v>34</v>
      </c>
      <c r="Q52" s="252">
        <v>29</v>
      </c>
      <c r="R52" s="252">
        <v>33</v>
      </c>
    </row>
    <row r="53" spans="1:18" ht="15" customHeight="1">
      <c r="A53" s="724" t="s">
        <v>444</v>
      </c>
      <c r="B53" s="724"/>
      <c r="C53" s="252">
        <v>877</v>
      </c>
      <c r="D53" s="252">
        <v>138</v>
      </c>
      <c r="E53" s="252">
        <v>239</v>
      </c>
      <c r="F53" s="252">
        <v>178</v>
      </c>
      <c r="G53" s="252">
        <v>81</v>
      </c>
      <c r="H53" s="252">
        <v>29</v>
      </c>
      <c r="I53" s="252">
        <v>11</v>
      </c>
      <c r="J53" s="252">
        <v>6</v>
      </c>
      <c r="K53" s="252">
        <v>7882</v>
      </c>
      <c r="L53" s="252">
        <v>1127</v>
      </c>
      <c r="M53" s="252">
        <v>1577</v>
      </c>
      <c r="N53" s="252">
        <v>1484</v>
      </c>
      <c r="O53" s="252">
        <v>1203</v>
      </c>
      <c r="P53" s="252">
        <v>168</v>
      </c>
      <c r="Q53" s="252">
        <v>65</v>
      </c>
      <c r="R53" s="252">
        <v>63</v>
      </c>
    </row>
    <row r="54" spans="1:18" ht="15" customHeight="1">
      <c r="A54" s="722" t="s">
        <v>455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</row>
    <row r="55" spans="1:18" ht="15" customHeight="1">
      <c r="A55" s="723" t="s">
        <v>456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</row>
    <row r="56" spans="1:18" ht="15">
      <c r="A56" s="486" t="s">
        <v>317</v>
      </c>
      <c r="B56" s="487" t="s">
        <v>138</v>
      </c>
      <c r="C56" s="252">
        <v>1123</v>
      </c>
      <c r="D56" s="252">
        <v>163</v>
      </c>
      <c r="E56" s="252">
        <v>275</v>
      </c>
      <c r="F56" s="252">
        <v>89</v>
      </c>
      <c r="G56" s="252">
        <v>100</v>
      </c>
      <c r="H56" s="252">
        <v>103</v>
      </c>
      <c r="I56" s="252">
        <v>16</v>
      </c>
      <c r="J56" s="252">
        <v>6</v>
      </c>
      <c r="K56" s="252">
        <v>9267</v>
      </c>
      <c r="L56" s="252">
        <v>1375</v>
      </c>
      <c r="M56" s="252">
        <v>1731</v>
      </c>
      <c r="N56" s="252">
        <v>730</v>
      </c>
      <c r="O56" s="252">
        <v>1176</v>
      </c>
      <c r="P56" s="252">
        <v>880</v>
      </c>
      <c r="Q56" s="252">
        <v>85</v>
      </c>
      <c r="R56" s="252">
        <v>84</v>
      </c>
    </row>
    <row r="57" spans="1:18" ht="15" customHeight="1">
      <c r="A57" s="724" t="s">
        <v>443</v>
      </c>
      <c r="B57" s="724"/>
      <c r="C57" s="252">
        <v>1123</v>
      </c>
      <c r="D57" s="252">
        <v>163</v>
      </c>
      <c r="E57" s="252">
        <v>275</v>
      </c>
      <c r="F57" s="252">
        <v>89</v>
      </c>
      <c r="G57" s="252">
        <v>100</v>
      </c>
      <c r="H57" s="252">
        <v>103</v>
      </c>
      <c r="I57" s="252">
        <v>16</v>
      </c>
      <c r="J57" s="252">
        <v>6</v>
      </c>
      <c r="K57" s="252">
        <v>9267</v>
      </c>
      <c r="L57" s="252">
        <v>1375</v>
      </c>
      <c r="M57" s="252">
        <v>1731</v>
      </c>
      <c r="N57" s="252">
        <v>730</v>
      </c>
      <c r="O57" s="252">
        <v>1176</v>
      </c>
      <c r="P57" s="252">
        <v>880</v>
      </c>
      <c r="Q57" s="252">
        <v>85</v>
      </c>
      <c r="R57" s="252">
        <v>84</v>
      </c>
    </row>
    <row r="58" spans="1:18" ht="15" customHeight="1">
      <c r="A58" s="723" t="s">
        <v>457</v>
      </c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</row>
    <row r="59" spans="1:18" ht="15">
      <c r="A59" s="486" t="s">
        <v>353</v>
      </c>
      <c r="B59" s="487" t="s">
        <v>173</v>
      </c>
      <c r="C59" s="252">
        <v>266</v>
      </c>
      <c r="D59" s="252">
        <v>32</v>
      </c>
      <c r="E59" s="252">
        <v>54</v>
      </c>
      <c r="F59" s="252">
        <v>39</v>
      </c>
      <c r="G59" s="252">
        <v>19</v>
      </c>
      <c r="H59" s="252">
        <v>13</v>
      </c>
      <c r="I59" s="252">
        <v>3</v>
      </c>
      <c r="J59" s="252">
        <v>5</v>
      </c>
      <c r="K59" s="252">
        <v>2302</v>
      </c>
      <c r="L59" s="252">
        <v>245</v>
      </c>
      <c r="M59" s="252">
        <v>317</v>
      </c>
      <c r="N59" s="252">
        <v>435</v>
      </c>
      <c r="O59" s="252">
        <v>311</v>
      </c>
      <c r="P59" s="252">
        <v>97</v>
      </c>
      <c r="Q59" s="252">
        <v>24</v>
      </c>
      <c r="R59" s="252">
        <v>25</v>
      </c>
    </row>
    <row r="60" spans="1:18" ht="15">
      <c r="A60" s="486" t="s">
        <v>381</v>
      </c>
      <c r="B60" s="487" t="s">
        <v>201</v>
      </c>
      <c r="C60" s="252">
        <v>16</v>
      </c>
      <c r="D60" s="252">
        <v>5</v>
      </c>
      <c r="E60" s="252">
        <v>3</v>
      </c>
      <c r="F60" s="252">
        <v>5</v>
      </c>
      <c r="G60" s="252">
        <v>1</v>
      </c>
      <c r="H60" s="252"/>
      <c r="I60" s="252"/>
      <c r="J60" s="252">
        <v>0</v>
      </c>
      <c r="K60" s="252">
        <v>108</v>
      </c>
      <c r="L60" s="252">
        <v>19</v>
      </c>
      <c r="M60" s="252">
        <v>28</v>
      </c>
      <c r="N60" s="252">
        <v>47</v>
      </c>
      <c r="O60" s="252">
        <v>32</v>
      </c>
      <c r="P60" s="252">
        <v>8</v>
      </c>
      <c r="Q60" s="252"/>
      <c r="R60" s="252">
        <v>5</v>
      </c>
    </row>
    <row r="61" spans="1:18" ht="15" customHeight="1">
      <c r="A61" s="724" t="s">
        <v>443</v>
      </c>
      <c r="B61" s="724"/>
      <c r="C61" s="252">
        <v>282</v>
      </c>
      <c r="D61" s="252">
        <v>37</v>
      </c>
      <c r="E61" s="252">
        <v>57</v>
      </c>
      <c r="F61" s="252">
        <v>44</v>
      </c>
      <c r="G61" s="252">
        <v>20</v>
      </c>
      <c r="H61" s="252">
        <v>13</v>
      </c>
      <c r="I61" s="252">
        <v>3</v>
      </c>
      <c r="J61" s="252">
        <v>5</v>
      </c>
      <c r="K61" s="252">
        <v>2410</v>
      </c>
      <c r="L61" s="252">
        <v>264</v>
      </c>
      <c r="M61" s="252">
        <v>345</v>
      </c>
      <c r="N61" s="252">
        <v>482</v>
      </c>
      <c r="O61" s="252">
        <v>343</v>
      </c>
      <c r="P61" s="252">
        <v>105</v>
      </c>
      <c r="Q61" s="252">
        <v>24</v>
      </c>
      <c r="R61" s="252">
        <v>30</v>
      </c>
    </row>
    <row r="62" spans="1:18" ht="15" customHeight="1">
      <c r="A62" s="724" t="s">
        <v>444</v>
      </c>
      <c r="B62" s="724"/>
      <c r="C62" s="252">
        <v>1405</v>
      </c>
      <c r="D62" s="252">
        <v>200</v>
      </c>
      <c r="E62" s="252">
        <v>332</v>
      </c>
      <c r="F62" s="252">
        <v>133</v>
      </c>
      <c r="G62" s="252">
        <v>120</v>
      </c>
      <c r="H62" s="252">
        <v>116</v>
      </c>
      <c r="I62" s="252">
        <v>19</v>
      </c>
      <c r="J62" s="252">
        <v>11</v>
      </c>
      <c r="K62" s="252">
        <v>11677</v>
      </c>
      <c r="L62" s="252">
        <v>1639</v>
      </c>
      <c r="M62" s="252">
        <v>2076</v>
      </c>
      <c r="N62" s="252">
        <v>1212</v>
      </c>
      <c r="O62" s="252">
        <v>1519</v>
      </c>
      <c r="P62" s="252">
        <v>985</v>
      </c>
      <c r="Q62" s="252">
        <v>109</v>
      </c>
      <c r="R62" s="252">
        <v>114</v>
      </c>
    </row>
    <row r="63" spans="1:18" ht="15" customHeight="1">
      <c r="A63" s="722" t="s">
        <v>458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</row>
    <row r="64" spans="1:18" ht="15" customHeight="1">
      <c r="A64" s="723" t="s">
        <v>459</v>
      </c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</row>
    <row r="65" spans="1:18" ht="15">
      <c r="A65" s="486" t="s">
        <v>318</v>
      </c>
      <c r="B65" s="487" t="s">
        <v>139</v>
      </c>
      <c r="C65" s="252">
        <v>471</v>
      </c>
      <c r="D65" s="252">
        <v>61</v>
      </c>
      <c r="E65" s="252">
        <v>131</v>
      </c>
      <c r="F65" s="252">
        <v>45</v>
      </c>
      <c r="G65" s="252">
        <v>39</v>
      </c>
      <c r="H65" s="252">
        <v>2</v>
      </c>
      <c r="I65" s="252">
        <v>3</v>
      </c>
      <c r="J65" s="252">
        <v>1</v>
      </c>
      <c r="K65" s="252">
        <v>4819</v>
      </c>
      <c r="L65" s="252">
        <v>519</v>
      </c>
      <c r="M65" s="252">
        <v>679</v>
      </c>
      <c r="N65" s="252">
        <v>553</v>
      </c>
      <c r="O65" s="252">
        <v>604</v>
      </c>
      <c r="P65" s="252">
        <v>27</v>
      </c>
      <c r="Q65" s="252">
        <v>27</v>
      </c>
      <c r="R65" s="252">
        <v>20</v>
      </c>
    </row>
    <row r="66" spans="1:18" ht="15">
      <c r="A66" s="486" t="s">
        <v>343</v>
      </c>
      <c r="B66" s="487" t="s">
        <v>164</v>
      </c>
      <c r="C66" s="252">
        <v>27</v>
      </c>
      <c r="D66" s="252">
        <v>20</v>
      </c>
      <c r="E66" s="252">
        <v>7</v>
      </c>
      <c r="F66" s="252">
        <v>7</v>
      </c>
      <c r="G66" s="252">
        <v>3</v>
      </c>
      <c r="H66" s="252">
        <v>2</v>
      </c>
      <c r="I66" s="252">
        <v>2</v>
      </c>
      <c r="J66" s="252">
        <v>2</v>
      </c>
      <c r="K66" s="252">
        <v>251</v>
      </c>
      <c r="L66" s="252">
        <v>59</v>
      </c>
      <c r="M66" s="252">
        <v>69</v>
      </c>
      <c r="N66" s="252">
        <v>52</v>
      </c>
      <c r="O66" s="252">
        <v>73</v>
      </c>
      <c r="P66" s="252">
        <v>14</v>
      </c>
      <c r="Q66" s="252">
        <v>10</v>
      </c>
      <c r="R66" s="252">
        <v>8</v>
      </c>
    </row>
    <row r="67" spans="1:18" ht="15">
      <c r="A67" s="486" t="s">
        <v>326</v>
      </c>
      <c r="B67" s="487" t="s">
        <v>147</v>
      </c>
      <c r="C67" s="252">
        <v>12</v>
      </c>
      <c r="D67" s="252">
        <v>5</v>
      </c>
      <c r="E67" s="252">
        <v>3</v>
      </c>
      <c r="F67" s="252">
        <v>1</v>
      </c>
      <c r="G67" s="252"/>
      <c r="H67" s="252"/>
      <c r="I67" s="252"/>
      <c r="J67" s="252">
        <v>0</v>
      </c>
      <c r="K67" s="252">
        <v>124</v>
      </c>
      <c r="L67" s="252">
        <v>41</v>
      </c>
      <c r="M67" s="252">
        <v>36</v>
      </c>
      <c r="N67" s="252">
        <v>25</v>
      </c>
      <c r="O67" s="252">
        <v>41</v>
      </c>
      <c r="P67" s="252">
        <v>2</v>
      </c>
      <c r="Q67" s="252">
        <v>4</v>
      </c>
      <c r="R67" s="252">
        <v>3</v>
      </c>
    </row>
    <row r="68" spans="1:18" ht="15" customHeight="1">
      <c r="A68" s="724" t="s">
        <v>443</v>
      </c>
      <c r="B68" s="724"/>
      <c r="C68" s="252">
        <v>510</v>
      </c>
      <c r="D68" s="252">
        <v>86</v>
      </c>
      <c r="E68" s="252">
        <v>141</v>
      </c>
      <c r="F68" s="252">
        <v>53</v>
      </c>
      <c r="G68" s="252">
        <v>42</v>
      </c>
      <c r="H68" s="252">
        <v>4</v>
      </c>
      <c r="I68" s="252">
        <v>5</v>
      </c>
      <c r="J68" s="252">
        <v>3</v>
      </c>
      <c r="K68" s="252">
        <v>5194</v>
      </c>
      <c r="L68" s="252">
        <v>619</v>
      </c>
      <c r="M68" s="252">
        <v>784</v>
      </c>
      <c r="N68" s="252">
        <v>630</v>
      </c>
      <c r="O68" s="252">
        <v>718</v>
      </c>
      <c r="P68" s="252">
        <v>43</v>
      </c>
      <c r="Q68" s="252">
        <v>41</v>
      </c>
      <c r="R68" s="252">
        <v>31</v>
      </c>
    </row>
    <row r="69" spans="1:18" ht="15" customHeight="1">
      <c r="A69" s="723" t="s">
        <v>460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</row>
    <row r="70" spans="1:18" ht="15">
      <c r="A70" s="486" t="s">
        <v>312</v>
      </c>
      <c r="B70" s="487" t="s">
        <v>133</v>
      </c>
      <c r="C70" s="252">
        <v>261</v>
      </c>
      <c r="D70" s="252">
        <v>29</v>
      </c>
      <c r="E70" s="252">
        <v>45</v>
      </c>
      <c r="F70" s="252">
        <v>19</v>
      </c>
      <c r="G70" s="252">
        <v>14</v>
      </c>
      <c r="H70" s="252">
        <v>1</v>
      </c>
      <c r="I70" s="252">
        <v>3</v>
      </c>
      <c r="J70" s="252">
        <v>0</v>
      </c>
      <c r="K70" s="252">
        <v>2011</v>
      </c>
      <c r="L70" s="252">
        <v>234</v>
      </c>
      <c r="M70" s="252">
        <v>523</v>
      </c>
      <c r="N70" s="252">
        <v>196</v>
      </c>
      <c r="O70" s="252">
        <v>209</v>
      </c>
      <c r="P70" s="252">
        <v>26</v>
      </c>
      <c r="Q70" s="252">
        <v>9</v>
      </c>
      <c r="R70" s="252">
        <v>9</v>
      </c>
    </row>
    <row r="71" spans="1:18" ht="15">
      <c r="A71" s="486" t="s">
        <v>344</v>
      </c>
      <c r="B71" s="487" t="s">
        <v>274</v>
      </c>
      <c r="C71" s="252">
        <v>295</v>
      </c>
      <c r="D71" s="252">
        <v>46</v>
      </c>
      <c r="E71" s="252">
        <v>51</v>
      </c>
      <c r="F71" s="252">
        <v>19</v>
      </c>
      <c r="G71" s="252">
        <v>19</v>
      </c>
      <c r="H71" s="252">
        <v>1</v>
      </c>
      <c r="I71" s="252"/>
      <c r="J71" s="252">
        <v>0</v>
      </c>
      <c r="K71" s="252">
        <v>2439</v>
      </c>
      <c r="L71" s="252">
        <v>264</v>
      </c>
      <c r="M71" s="252">
        <v>361</v>
      </c>
      <c r="N71" s="252">
        <v>287</v>
      </c>
      <c r="O71" s="252">
        <v>269</v>
      </c>
      <c r="P71" s="252">
        <v>10</v>
      </c>
      <c r="Q71" s="252">
        <v>8</v>
      </c>
      <c r="R71" s="252">
        <v>6</v>
      </c>
    </row>
    <row r="72" spans="1:18" ht="15" customHeight="1">
      <c r="A72" s="724" t="s">
        <v>443</v>
      </c>
      <c r="B72" s="724"/>
      <c r="C72" s="252">
        <v>556</v>
      </c>
      <c r="D72" s="252">
        <v>75</v>
      </c>
      <c r="E72" s="252">
        <v>96</v>
      </c>
      <c r="F72" s="252">
        <v>38</v>
      </c>
      <c r="G72" s="252">
        <v>33</v>
      </c>
      <c r="H72" s="252">
        <v>2</v>
      </c>
      <c r="I72" s="252">
        <v>3</v>
      </c>
      <c r="J72" s="252">
        <v>0</v>
      </c>
      <c r="K72" s="252">
        <v>4450</v>
      </c>
      <c r="L72" s="252">
        <v>498</v>
      </c>
      <c r="M72" s="252">
        <v>884</v>
      </c>
      <c r="N72" s="252">
        <v>483</v>
      </c>
      <c r="O72" s="252">
        <v>478</v>
      </c>
      <c r="P72" s="252">
        <v>36</v>
      </c>
      <c r="Q72" s="252">
        <v>17</v>
      </c>
      <c r="R72" s="252">
        <v>15</v>
      </c>
    </row>
    <row r="73" spans="1:18" ht="15" customHeight="1">
      <c r="A73" s="723" t="s">
        <v>461</v>
      </c>
      <c r="B73" s="723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</row>
    <row r="74" spans="1:18" ht="15">
      <c r="A74" s="486" t="s">
        <v>342</v>
      </c>
      <c r="B74" s="487" t="s">
        <v>163</v>
      </c>
      <c r="C74" s="252">
        <v>134</v>
      </c>
      <c r="D74" s="252">
        <v>20</v>
      </c>
      <c r="E74" s="252">
        <v>24</v>
      </c>
      <c r="F74" s="252">
        <v>15</v>
      </c>
      <c r="G74" s="252">
        <v>7</v>
      </c>
      <c r="H74" s="252">
        <v>2</v>
      </c>
      <c r="I74" s="252"/>
      <c r="J74" s="252">
        <v>1</v>
      </c>
      <c r="K74" s="252">
        <v>949</v>
      </c>
      <c r="L74" s="252">
        <v>121</v>
      </c>
      <c r="M74" s="252">
        <v>238</v>
      </c>
      <c r="N74" s="252">
        <v>134</v>
      </c>
      <c r="O74" s="252">
        <v>83</v>
      </c>
      <c r="P74" s="252">
        <v>12</v>
      </c>
      <c r="Q74" s="252">
        <v>1</v>
      </c>
      <c r="R74" s="252">
        <v>4</v>
      </c>
    </row>
    <row r="75" spans="1:18" ht="30">
      <c r="A75" s="486" t="s">
        <v>357</v>
      </c>
      <c r="B75" s="487" t="s">
        <v>438</v>
      </c>
      <c r="C75" s="252">
        <v>80</v>
      </c>
      <c r="D75" s="252">
        <v>13</v>
      </c>
      <c r="E75" s="252">
        <v>20</v>
      </c>
      <c r="F75" s="252">
        <v>23</v>
      </c>
      <c r="G75" s="252">
        <v>7</v>
      </c>
      <c r="H75" s="252">
        <v>1</v>
      </c>
      <c r="I75" s="252"/>
      <c r="J75" s="252">
        <v>1</v>
      </c>
      <c r="K75" s="252">
        <v>561</v>
      </c>
      <c r="L75" s="252">
        <v>41</v>
      </c>
      <c r="M75" s="252">
        <v>73</v>
      </c>
      <c r="N75" s="252">
        <v>104</v>
      </c>
      <c r="O75" s="252">
        <v>71</v>
      </c>
      <c r="P75" s="252">
        <v>6</v>
      </c>
      <c r="Q75" s="252"/>
      <c r="R75" s="252">
        <v>1</v>
      </c>
    </row>
    <row r="76" spans="1:18" ht="15">
      <c r="A76" s="486" t="s">
        <v>391</v>
      </c>
      <c r="B76" s="487" t="s">
        <v>211</v>
      </c>
      <c r="C76" s="252">
        <v>24</v>
      </c>
      <c r="D76" s="252">
        <v>2</v>
      </c>
      <c r="E76" s="252">
        <v>4</v>
      </c>
      <c r="F76" s="252">
        <v>5</v>
      </c>
      <c r="G76" s="252">
        <v>3</v>
      </c>
      <c r="H76" s="252">
        <v>3</v>
      </c>
      <c r="I76" s="252">
        <v>1</v>
      </c>
      <c r="J76" s="252">
        <v>1</v>
      </c>
      <c r="K76" s="252">
        <v>169</v>
      </c>
      <c r="L76" s="252">
        <v>25</v>
      </c>
      <c r="M76" s="252">
        <v>42</v>
      </c>
      <c r="N76" s="252">
        <v>31</v>
      </c>
      <c r="O76" s="252">
        <v>45</v>
      </c>
      <c r="P76" s="252">
        <v>9</v>
      </c>
      <c r="Q76" s="252">
        <v>2</v>
      </c>
      <c r="R76" s="252">
        <v>6</v>
      </c>
    </row>
    <row r="77" spans="1:18" ht="15" customHeight="1">
      <c r="A77" s="724" t="s">
        <v>443</v>
      </c>
      <c r="B77" s="724"/>
      <c r="C77" s="252">
        <v>238</v>
      </c>
      <c r="D77" s="252">
        <v>35</v>
      </c>
      <c r="E77" s="252">
        <v>48</v>
      </c>
      <c r="F77" s="252">
        <v>43</v>
      </c>
      <c r="G77" s="252">
        <v>17</v>
      </c>
      <c r="H77" s="252">
        <v>6</v>
      </c>
      <c r="I77" s="252">
        <v>1</v>
      </c>
      <c r="J77" s="252">
        <v>3</v>
      </c>
      <c r="K77" s="252">
        <v>1679</v>
      </c>
      <c r="L77" s="252">
        <v>187</v>
      </c>
      <c r="M77" s="252">
        <v>353</v>
      </c>
      <c r="N77" s="252">
        <v>269</v>
      </c>
      <c r="O77" s="252">
        <v>199</v>
      </c>
      <c r="P77" s="252">
        <v>27</v>
      </c>
      <c r="Q77" s="252">
        <v>3</v>
      </c>
      <c r="R77" s="252">
        <v>11</v>
      </c>
    </row>
    <row r="78" spans="1:18" ht="15" customHeight="1">
      <c r="A78" s="724" t="s">
        <v>444</v>
      </c>
      <c r="B78" s="724"/>
      <c r="C78" s="252">
        <v>1304</v>
      </c>
      <c r="D78" s="252">
        <v>196</v>
      </c>
      <c r="E78" s="252">
        <v>285</v>
      </c>
      <c r="F78" s="252">
        <v>134</v>
      </c>
      <c r="G78" s="252">
        <v>92</v>
      </c>
      <c r="H78" s="252">
        <v>12</v>
      </c>
      <c r="I78" s="252">
        <v>9</v>
      </c>
      <c r="J78" s="252">
        <v>6</v>
      </c>
      <c r="K78" s="252">
        <v>11323</v>
      </c>
      <c r="L78" s="252">
        <v>1304</v>
      </c>
      <c r="M78" s="252">
        <v>2021</v>
      </c>
      <c r="N78" s="252">
        <v>1382</v>
      </c>
      <c r="O78" s="252">
        <v>1395</v>
      </c>
      <c r="P78" s="252">
        <v>106</v>
      </c>
      <c r="Q78" s="252">
        <v>61</v>
      </c>
      <c r="R78" s="252">
        <v>57</v>
      </c>
    </row>
    <row r="79" spans="1:18" ht="15" customHeight="1">
      <c r="A79" s="722" t="s">
        <v>462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</row>
    <row r="80" spans="1:18" ht="15" customHeight="1">
      <c r="A80" s="723" t="s">
        <v>463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</row>
    <row r="81" spans="1:18" ht="15">
      <c r="A81" s="486" t="s">
        <v>382</v>
      </c>
      <c r="B81" s="487" t="s">
        <v>202</v>
      </c>
      <c r="C81" s="252">
        <v>15</v>
      </c>
      <c r="D81" s="252">
        <v>4</v>
      </c>
      <c r="E81" s="252">
        <v>3</v>
      </c>
      <c r="F81" s="252">
        <v>2</v>
      </c>
      <c r="G81" s="252">
        <v>2</v>
      </c>
      <c r="H81" s="252"/>
      <c r="I81" s="252"/>
      <c r="J81" s="252">
        <v>0</v>
      </c>
      <c r="K81" s="252">
        <v>82</v>
      </c>
      <c r="L81" s="252">
        <v>14</v>
      </c>
      <c r="M81" s="252">
        <v>19</v>
      </c>
      <c r="N81" s="252">
        <v>30</v>
      </c>
      <c r="O81" s="252">
        <v>86</v>
      </c>
      <c r="P81" s="252">
        <v>1</v>
      </c>
      <c r="Q81" s="252"/>
      <c r="R81" s="252">
        <v>1</v>
      </c>
    </row>
    <row r="82" spans="1:18" ht="15">
      <c r="A82" s="486" t="s">
        <v>379</v>
      </c>
      <c r="B82" s="487" t="s">
        <v>199</v>
      </c>
      <c r="C82" s="252">
        <v>39</v>
      </c>
      <c r="D82" s="252">
        <v>8</v>
      </c>
      <c r="E82" s="252">
        <v>7</v>
      </c>
      <c r="F82" s="252">
        <v>7</v>
      </c>
      <c r="G82" s="252">
        <v>3</v>
      </c>
      <c r="H82" s="252">
        <v>1</v>
      </c>
      <c r="I82" s="252">
        <v>3</v>
      </c>
      <c r="J82" s="252">
        <v>0</v>
      </c>
      <c r="K82" s="252">
        <v>348</v>
      </c>
      <c r="L82" s="252">
        <v>55</v>
      </c>
      <c r="M82" s="252">
        <v>56</v>
      </c>
      <c r="N82" s="252">
        <v>65</v>
      </c>
      <c r="O82" s="252">
        <v>49</v>
      </c>
      <c r="P82" s="252">
        <v>7</v>
      </c>
      <c r="Q82" s="252">
        <v>5</v>
      </c>
      <c r="R82" s="252">
        <v>4</v>
      </c>
    </row>
    <row r="83" spans="1:18" ht="15">
      <c r="A83" s="486" t="s">
        <v>362</v>
      </c>
      <c r="B83" s="487" t="s">
        <v>182</v>
      </c>
      <c r="C83" s="252">
        <v>17</v>
      </c>
      <c r="D83" s="252">
        <v>3</v>
      </c>
      <c r="E83" s="252">
        <v>6</v>
      </c>
      <c r="F83" s="252">
        <v>3</v>
      </c>
      <c r="G83" s="252">
        <v>1</v>
      </c>
      <c r="H83" s="252">
        <v>1</v>
      </c>
      <c r="I83" s="252"/>
      <c r="J83" s="252">
        <v>0</v>
      </c>
      <c r="K83" s="252">
        <v>171</v>
      </c>
      <c r="L83" s="252">
        <v>20</v>
      </c>
      <c r="M83" s="252">
        <v>46</v>
      </c>
      <c r="N83" s="252">
        <v>32</v>
      </c>
      <c r="O83" s="252">
        <v>33</v>
      </c>
      <c r="P83" s="252">
        <v>7</v>
      </c>
      <c r="Q83" s="252">
        <v>1</v>
      </c>
      <c r="R83" s="252">
        <v>2</v>
      </c>
    </row>
    <row r="84" spans="1:18" ht="15">
      <c r="A84" s="486" t="s">
        <v>361</v>
      </c>
      <c r="B84" s="487" t="s">
        <v>181</v>
      </c>
      <c r="C84" s="252">
        <v>26</v>
      </c>
      <c r="D84" s="252">
        <v>9</v>
      </c>
      <c r="E84" s="252">
        <v>8</v>
      </c>
      <c r="F84" s="252">
        <v>4</v>
      </c>
      <c r="G84" s="252">
        <v>4</v>
      </c>
      <c r="H84" s="252">
        <v>2</v>
      </c>
      <c r="I84" s="252">
        <v>3</v>
      </c>
      <c r="J84" s="252">
        <v>0</v>
      </c>
      <c r="K84" s="252">
        <v>299</v>
      </c>
      <c r="L84" s="252">
        <v>40</v>
      </c>
      <c r="M84" s="252">
        <v>54</v>
      </c>
      <c r="N84" s="252">
        <v>44</v>
      </c>
      <c r="O84" s="252">
        <v>51</v>
      </c>
      <c r="P84" s="252">
        <v>22</v>
      </c>
      <c r="Q84" s="252">
        <v>11</v>
      </c>
      <c r="R84" s="252">
        <v>14</v>
      </c>
    </row>
    <row r="85" spans="1:18" ht="15">
      <c r="A85" s="486" t="s">
        <v>351</v>
      </c>
      <c r="B85" s="487" t="s">
        <v>171</v>
      </c>
      <c r="C85" s="252">
        <v>12</v>
      </c>
      <c r="D85" s="252">
        <v>3</v>
      </c>
      <c r="E85" s="252">
        <v>4</v>
      </c>
      <c r="F85" s="252">
        <v>8</v>
      </c>
      <c r="G85" s="252">
        <v>1</v>
      </c>
      <c r="H85" s="252">
        <v>1</v>
      </c>
      <c r="I85" s="252"/>
      <c r="J85" s="252">
        <v>0</v>
      </c>
      <c r="K85" s="252">
        <v>77</v>
      </c>
      <c r="L85" s="252">
        <v>15</v>
      </c>
      <c r="M85" s="252">
        <v>20</v>
      </c>
      <c r="N85" s="252">
        <v>32</v>
      </c>
      <c r="O85" s="252">
        <v>22</v>
      </c>
      <c r="P85" s="252">
        <v>6</v>
      </c>
      <c r="Q85" s="252"/>
      <c r="R85" s="252">
        <v>1</v>
      </c>
    </row>
    <row r="86" spans="1:18" ht="15" customHeight="1">
      <c r="A86" s="724" t="s">
        <v>443</v>
      </c>
      <c r="B86" s="724"/>
      <c r="C86" s="252">
        <v>109</v>
      </c>
      <c r="D86" s="252">
        <v>27</v>
      </c>
      <c r="E86" s="252">
        <v>28</v>
      </c>
      <c r="F86" s="252">
        <v>24</v>
      </c>
      <c r="G86" s="252">
        <v>11</v>
      </c>
      <c r="H86" s="252">
        <v>5</v>
      </c>
      <c r="I86" s="252">
        <v>6</v>
      </c>
      <c r="J86" s="252">
        <v>0</v>
      </c>
      <c r="K86" s="252">
        <v>977</v>
      </c>
      <c r="L86" s="252">
        <v>144</v>
      </c>
      <c r="M86" s="252">
        <v>195</v>
      </c>
      <c r="N86" s="252">
        <v>203</v>
      </c>
      <c r="O86" s="252">
        <v>241</v>
      </c>
      <c r="P86" s="252">
        <v>43</v>
      </c>
      <c r="Q86" s="252">
        <v>17</v>
      </c>
      <c r="R86" s="252">
        <v>22</v>
      </c>
    </row>
    <row r="87" spans="1:18" ht="15" customHeight="1">
      <c r="A87" s="723" t="s">
        <v>464</v>
      </c>
      <c r="B87" s="723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</row>
    <row r="88" spans="1:18" ht="15">
      <c r="A88" s="486" t="s">
        <v>349</v>
      </c>
      <c r="B88" s="487" t="s">
        <v>169</v>
      </c>
      <c r="C88" s="252">
        <v>160</v>
      </c>
      <c r="D88" s="252">
        <v>29</v>
      </c>
      <c r="E88" s="252">
        <v>24</v>
      </c>
      <c r="F88" s="252">
        <v>20</v>
      </c>
      <c r="G88" s="252">
        <v>11</v>
      </c>
      <c r="H88" s="252">
        <v>2</v>
      </c>
      <c r="I88" s="252">
        <v>3</v>
      </c>
      <c r="J88" s="252">
        <v>0</v>
      </c>
      <c r="K88" s="252">
        <v>1263</v>
      </c>
      <c r="L88" s="252">
        <v>246</v>
      </c>
      <c r="M88" s="252">
        <v>261</v>
      </c>
      <c r="N88" s="252">
        <v>245</v>
      </c>
      <c r="O88" s="252">
        <v>209</v>
      </c>
      <c r="P88" s="252">
        <v>22</v>
      </c>
      <c r="Q88" s="252">
        <v>13</v>
      </c>
      <c r="R88" s="252">
        <v>12</v>
      </c>
    </row>
    <row r="89" spans="1:18" ht="15">
      <c r="A89" s="486" t="s">
        <v>369</v>
      </c>
      <c r="B89" s="487" t="s">
        <v>189</v>
      </c>
      <c r="C89" s="252">
        <v>31</v>
      </c>
      <c r="D89" s="252">
        <v>5</v>
      </c>
      <c r="E89" s="252">
        <v>17</v>
      </c>
      <c r="F89" s="252">
        <v>8</v>
      </c>
      <c r="G89" s="252">
        <v>2</v>
      </c>
      <c r="H89" s="252">
        <v>4</v>
      </c>
      <c r="I89" s="252"/>
      <c r="J89" s="252">
        <v>1</v>
      </c>
      <c r="K89" s="252">
        <v>268</v>
      </c>
      <c r="L89" s="252">
        <v>57</v>
      </c>
      <c r="M89" s="252">
        <v>69</v>
      </c>
      <c r="N89" s="252">
        <v>62</v>
      </c>
      <c r="O89" s="252">
        <v>62</v>
      </c>
      <c r="P89" s="252">
        <v>21</v>
      </c>
      <c r="Q89" s="252">
        <v>7</v>
      </c>
      <c r="R89" s="252">
        <v>18</v>
      </c>
    </row>
    <row r="90" spans="1:18" ht="15">
      <c r="A90" s="486" t="s">
        <v>377</v>
      </c>
      <c r="B90" s="487" t="s">
        <v>197</v>
      </c>
      <c r="C90" s="252">
        <v>18</v>
      </c>
      <c r="D90" s="252">
        <v>2</v>
      </c>
      <c r="E90" s="252">
        <v>7</v>
      </c>
      <c r="F90" s="252">
        <v>3</v>
      </c>
      <c r="G90" s="252">
        <v>6</v>
      </c>
      <c r="H90" s="252">
        <v>1</v>
      </c>
      <c r="I90" s="252"/>
      <c r="J90" s="252">
        <v>0</v>
      </c>
      <c r="K90" s="252">
        <v>127</v>
      </c>
      <c r="L90" s="252">
        <v>37</v>
      </c>
      <c r="M90" s="252">
        <v>24</v>
      </c>
      <c r="N90" s="252">
        <v>52</v>
      </c>
      <c r="O90" s="252">
        <v>92</v>
      </c>
      <c r="P90" s="252">
        <v>9</v>
      </c>
      <c r="Q90" s="252">
        <v>14</v>
      </c>
      <c r="R90" s="252">
        <v>5</v>
      </c>
    </row>
    <row r="91" spans="1:18" ht="15" customHeight="1">
      <c r="A91" s="724" t="s">
        <v>443</v>
      </c>
      <c r="B91" s="724"/>
      <c r="C91" s="252">
        <v>209</v>
      </c>
      <c r="D91" s="252">
        <v>36</v>
      </c>
      <c r="E91" s="252">
        <v>48</v>
      </c>
      <c r="F91" s="252">
        <v>31</v>
      </c>
      <c r="G91" s="252">
        <v>19</v>
      </c>
      <c r="H91" s="252">
        <v>7</v>
      </c>
      <c r="I91" s="252">
        <v>3</v>
      </c>
      <c r="J91" s="252">
        <v>1</v>
      </c>
      <c r="K91" s="252">
        <v>1658</v>
      </c>
      <c r="L91" s="252">
        <v>340</v>
      </c>
      <c r="M91" s="252">
        <v>354</v>
      </c>
      <c r="N91" s="252">
        <v>359</v>
      </c>
      <c r="O91" s="252">
        <v>363</v>
      </c>
      <c r="P91" s="252">
        <v>52</v>
      </c>
      <c r="Q91" s="252">
        <v>34</v>
      </c>
      <c r="R91" s="252">
        <v>35</v>
      </c>
    </row>
    <row r="92" spans="1:18" ht="15" customHeight="1">
      <c r="A92" s="724" t="s">
        <v>444</v>
      </c>
      <c r="B92" s="724"/>
      <c r="C92" s="252">
        <v>318</v>
      </c>
      <c r="D92" s="252">
        <v>63</v>
      </c>
      <c r="E92" s="252">
        <v>76</v>
      </c>
      <c r="F92" s="252">
        <v>55</v>
      </c>
      <c r="G92" s="252">
        <v>30</v>
      </c>
      <c r="H92" s="252">
        <v>12</v>
      </c>
      <c r="I92" s="252">
        <v>9</v>
      </c>
      <c r="J92" s="252">
        <v>1</v>
      </c>
      <c r="K92" s="252">
        <v>2635</v>
      </c>
      <c r="L92" s="252">
        <v>484</v>
      </c>
      <c r="M92" s="252">
        <v>549</v>
      </c>
      <c r="N92" s="252">
        <v>562</v>
      </c>
      <c r="O92" s="252">
        <v>604</v>
      </c>
      <c r="P92" s="252">
        <v>95</v>
      </c>
      <c r="Q92" s="252">
        <v>51</v>
      </c>
      <c r="R92" s="252">
        <v>57</v>
      </c>
    </row>
    <row r="93" spans="1:18" ht="15" customHeight="1">
      <c r="A93" s="722" t="s">
        <v>465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</row>
    <row r="94" spans="1:18" ht="15" customHeight="1">
      <c r="A94" s="723" t="s">
        <v>466</v>
      </c>
      <c r="B94" s="723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</row>
    <row r="95" spans="1:18" ht="15">
      <c r="A95" s="486" t="s">
        <v>378</v>
      </c>
      <c r="B95" s="487" t="s">
        <v>198</v>
      </c>
      <c r="C95" s="252">
        <v>17</v>
      </c>
      <c r="D95" s="252">
        <v>0</v>
      </c>
      <c r="E95" s="252">
        <v>7</v>
      </c>
      <c r="F95" s="252">
        <v>2</v>
      </c>
      <c r="G95" s="252">
        <v>9</v>
      </c>
      <c r="H95" s="252"/>
      <c r="I95" s="252"/>
      <c r="J95" s="252">
        <v>0</v>
      </c>
      <c r="K95" s="252">
        <v>177</v>
      </c>
      <c r="L95" s="252">
        <v>25</v>
      </c>
      <c r="M95" s="252">
        <v>32</v>
      </c>
      <c r="N95" s="252">
        <v>129</v>
      </c>
      <c r="O95" s="252">
        <v>112</v>
      </c>
      <c r="P95" s="252">
        <v>6</v>
      </c>
      <c r="Q95" s="252">
        <v>2</v>
      </c>
      <c r="R95" s="252">
        <v>2</v>
      </c>
    </row>
    <row r="96" spans="1:18" ht="15">
      <c r="A96" s="486" t="s">
        <v>389</v>
      </c>
      <c r="B96" s="487" t="s">
        <v>209</v>
      </c>
      <c r="C96" s="252">
        <v>11</v>
      </c>
      <c r="D96" s="252">
        <v>2</v>
      </c>
      <c r="E96" s="252">
        <v>6</v>
      </c>
      <c r="F96" s="252">
        <v>1</v>
      </c>
      <c r="G96" s="252">
        <v>5</v>
      </c>
      <c r="H96" s="252"/>
      <c r="I96" s="252"/>
      <c r="J96" s="252">
        <v>1</v>
      </c>
      <c r="K96" s="252">
        <v>85</v>
      </c>
      <c r="L96" s="252">
        <v>8</v>
      </c>
      <c r="M96" s="252">
        <v>22</v>
      </c>
      <c r="N96" s="252">
        <v>22</v>
      </c>
      <c r="O96" s="252">
        <v>45</v>
      </c>
      <c r="P96" s="252">
        <v>5</v>
      </c>
      <c r="Q96" s="252">
        <v>13</v>
      </c>
      <c r="R96" s="252">
        <v>6</v>
      </c>
    </row>
    <row r="97" spans="1:18" ht="15">
      <c r="A97" s="486" t="s">
        <v>385</v>
      </c>
      <c r="B97" s="487" t="s">
        <v>205</v>
      </c>
      <c r="C97" s="252">
        <v>8</v>
      </c>
      <c r="D97" s="252">
        <v>3</v>
      </c>
      <c r="E97" s="252">
        <v>1</v>
      </c>
      <c r="F97" s="252">
        <v>3</v>
      </c>
      <c r="G97" s="252">
        <v>2</v>
      </c>
      <c r="H97" s="252"/>
      <c r="I97" s="252">
        <v>2</v>
      </c>
      <c r="J97" s="252">
        <v>0</v>
      </c>
      <c r="K97" s="252">
        <v>39</v>
      </c>
      <c r="L97" s="252">
        <v>10</v>
      </c>
      <c r="M97" s="252">
        <v>9</v>
      </c>
      <c r="N97" s="252">
        <v>28</v>
      </c>
      <c r="O97" s="252">
        <v>17</v>
      </c>
      <c r="P97" s="252"/>
      <c r="Q97" s="252">
        <v>6</v>
      </c>
      <c r="R97" s="252">
        <v>3</v>
      </c>
    </row>
    <row r="98" spans="1:18" ht="15" customHeight="1">
      <c r="A98" s="724" t="s">
        <v>443</v>
      </c>
      <c r="B98" s="724"/>
      <c r="C98" s="252">
        <v>36</v>
      </c>
      <c r="D98" s="252">
        <v>5</v>
      </c>
      <c r="E98" s="252">
        <v>14</v>
      </c>
      <c r="F98" s="252">
        <v>6</v>
      </c>
      <c r="G98" s="252">
        <v>16</v>
      </c>
      <c r="H98" s="252">
        <v>0</v>
      </c>
      <c r="I98" s="252">
        <v>2</v>
      </c>
      <c r="J98" s="252">
        <v>1</v>
      </c>
      <c r="K98" s="252">
        <v>301</v>
      </c>
      <c r="L98" s="252">
        <v>43</v>
      </c>
      <c r="M98" s="252">
        <v>63</v>
      </c>
      <c r="N98" s="252">
        <v>179</v>
      </c>
      <c r="O98" s="252">
        <v>174</v>
      </c>
      <c r="P98" s="252">
        <v>11</v>
      </c>
      <c r="Q98" s="252">
        <v>21</v>
      </c>
      <c r="R98" s="252">
        <v>11</v>
      </c>
    </row>
    <row r="99" spans="1:18" ht="15" customHeight="1">
      <c r="A99" s="723" t="s">
        <v>467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</row>
    <row r="100" spans="1:18" ht="15">
      <c r="A100" s="486" t="s">
        <v>348</v>
      </c>
      <c r="B100" s="487" t="s">
        <v>168</v>
      </c>
      <c r="C100" s="252">
        <v>12</v>
      </c>
      <c r="D100" s="252">
        <v>5</v>
      </c>
      <c r="E100" s="252">
        <v>3</v>
      </c>
      <c r="F100" s="252">
        <v>6</v>
      </c>
      <c r="G100" s="252">
        <v>3</v>
      </c>
      <c r="H100" s="252">
        <v>2</v>
      </c>
      <c r="I100" s="252">
        <v>1</v>
      </c>
      <c r="J100" s="252">
        <v>0</v>
      </c>
      <c r="K100" s="252">
        <v>116</v>
      </c>
      <c r="L100" s="252">
        <v>40</v>
      </c>
      <c r="M100" s="252">
        <v>27</v>
      </c>
      <c r="N100" s="252">
        <v>25</v>
      </c>
      <c r="O100" s="252">
        <v>67</v>
      </c>
      <c r="P100" s="252">
        <v>23</v>
      </c>
      <c r="Q100" s="252">
        <v>5</v>
      </c>
      <c r="R100" s="252">
        <v>3</v>
      </c>
    </row>
    <row r="101" spans="1:18" ht="15">
      <c r="A101" s="486" t="s">
        <v>329</v>
      </c>
      <c r="B101" s="487" t="s">
        <v>150</v>
      </c>
      <c r="C101" s="252">
        <v>9</v>
      </c>
      <c r="D101" s="252">
        <v>1</v>
      </c>
      <c r="E101" s="252">
        <v>3</v>
      </c>
      <c r="F101" s="252"/>
      <c r="G101" s="252">
        <v>1</v>
      </c>
      <c r="H101" s="252">
        <v>1</v>
      </c>
      <c r="I101" s="252"/>
      <c r="J101" s="252">
        <v>1</v>
      </c>
      <c r="K101" s="252">
        <v>61</v>
      </c>
      <c r="L101" s="252">
        <v>9</v>
      </c>
      <c r="M101" s="252">
        <v>10</v>
      </c>
      <c r="N101" s="252">
        <v>14</v>
      </c>
      <c r="O101" s="252">
        <v>17</v>
      </c>
      <c r="P101" s="252">
        <v>9</v>
      </c>
      <c r="Q101" s="252">
        <v>2</v>
      </c>
      <c r="R101" s="252">
        <v>5</v>
      </c>
    </row>
    <row r="102" spans="1:18" ht="15">
      <c r="A102" s="486" t="s">
        <v>368</v>
      </c>
      <c r="B102" s="487" t="s">
        <v>188</v>
      </c>
      <c r="C102" s="252">
        <v>9</v>
      </c>
      <c r="D102" s="252">
        <v>2</v>
      </c>
      <c r="E102" s="252">
        <v>0</v>
      </c>
      <c r="F102" s="252">
        <v>4</v>
      </c>
      <c r="G102" s="252">
        <v>1</v>
      </c>
      <c r="H102" s="252">
        <v>2</v>
      </c>
      <c r="I102" s="252"/>
      <c r="J102" s="252">
        <v>1</v>
      </c>
      <c r="K102" s="252">
        <v>70</v>
      </c>
      <c r="L102" s="252">
        <v>11</v>
      </c>
      <c r="M102" s="252">
        <v>10</v>
      </c>
      <c r="N102" s="252">
        <v>35</v>
      </c>
      <c r="O102" s="252">
        <v>32</v>
      </c>
      <c r="P102" s="252">
        <v>11</v>
      </c>
      <c r="Q102" s="252">
        <v>2</v>
      </c>
      <c r="R102" s="252">
        <v>12</v>
      </c>
    </row>
    <row r="103" spans="1:18" ht="15" customHeight="1">
      <c r="A103" s="724" t="s">
        <v>443</v>
      </c>
      <c r="B103" s="724"/>
      <c r="C103" s="252">
        <v>30</v>
      </c>
      <c r="D103" s="252">
        <v>8</v>
      </c>
      <c r="E103" s="252">
        <v>6</v>
      </c>
      <c r="F103" s="252">
        <v>10</v>
      </c>
      <c r="G103" s="252">
        <v>5</v>
      </c>
      <c r="H103" s="252">
        <v>5</v>
      </c>
      <c r="I103" s="252">
        <v>1</v>
      </c>
      <c r="J103" s="252">
        <v>2</v>
      </c>
      <c r="K103" s="252">
        <v>247</v>
      </c>
      <c r="L103" s="252">
        <v>60</v>
      </c>
      <c r="M103" s="252">
        <v>47</v>
      </c>
      <c r="N103" s="252">
        <v>74</v>
      </c>
      <c r="O103" s="252">
        <v>116</v>
      </c>
      <c r="P103" s="252">
        <v>43</v>
      </c>
      <c r="Q103" s="252">
        <v>9</v>
      </c>
      <c r="R103" s="252">
        <v>20</v>
      </c>
    </row>
    <row r="104" spans="1:18" ht="15" customHeight="1">
      <c r="A104" s="723" t="s">
        <v>468</v>
      </c>
      <c r="B104" s="723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</row>
    <row r="105" spans="1:18" ht="15">
      <c r="A105" s="486" t="s">
        <v>366</v>
      </c>
      <c r="B105" s="487" t="s">
        <v>186</v>
      </c>
      <c r="C105" s="252">
        <v>88</v>
      </c>
      <c r="D105" s="252">
        <v>23</v>
      </c>
      <c r="E105" s="252">
        <v>25</v>
      </c>
      <c r="F105" s="252">
        <v>16</v>
      </c>
      <c r="G105" s="252">
        <v>10</v>
      </c>
      <c r="H105" s="252">
        <v>1</v>
      </c>
      <c r="I105" s="252">
        <v>3</v>
      </c>
      <c r="J105" s="252">
        <v>2</v>
      </c>
      <c r="K105" s="252">
        <v>678</v>
      </c>
      <c r="L105" s="252">
        <v>124</v>
      </c>
      <c r="M105" s="252">
        <v>148</v>
      </c>
      <c r="N105" s="252">
        <v>189</v>
      </c>
      <c r="O105" s="252">
        <v>182</v>
      </c>
      <c r="P105" s="252">
        <v>8</v>
      </c>
      <c r="Q105" s="252">
        <v>7</v>
      </c>
      <c r="R105" s="252">
        <v>9</v>
      </c>
    </row>
    <row r="106" spans="1:18" ht="15">
      <c r="A106" s="486" t="s">
        <v>371</v>
      </c>
      <c r="B106" s="487" t="s">
        <v>191</v>
      </c>
      <c r="C106" s="252">
        <v>29</v>
      </c>
      <c r="D106" s="252">
        <v>6</v>
      </c>
      <c r="E106" s="252">
        <v>5</v>
      </c>
      <c r="F106" s="252">
        <v>7</v>
      </c>
      <c r="G106" s="252">
        <v>6</v>
      </c>
      <c r="H106" s="252"/>
      <c r="I106" s="252"/>
      <c r="J106" s="252">
        <v>1</v>
      </c>
      <c r="K106" s="252">
        <v>196</v>
      </c>
      <c r="L106" s="252">
        <v>38</v>
      </c>
      <c r="M106" s="252">
        <v>42</v>
      </c>
      <c r="N106" s="252">
        <v>85</v>
      </c>
      <c r="O106" s="252">
        <v>81</v>
      </c>
      <c r="P106" s="252">
        <v>12</v>
      </c>
      <c r="Q106" s="252">
        <v>4</v>
      </c>
      <c r="R106" s="252">
        <v>7</v>
      </c>
    </row>
    <row r="107" spans="1:18" ht="15">
      <c r="A107" s="486" t="s">
        <v>330</v>
      </c>
      <c r="B107" s="487" t="s">
        <v>151</v>
      </c>
      <c r="C107" s="252">
        <v>43</v>
      </c>
      <c r="D107" s="252">
        <v>4</v>
      </c>
      <c r="E107" s="252">
        <v>6</v>
      </c>
      <c r="F107" s="252">
        <v>6</v>
      </c>
      <c r="G107" s="252">
        <v>6</v>
      </c>
      <c r="H107" s="252">
        <v>5</v>
      </c>
      <c r="I107" s="252"/>
      <c r="J107" s="252">
        <v>1</v>
      </c>
      <c r="K107" s="252">
        <v>269</v>
      </c>
      <c r="L107" s="252">
        <v>21</v>
      </c>
      <c r="M107" s="252">
        <v>46</v>
      </c>
      <c r="N107" s="252">
        <v>55</v>
      </c>
      <c r="O107" s="252">
        <v>76</v>
      </c>
      <c r="P107" s="252">
        <v>37</v>
      </c>
      <c r="Q107" s="252">
        <v>7</v>
      </c>
      <c r="R107" s="252">
        <v>5</v>
      </c>
    </row>
    <row r="108" spans="1:18" ht="15">
      <c r="A108" s="486" t="s">
        <v>316</v>
      </c>
      <c r="B108" s="487" t="s">
        <v>137</v>
      </c>
      <c r="C108" s="252">
        <v>12</v>
      </c>
      <c r="D108" s="252">
        <v>6</v>
      </c>
      <c r="E108" s="252">
        <v>2</v>
      </c>
      <c r="F108" s="252">
        <v>4</v>
      </c>
      <c r="G108" s="252">
        <v>2</v>
      </c>
      <c r="H108" s="252"/>
      <c r="I108" s="252"/>
      <c r="J108" s="252">
        <v>0</v>
      </c>
      <c r="K108" s="252">
        <v>121</v>
      </c>
      <c r="L108" s="252">
        <v>22</v>
      </c>
      <c r="M108" s="252">
        <v>20</v>
      </c>
      <c r="N108" s="252">
        <v>31</v>
      </c>
      <c r="O108" s="252">
        <v>35</v>
      </c>
      <c r="P108" s="252">
        <v>5</v>
      </c>
      <c r="Q108" s="252">
        <v>3</v>
      </c>
      <c r="R108" s="252">
        <v>5</v>
      </c>
    </row>
    <row r="109" spans="1:18" ht="15" customHeight="1">
      <c r="A109" s="724" t="s">
        <v>443</v>
      </c>
      <c r="B109" s="724"/>
      <c r="C109" s="252">
        <v>172</v>
      </c>
      <c r="D109" s="252">
        <v>39</v>
      </c>
      <c r="E109" s="252">
        <v>38</v>
      </c>
      <c r="F109" s="252">
        <v>33</v>
      </c>
      <c r="G109" s="252">
        <v>24</v>
      </c>
      <c r="H109" s="252">
        <v>6</v>
      </c>
      <c r="I109" s="252">
        <v>3</v>
      </c>
      <c r="J109" s="252">
        <v>4</v>
      </c>
      <c r="K109" s="252">
        <v>1264</v>
      </c>
      <c r="L109" s="252">
        <v>205</v>
      </c>
      <c r="M109" s="252">
        <v>256</v>
      </c>
      <c r="N109" s="252">
        <v>360</v>
      </c>
      <c r="O109" s="252">
        <v>374</v>
      </c>
      <c r="P109" s="252">
        <v>62</v>
      </c>
      <c r="Q109" s="252">
        <v>21</v>
      </c>
      <c r="R109" s="252">
        <v>26</v>
      </c>
    </row>
    <row r="110" spans="1:18" ht="15" customHeight="1">
      <c r="A110" s="724" t="s">
        <v>444</v>
      </c>
      <c r="B110" s="724"/>
      <c r="C110" s="252">
        <v>238</v>
      </c>
      <c r="D110" s="252">
        <v>52</v>
      </c>
      <c r="E110" s="252">
        <v>58</v>
      </c>
      <c r="F110" s="252">
        <v>49</v>
      </c>
      <c r="G110" s="252">
        <v>45</v>
      </c>
      <c r="H110" s="252">
        <v>11</v>
      </c>
      <c r="I110" s="252">
        <v>6</v>
      </c>
      <c r="J110" s="252">
        <v>7</v>
      </c>
      <c r="K110" s="252">
        <v>1812</v>
      </c>
      <c r="L110" s="252">
        <v>308</v>
      </c>
      <c r="M110" s="252">
        <v>366</v>
      </c>
      <c r="N110" s="252">
        <v>613</v>
      </c>
      <c r="O110" s="252">
        <v>664</v>
      </c>
      <c r="P110" s="252">
        <v>116</v>
      </c>
      <c r="Q110" s="252">
        <v>51</v>
      </c>
      <c r="R110" s="252">
        <v>57</v>
      </c>
    </row>
    <row r="111" spans="1:18" ht="15" customHeight="1">
      <c r="A111" s="722" t="s">
        <v>469</v>
      </c>
      <c r="B111" s="722"/>
      <c r="C111" s="722"/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</row>
    <row r="112" spans="1:18" ht="15" customHeight="1">
      <c r="A112" s="723" t="s">
        <v>470</v>
      </c>
      <c r="B112" s="723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</row>
    <row r="113" spans="1:18" ht="15">
      <c r="A113" s="486" t="s">
        <v>372</v>
      </c>
      <c r="B113" s="487" t="s">
        <v>192</v>
      </c>
      <c r="C113" s="252">
        <v>47</v>
      </c>
      <c r="D113" s="252">
        <v>14</v>
      </c>
      <c r="E113" s="252">
        <v>17</v>
      </c>
      <c r="F113" s="252">
        <v>10</v>
      </c>
      <c r="G113" s="252">
        <v>5</v>
      </c>
      <c r="H113" s="252"/>
      <c r="I113" s="252"/>
      <c r="J113" s="252">
        <v>2</v>
      </c>
      <c r="K113" s="252">
        <v>507</v>
      </c>
      <c r="L113" s="252">
        <v>56</v>
      </c>
      <c r="M113" s="252">
        <v>69</v>
      </c>
      <c r="N113" s="252">
        <v>87</v>
      </c>
      <c r="O113" s="252">
        <v>69</v>
      </c>
      <c r="P113" s="252">
        <v>8</v>
      </c>
      <c r="Q113" s="252">
        <v>3</v>
      </c>
      <c r="R113" s="252">
        <v>11</v>
      </c>
    </row>
    <row r="114" spans="1:18" ht="15">
      <c r="A114" s="486" t="s">
        <v>363</v>
      </c>
      <c r="B114" s="487" t="s">
        <v>183</v>
      </c>
      <c r="C114" s="252">
        <v>24</v>
      </c>
      <c r="D114" s="252">
        <v>8</v>
      </c>
      <c r="E114" s="252">
        <v>10</v>
      </c>
      <c r="F114" s="252">
        <v>14</v>
      </c>
      <c r="G114" s="252">
        <v>7</v>
      </c>
      <c r="H114" s="252"/>
      <c r="I114" s="252"/>
      <c r="J114" s="252">
        <v>0</v>
      </c>
      <c r="K114" s="252">
        <v>253</v>
      </c>
      <c r="L114" s="252">
        <v>48</v>
      </c>
      <c r="M114" s="252">
        <v>60</v>
      </c>
      <c r="N114" s="252">
        <v>86</v>
      </c>
      <c r="O114" s="252">
        <v>100</v>
      </c>
      <c r="P114" s="252">
        <v>7</v>
      </c>
      <c r="Q114" s="252">
        <v>2</v>
      </c>
      <c r="R114" s="252">
        <v>5</v>
      </c>
    </row>
    <row r="115" spans="1:18" ht="15">
      <c r="A115" s="486" t="s">
        <v>339</v>
      </c>
      <c r="B115" s="487" t="s">
        <v>160</v>
      </c>
      <c r="C115" s="252">
        <v>12</v>
      </c>
      <c r="D115" s="252">
        <v>1</v>
      </c>
      <c r="E115" s="252">
        <v>6</v>
      </c>
      <c r="F115" s="252">
        <v>4</v>
      </c>
      <c r="G115" s="252">
        <v>2</v>
      </c>
      <c r="H115" s="252"/>
      <c r="I115" s="252">
        <v>1</v>
      </c>
      <c r="J115" s="252">
        <v>0</v>
      </c>
      <c r="K115" s="252">
        <v>132</v>
      </c>
      <c r="L115" s="252">
        <v>28</v>
      </c>
      <c r="M115" s="252">
        <v>31</v>
      </c>
      <c r="N115" s="252">
        <v>44</v>
      </c>
      <c r="O115" s="252">
        <v>66</v>
      </c>
      <c r="P115" s="252">
        <v>4</v>
      </c>
      <c r="Q115" s="252">
        <v>3</v>
      </c>
      <c r="R115" s="252">
        <v>5</v>
      </c>
    </row>
    <row r="116" spans="1:18" ht="15">
      <c r="A116" s="486" t="s">
        <v>364</v>
      </c>
      <c r="B116" s="487" t="s">
        <v>184</v>
      </c>
      <c r="C116" s="252">
        <v>22</v>
      </c>
      <c r="D116" s="252">
        <v>1</v>
      </c>
      <c r="E116" s="252">
        <v>2</v>
      </c>
      <c r="F116" s="252">
        <v>3</v>
      </c>
      <c r="G116" s="252">
        <v>4</v>
      </c>
      <c r="H116" s="252">
        <v>1</v>
      </c>
      <c r="I116" s="252">
        <v>3</v>
      </c>
      <c r="J116" s="252">
        <v>1</v>
      </c>
      <c r="K116" s="252">
        <v>136</v>
      </c>
      <c r="L116" s="252">
        <v>21</v>
      </c>
      <c r="M116" s="252">
        <v>31</v>
      </c>
      <c r="N116" s="252">
        <v>36</v>
      </c>
      <c r="O116" s="252">
        <v>54</v>
      </c>
      <c r="P116" s="252">
        <v>18</v>
      </c>
      <c r="Q116" s="252">
        <v>7</v>
      </c>
      <c r="R116" s="252">
        <v>11</v>
      </c>
    </row>
    <row r="117" spans="1:18" ht="15">
      <c r="A117" s="486" t="s">
        <v>319</v>
      </c>
      <c r="B117" s="487" t="s">
        <v>140</v>
      </c>
      <c r="C117" s="252">
        <v>8</v>
      </c>
      <c r="D117" s="252">
        <v>1</v>
      </c>
      <c r="E117" s="252">
        <v>3</v>
      </c>
      <c r="F117" s="252">
        <v>2</v>
      </c>
      <c r="G117" s="252">
        <v>2</v>
      </c>
      <c r="H117" s="252"/>
      <c r="I117" s="252"/>
      <c r="J117" s="252">
        <v>0</v>
      </c>
      <c r="K117" s="252">
        <v>74</v>
      </c>
      <c r="L117" s="252">
        <v>10</v>
      </c>
      <c r="M117" s="252">
        <v>12</v>
      </c>
      <c r="N117" s="252">
        <v>27</v>
      </c>
      <c r="O117" s="252">
        <v>29</v>
      </c>
      <c r="P117" s="252">
        <v>8</v>
      </c>
      <c r="Q117" s="252">
        <v>2</v>
      </c>
      <c r="R117" s="252">
        <v>5</v>
      </c>
    </row>
    <row r="118" spans="1:18" ht="15">
      <c r="A118" s="486" t="s">
        <v>340</v>
      </c>
      <c r="B118" s="487" t="s">
        <v>161</v>
      </c>
      <c r="C118" s="252">
        <v>1</v>
      </c>
      <c r="D118" s="252">
        <v>1</v>
      </c>
      <c r="E118" s="252">
        <v>1</v>
      </c>
      <c r="F118" s="252">
        <v>6</v>
      </c>
      <c r="G118" s="252">
        <v>2</v>
      </c>
      <c r="H118" s="252">
        <v>1</v>
      </c>
      <c r="I118" s="252"/>
      <c r="J118" s="252">
        <v>3</v>
      </c>
      <c r="K118" s="252">
        <v>18</v>
      </c>
      <c r="L118" s="252">
        <v>3</v>
      </c>
      <c r="M118" s="252">
        <v>4</v>
      </c>
      <c r="N118" s="252">
        <v>29</v>
      </c>
      <c r="O118" s="252">
        <v>33</v>
      </c>
      <c r="P118" s="252">
        <v>6</v>
      </c>
      <c r="Q118" s="252">
        <v>4</v>
      </c>
      <c r="R118" s="252">
        <v>6</v>
      </c>
    </row>
    <row r="119" spans="1:18" ht="15" customHeight="1">
      <c r="A119" s="724" t="s">
        <v>443</v>
      </c>
      <c r="B119" s="724"/>
      <c r="C119" s="252">
        <v>114</v>
      </c>
      <c r="D119" s="252">
        <v>26</v>
      </c>
      <c r="E119" s="252">
        <v>39</v>
      </c>
      <c r="F119" s="252">
        <v>39</v>
      </c>
      <c r="G119" s="252">
        <v>22</v>
      </c>
      <c r="H119" s="252">
        <v>2</v>
      </c>
      <c r="I119" s="252">
        <v>4</v>
      </c>
      <c r="J119" s="252">
        <v>6</v>
      </c>
      <c r="K119" s="252">
        <v>1120</v>
      </c>
      <c r="L119" s="252">
        <v>166</v>
      </c>
      <c r="M119" s="252">
        <v>207</v>
      </c>
      <c r="N119" s="252">
        <v>309</v>
      </c>
      <c r="O119" s="252">
        <v>351</v>
      </c>
      <c r="P119" s="252">
        <v>51</v>
      </c>
      <c r="Q119" s="252">
        <v>21</v>
      </c>
      <c r="R119" s="252">
        <v>43</v>
      </c>
    </row>
    <row r="120" spans="1:18" ht="15" customHeight="1">
      <c r="A120" s="724" t="s">
        <v>444</v>
      </c>
      <c r="B120" s="724"/>
      <c r="C120" s="252">
        <v>114</v>
      </c>
      <c r="D120" s="252">
        <v>26</v>
      </c>
      <c r="E120" s="252">
        <v>39</v>
      </c>
      <c r="F120" s="252">
        <v>39</v>
      </c>
      <c r="G120" s="252">
        <v>22</v>
      </c>
      <c r="H120" s="252">
        <v>2</v>
      </c>
      <c r="I120" s="252">
        <v>4</v>
      </c>
      <c r="J120" s="252">
        <v>6</v>
      </c>
      <c r="K120" s="252">
        <v>1120</v>
      </c>
      <c r="L120" s="252">
        <v>166</v>
      </c>
      <c r="M120" s="252">
        <v>207</v>
      </c>
      <c r="N120" s="252">
        <v>309</v>
      </c>
      <c r="O120" s="252">
        <v>351</v>
      </c>
      <c r="P120" s="252">
        <v>51</v>
      </c>
      <c r="Q120" s="252">
        <v>21</v>
      </c>
      <c r="R120" s="252">
        <v>43</v>
      </c>
    </row>
    <row r="121" spans="1:18" ht="15" customHeight="1">
      <c r="A121" s="722" t="s">
        <v>471</v>
      </c>
      <c r="B121" s="722"/>
      <c r="C121" s="722"/>
      <c r="D121" s="722"/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2"/>
      <c r="R121" s="722"/>
    </row>
    <row r="122" spans="1:18" ht="15" customHeight="1">
      <c r="A122" s="723" t="s">
        <v>472</v>
      </c>
      <c r="B122" s="723"/>
      <c r="C122" s="723"/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</row>
    <row r="123" spans="1:18" ht="15">
      <c r="A123" s="486" t="s">
        <v>336</v>
      </c>
      <c r="B123" s="487" t="s">
        <v>157</v>
      </c>
      <c r="C123" s="252">
        <v>36</v>
      </c>
      <c r="D123" s="252">
        <v>5</v>
      </c>
      <c r="E123" s="252">
        <v>8</v>
      </c>
      <c r="F123" s="252">
        <v>6</v>
      </c>
      <c r="G123" s="252">
        <v>7</v>
      </c>
      <c r="H123" s="252">
        <v>2</v>
      </c>
      <c r="I123" s="252"/>
      <c r="J123" s="252">
        <v>2</v>
      </c>
      <c r="K123" s="252">
        <v>255</v>
      </c>
      <c r="L123" s="252">
        <v>54</v>
      </c>
      <c r="M123" s="252">
        <v>52</v>
      </c>
      <c r="N123" s="252">
        <v>72</v>
      </c>
      <c r="O123" s="252">
        <v>64</v>
      </c>
      <c r="P123" s="252">
        <v>17</v>
      </c>
      <c r="Q123" s="252">
        <v>5</v>
      </c>
      <c r="R123" s="252">
        <v>11</v>
      </c>
    </row>
    <row r="124" spans="1:18" ht="15">
      <c r="A124" s="486" t="s">
        <v>335</v>
      </c>
      <c r="B124" s="487" t="s">
        <v>156</v>
      </c>
      <c r="C124" s="252">
        <v>14</v>
      </c>
      <c r="D124" s="252">
        <v>2</v>
      </c>
      <c r="E124" s="252">
        <v>1</v>
      </c>
      <c r="F124" s="252">
        <v>4</v>
      </c>
      <c r="G124" s="252">
        <v>4</v>
      </c>
      <c r="H124" s="252"/>
      <c r="I124" s="252">
        <v>1</v>
      </c>
      <c r="J124" s="252">
        <v>0</v>
      </c>
      <c r="K124" s="252">
        <v>82</v>
      </c>
      <c r="L124" s="252">
        <v>10</v>
      </c>
      <c r="M124" s="252">
        <v>10</v>
      </c>
      <c r="N124" s="252">
        <v>49</v>
      </c>
      <c r="O124" s="252">
        <v>45</v>
      </c>
      <c r="P124" s="252">
        <v>1</v>
      </c>
      <c r="Q124" s="252">
        <v>2</v>
      </c>
      <c r="R124" s="252">
        <v>4</v>
      </c>
    </row>
    <row r="125" spans="1:18" ht="15">
      <c r="A125" s="486" t="s">
        <v>380</v>
      </c>
      <c r="B125" s="487" t="s">
        <v>200</v>
      </c>
      <c r="C125" s="252">
        <v>2</v>
      </c>
      <c r="D125" s="252">
        <v>0</v>
      </c>
      <c r="E125" s="252">
        <v>1</v>
      </c>
      <c r="F125" s="252">
        <v>1</v>
      </c>
      <c r="G125" s="252"/>
      <c r="H125" s="252">
        <v>1</v>
      </c>
      <c r="I125" s="252"/>
      <c r="J125" s="252">
        <v>0</v>
      </c>
      <c r="K125" s="252">
        <v>15</v>
      </c>
      <c r="L125" s="252">
        <v>3</v>
      </c>
      <c r="M125" s="252">
        <v>2</v>
      </c>
      <c r="N125" s="252">
        <v>9</v>
      </c>
      <c r="O125" s="252">
        <v>7</v>
      </c>
      <c r="P125" s="252">
        <v>3</v>
      </c>
      <c r="Q125" s="252">
        <v>2</v>
      </c>
      <c r="R125" s="252">
        <v>0</v>
      </c>
    </row>
    <row r="126" spans="1:18" ht="15" customHeight="1">
      <c r="A126" s="724" t="s">
        <v>443</v>
      </c>
      <c r="B126" s="724"/>
      <c r="C126" s="252">
        <v>52</v>
      </c>
      <c r="D126" s="252">
        <v>7</v>
      </c>
      <c r="E126" s="252">
        <v>10</v>
      </c>
      <c r="F126" s="252">
        <v>11</v>
      </c>
      <c r="G126" s="252">
        <v>11</v>
      </c>
      <c r="H126" s="252">
        <v>3</v>
      </c>
      <c r="I126" s="252">
        <v>1</v>
      </c>
      <c r="J126" s="252">
        <v>2</v>
      </c>
      <c r="K126" s="252">
        <v>352</v>
      </c>
      <c r="L126" s="252">
        <v>67</v>
      </c>
      <c r="M126" s="252">
        <v>64</v>
      </c>
      <c r="N126" s="252">
        <v>130</v>
      </c>
      <c r="O126" s="252">
        <v>116</v>
      </c>
      <c r="P126" s="252">
        <v>21</v>
      </c>
      <c r="Q126" s="252">
        <v>9</v>
      </c>
      <c r="R126" s="252">
        <v>15</v>
      </c>
    </row>
    <row r="127" spans="1:18" ht="15" customHeight="1">
      <c r="A127" s="723" t="s">
        <v>473</v>
      </c>
      <c r="B127" s="723"/>
      <c r="C127" s="723"/>
      <c r="D127" s="723"/>
      <c r="E127" s="723"/>
      <c r="F127" s="723"/>
      <c r="G127" s="723"/>
      <c r="H127" s="723"/>
      <c r="I127" s="723"/>
      <c r="J127" s="723"/>
      <c r="K127" s="723"/>
      <c r="L127" s="723"/>
      <c r="M127" s="723"/>
      <c r="N127" s="723"/>
      <c r="O127" s="723"/>
      <c r="P127" s="723"/>
      <c r="Q127" s="723"/>
      <c r="R127" s="723"/>
    </row>
    <row r="128" spans="1:18" ht="15">
      <c r="A128" s="486" t="s">
        <v>315</v>
      </c>
      <c r="B128" s="487" t="s">
        <v>136</v>
      </c>
      <c r="C128" s="252">
        <v>10</v>
      </c>
      <c r="D128" s="252">
        <v>0</v>
      </c>
      <c r="E128" s="252">
        <v>1</v>
      </c>
      <c r="F128" s="252">
        <v>5</v>
      </c>
      <c r="G128" s="252">
        <v>2</v>
      </c>
      <c r="H128" s="252">
        <v>1</v>
      </c>
      <c r="I128" s="252"/>
      <c r="J128" s="252">
        <v>0</v>
      </c>
      <c r="K128" s="252">
        <v>113</v>
      </c>
      <c r="L128" s="252">
        <v>10</v>
      </c>
      <c r="M128" s="252">
        <v>11</v>
      </c>
      <c r="N128" s="252">
        <v>63</v>
      </c>
      <c r="O128" s="252">
        <v>47</v>
      </c>
      <c r="P128" s="252">
        <v>3</v>
      </c>
      <c r="Q128" s="252"/>
      <c r="R128" s="252">
        <v>1</v>
      </c>
    </row>
    <row r="129" spans="1:18" ht="15">
      <c r="A129" s="486" t="s">
        <v>347</v>
      </c>
      <c r="B129" s="487" t="s">
        <v>167</v>
      </c>
      <c r="C129" s="252">
        <v>4</v>
      </c>
      <c r="D129" s="252">
        <v>1</v>
      </c>
      <c r="E129" s="252">
        <v>1</v>
      </c>
      <c r="F129" s="252">
        <v>7</v>
      </c>
      <c r="G129" s="252"/>
      <c r="H129" s="252"/>
      <c r="I129" s="252"/>
      <c r="J129" s="252">
        <v>0</v>
      </c>
      <c r="K129" s="252">
        <v>39</v>
      </c>
      <c r="L129" s="252">
        <v>13</v>
      </c>
      <c r="M129" s="252">
        <v>6</v>
      </c>
      <c r="N129" s="252">
        <v>43</v>
      </c>
      <c r="O129" s="252">
        <v>21</v>
      </c>
      <c r="P129" s="252">
        <v>1</v>
      </c>
      <c r="Q129" s="252">
        <v>1</v>
      </c>
      <c r="R129" s="252">
        <v>2</v>
      </c>
    </row>
    <row r="130" spans="1:18" ht="15">
      <c r="A130" s="486" t="s">
        <v>387</v>
      </c>
      <c r="B130" s="487" t="s">
        <v>207</v>
      </c>
      <c r="C130" s="252">
        <v>7</v>
      </c>
      <c r="D130" s="252">
        <v>0</v>
      </c>
      <c r="E130" s="252">
        <v>3</v>
      </c>
      <c r="F130" s="252">
        <v>6</v>
      </c>
      <c r="G130" s="252">
        <v>3</v>
      </c>
      <c r="H130" s="252"/>
      <c r="I130" s="252"/>
      <c r="J130" s="252">
        <v>0</v>
      </c>
      <c r="K130" s="252">
        <v>60</v>
      </c>
      <c r="L130" s="252">
        <v>7</v>
      </c>
      <c r="M130" s="252">
        <v>9</v>
      </c>
      <c r="N130" s="252">
        <v>42</v>
      </c>
      <c r="O130" s="252">
        <v>34</v>
      </c>
      <c r="P130" s="252">
        <v>2</v>
      </c>
      <c r="Q130" s="252"/>
      <c r="R130" s="252">
        <v>0</v>
      </c>
    </row>
    <row r="131" spans="1:18" ht="15">
      <c r="A131" s="486" t="s">
        <v>386</v>
      </c>
      <c r="B131" s="487" t="s">
        <v>206</v>
      </c>
      <c r="C131" s="252">
        <v>3</v>
      </c>
      <c r="D131" s="252">
        <v>0</v>
      </c>
      <c r="E131" s="252">
        <v>0</v>
      </c>
      <c r="F131" s="252"/>
      <c r="G131" s="252"/>
      <c r="H131" s="252"/>
      <c r="I131" s="252"/>
      <c r="J131" s="252">
        <v>0</v>
      </c>
      <c r="K131" s="252">
        <v>18</v>
      </c>
      <c r="L131" s="252">
        <v>2</v>
      </c>
      <c r="M131" s="252">
        <v>0</v>
      </c>
      <c r="N131" s="252">
        <v>6</v>
      </c>
      <c r="O131" s="252">
        <v>16</v>
      </c>
      <c r="P131" s="252"/>
      <c r="Q131" s="252"/>
      <c r="R131" s="252">
        <v>1</v>
      </c>
    </row>
    <row r="132" spans="1:18" ht="15" customHeight="1">
      <c r="A132" s="724" t="s">
        <v>443</v>
      </c>
      <c r="B132" s="724"/>
      <c r="C132" s="252">
        <v>24</v>
      </c>
      <c r="D132" s="252">
        <v>1</v>
      </c>
      <c r="E132" s="252">
        <v>5</v>
      </c>
      <c r="F132" s="252">
        <v>18</v>
      </c>
      <c r="G132" s="252">
        <v>5</v>
      </c>
      <c r="H132" s="252">
        <v>1</v>
      </c>
      <c r="I132" s="252">
        <v>0</v>
      </c>
      <c r="J132" s="252">
        <v>0</v>
      </c>
      <c r="K132" s="252">
        <v>230</v>
      </c>
      <c r="L132" s="252">
        <v>32</v>
      </c>
      <c r="M132" s="252">
        <v>26</v>
      </c>
      <c r="N132" s="252">
        <v>154</v>
      </c>
      <c r="O132" s="252">
        <v>118</v>
      </c>
      <c r="P132" s="252">
        <v>6</v>
      </c>
      <c r="Q132" s="252">
        <v>1</v>
      </c>
      <c r="R132" s="252">
        <v>4</v>
      </c>
    </row>
    <row r="133" spans="1:18" ht="15" customHeight="1">
      <c r="A133" s="724" t="s">
        <v>444</v>
      </c>
      <c r="B133" s="724"/>
      <c r="C133" s="252">
        <v>76</v>
      </c>
      <c r="D133" s="252">
        <v>8</v>
      </c>
      <c r="E133" s="252">
        <v>15</v>
      </c>
      <c r="F133" s="252">
        <v>29</v>
      </c>
      <c r="G133" s="252">
        <v>16</v>
      </c>
      <c r="H133" s="252">
        <v>4</v>
      </c>
      <c r="I133" s="252">
        <v>1</v>
      </c>
      <c r="J133" s="252">
        <v>2</v>
      </c>
      <c r="K133" s="252">
        <v>582</v>
      </c>
      <c r="L133" s="252">
        <v>99</v>
      </c>
      <c r="M133" s="252">
        <v>90</v>
      </c>
      <c r="N133" s="252">
        <v>284</v>
      </c>
      <c r="O133" s="252">
        <v>234</v>
      </c>
      <c r="P133" s="252">
        <v>27</v>
      </c>
      <c r="Q133" s="252">
        <v>10</v>
      </c>
      <c r="R133" s="252">
        <v>19</v>
      </c>
    </row>
    <row r="134" spans="1:18" ht="15" customHeight="1">
      <c r="A134" s="722" t="s">
        <v>474</v>
      </c>
      <c r="B134" s="722"/>
      <c r="C134" s="722"/>
      <c r="D134" s="722"/>
      <c r="E134" s="722"/>
      <c r="F134" s="722"/>
      <c r="G134" s="722"/>
      <c r="H134" s="722"/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</row>
    <row r="135" spans="1:18" ht="15" customHeight="1">
      <c r="A135" s="723" t="s">
        <v>475</v>
      </c>
      <c r="B135" s="723"/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</row>
    <row r="136" spans="1:18" ht="15">
      <c r="A136" s="486" t="s">
        <v>355</v>
      </c>
      <c r="B136" s="487" t="s">
        <v>175</v>
      </c>
      <c r="C136" s="252">
        <v>70</v>
      </c>
      <c r="D136" s="252">
        <v>3</v>
      </c>
      <c r="E136" s="252">
        <v>10</v>
      </c>
      <c r="F136" s="252">
        <v>9</v>
      </c>
      <c r="G136" s="252">
        <v>2</v>
      </c>
      <c r="H136" s="252">
        <v>2</v>
      </c>
      <c r="I136" s="252">
        <v>2</v>
      </c>
      <c r="J136" s="252">
        <v>0</v>
      </c>
      <c r="K136" s="252">
        <v>446</v>
      </c>
      <c r="L136" s="252">
        <v>30</v>
      </c>
      <c r="M136" s="252">
        <v>85</v>
      </c>
      <c r="N136" s="252">
        <v>89</v>
      </c>
      <c r="O136" s="252">
        <v>52</v>
      </c>
      <c r="P136" s="252">
        <v>23</v>
      </c>
      <c r="Q136" s="252">
        <v>6</v>
      </c>
      <c r="R136" s="252">
        <v>2</v>
      </c>
    </row>
    <row r="137" spans="1:18" ht="15">
      <c r="A137" s="486" t="s">
        <v>334</v>
      </c>
      <c r="B137" s="487" t="s">
        <v>155</v>
      </c>
      <c r="C137" s="252">
        <v>35</v>
      </c>
      <c r="D137" s="252">
        <v>4</v>
      </c>
      <c r="E137" s="252">
        <v>5</v>
      </c>
      <c r="F137" s="252">
        <v>7</v>
      </c>
      <c r="G137" s="252">
        <v>8</v>
      </c>
      <c r="H137" s="252">
        <v>1</v>
      </c>
      <c r="I137" s="252">
        <v>1</v>
      </c>
      <c r="J137" s="252">
        <v>0</v>
      </c>
      <c r="K137" s="252">
        <v>246</v>
      </c>
      <c r="L137" s="252">
        <v>39</v>
      </c>
      <c r="M137" s="252">
        <v>57</v>
      </c>
      <c r="N137" s="252">
        <v>107</v>
      </c>
      <c r="O137" s="252">
        <v>69</v>
      </c>
      <c r="P137" s="252">
        <v>10</v>
      </c>
      <c r="Q137" s="252">
        <v>5</v>
      </c>
      <c r="R137" s="252">
        <v>6</v>
      </c>
    </row>
    <row r="138" spans="1:18" ht="15">
      <c r="A138" s="486" t="s">
        <v>323</v>
      </c>
      <c r="B138" s="487" t="s">
        <v>144</v>
      </c>
      <c r="C138" s="252">
        <v>19</v>
      </c>
      <c r="D138" s="252">
        <v>1</v>
      </c>
      <c r="E138" s="252">
        <v>5</v>
      </c>
      <c r="F138" s="252">
        <v>2</v>
      </c>
      <c r="G138" s="252"/>
      <c r="H138" s="252"/>
      <c r="I138" s="252">
        <v>1</v>
      </c>
      <c r="J138" s="252">
        <v>0</v>
      </c>
      <c r="K138" s="252">
        <v>122</v>
      </c>
      <c r="L138" s="252">
        <v>9</v>
      </c>
      <c r="M138" s="252">
        <v>13</v>
      </c>
      <c r="N138" s="252">
        <v>31</v>
      </c>
      <c r="O138" s="252">
        <v>18</v>
      </c>
      <c r="P138" s="252">
        <v>4</v>
      </c>
      <c r="Q138" s="252">
        <v>4</v>
      </c>
      <c r="R138" s="252">
        <v>5</v>
      </c>
    </row>
    <row r="139" spans="1:18" ht="15">
      <c r="A139" s="486" t="s">
        <v>373</v>
      </c>
      <c r="B139" s="487" t="s">
        <v>193</v>
      </c>
      <c r="C139" s="252">
        <v>4</v>
      </c>
      <c r="D139" s="252">
        <v>1</v>
      </c>
      <c r="E139" s="252">
        <v>0</v>
      </c>
      <c r="F139" s="252"/>
      <c r="G139" s="252"/>
      <c r="H139" s="252"/>
      <c r="I139" s="252"/>
      <c r="J139" s="252">
        <v>0</v>
      </c>
      <c r="K139" s="252">
        <v>19</v>
      </c>
      <c r="L139" s="252">
        <v>11</v>
      </c>
      <c r="M139" s="252">
        <v>5</v>
      </c>
      <c r="N139" s="252">
        <v>4</v>
      </c>
      <c r="O139" s="252">
        <v>39</v>
      </c>
      <c r="P139" s="252"/>
      <c r="Q139" s="252"/>
      <c r="R139" s="252">
        <v>0</v>
      </c>
    </row>
    <row r="140" spans="1:18" ht="15" customHeight="1">
      <c r="A140" s="724" t="s">
        <v>443</v>
      </c>
      <c r="B140" s="724"/>
      <c r="C140" s="252">
        <v>128</v>
      </c>
      <c r="D140" s="252">
        <v>9</v>
      </c>
      <c r="E140" s="252">
        <v>20</v>
      </c>
      <c r="F140" s="252">
        <v>18</v>
      </c>
      <c r="G140" s="252">
        <v>10</v>
      </c>
      <c r="H140" s="252">
        <v>3</v>
      </c>
      <c r="I140" s="252">
        <v>4</v>
      </c>
      <c r="J140" s="252">
        <v>0</v>
      </c>
      <c r="K140" s="252">
        <v>833</v>
      </c>
      <c r="L140" s="252">
        <v>89</v>
      </c>
      <c r="M140" s="252">
        <v>160</v>
      </c>
      <c r="N140" s="252">
        <v>231</v>
      </c>
      <c r="O140" s="252">
        <v>178</v>
      </c>
      <c r="P140" s="252">
        <v>37</v>
      </c>
      <c r="Q140" s="252">
        <v>15</v>
      </c>
      <c r="R140" s="252">
        <v>13</v>
      </c>
    </row>
    <row r="141" spans="1:18" ht="15" customHeight="1">
      <c r="A141" s="723" t="s">
        <v>476</v>
      </c>
      <c r="B141" s="723"/>
      <c r="C141" s="723"/>
      <c r="D141" s="723"/>
      <c r="E141" s="723"/>
      <c r="F141" s="723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</row>
    <row r="142" spans="1:18" ht="15">
      <c r="A142" s="486" t="s">
        <v>376</v>
      </c>
      <c r="B142" s="487" t="s">
        <v>196</v>
      </c>
      <c r="C142" s="252">
        <v>69</v>
      </c>
      <c r="D142" s="252">
        <v>10</v>
      </c>
      <c r="E142" s="252">
        <v>15</v>
      </c>
      <c r="F142" s="252">
        <v>14</v>
      </c>
      <c r="G142" s="252">
        <v>1</v>
      </c>
      <c r="H142" s="252">
        <v>4</v>
      </c>
      <c r="I142" s="252"/>
      <c r="J142" s="252">
        <v>2</v>
      </c>
      <c r="K142" s="252">
        <v>578</v>
      </c>
      <c r="L142" s="252">
        <v>74</v>
      </c>
      <c r="M142" s="252">
        <v>83</v>
      </c>
      <c r="N142" s="252">
        <v>144</v>
      </c>
      <c r="O142" s="252">
        <v>126</v>
      </c>
      <c r="P142" s="252">
        <v>23</v>
      </c>
      <c r="Q142" s="252">
        <v>5</v>
      </c>
      <c r="R142" s="252">
        <v>7</v>
      </c>
    </row>
    <row r="143" spans="1:18" ht="15">
      <c r="A143" s="486" t="s">
        <v>360</v>
      </c>
      <c r="B143" s="487" t="s">
        <v>180</v>
      </c>
      <c r="C143" s="252">
        <v>9</v>
      </c>
      <c r="D143" s="252">
        <v>2</v>
      </c>
      <c r="E143" s="252">
        <v>3</v>
      </c>
      <c r="F143" s="252">
        <v>3</v>
      </c>
      <c r="G143" s="252">
        <v>1</v>
      </c>
      <c r="H143" s="252"/>
      <c r="I143" s="252">
        <v>2</v>
      </c>
      <c r="J143" s="252">
        <v>3</v>
      </c>
      <c r="K143" s="252">
        <v>87</v>
      </c>
      <c r="L143" s="252">
        <v>9</v>
      </c>
      <c r="M143" s="252">
        <v>18</v>
      </c>
      <c r="N143" s="252">
        <v>30</v>
      </c>
      <c r="O143" s="252">
        <v>9</v>
      </c>
      <c r="P143" s="252">
        <v>1</v>
      </c>
      <c r="Q143" s="252">
        <v>4</v>
      </c>
      <c r="R143" s="252">
        <v>6</v>
      </c>
    </row>
    <row r="144" spans="1:18" ht="15">
      <c r="A144" s="486" t="s">
        <v>324</v>
      </c>
      <c r="B144" s="487" t="s">
        <v>145</v>
      </c>
      <c r="C144" s="252">
        <v>13</v>
      </c>
      <c r="D144" s="252">
        <v>4</v>
      </c>
      <c r="E144" s="252">
        <v>1</v>
      </c>
      <c r="F144" s="252">
        <v>6</v>
      </c>
      <c r="G144" s="252">
        <v>1</v>
      </c>
      <c r="H144" s="252">
        <v>1</v>
      </c>
      <c r="I144" s="252"/>
      <c r="J144" s="252">
        <v>0</v>
      </c>
      <c r="K144" s="252">
        <v>124</v>
      </c>
      <c r="L144" s="252">
        <v>15</v>
      </c>
      <c r="M144" s="252">
        <v>23</v>
      </c>
      <c r="N144" s="252">
        <v>41</v>
      </c>
      <c r="O144" s="252">
        <v>26</v>
      </c>
      <c r="P144" s="252">
        <v>1</v>
      </c>
      <c r="Q144" s="252">
        <v>2</v>
      </c>
      <c r="R144" s="252">
        <v>1</v>
      </c>
    </row>
    <row r="145" spans="1:18" ht="15">
      <c r="A145" s="486" t="s">
        <v>341</v>
      </c>
      <c r="B145" s="487" t="s">
        <v>162</v>
      </c>
      <c r="C145" s="252">
        <v>12</v>
      </c>
      <c r="D145" s="252">
        <v>2</v>
      </c>
      <c r="E145" s="252">
        <v>0</v>
      </c>
      <c r="F145" s="252"/>
      <c r="G145" s="252">
        <v>1</v>
      </c>
      <c r="H145" s="252"/>
      <c r="I145" s="252"/>
      <c r="J145" s="252">
        <v>2</v>
      </c>
      <c r="K145" s="252">
        <v>85</v>
      </c>
      <c r="L145" s="252">
        <v>6</v>
      </c>
      <c r="M145" s="252">
        <v>9</v>
      </c>
      <c r="N145" s="252">
        <v>22</v>
      </c>
      <c r="O145" s="252">
        <v>22</v>
      </c>
      <c r="P145" s="252">
        <v>1</v>
      </c>
      <c r="Q145" s="252"/>
      <c r="R145" s="252">
        <v>3</v>
      </c>
    </row>
    <row r="146" spans="1:18" ht="15" customHeight="1">
      <c r="A146" s="724" t="s">
        <v>443</v>
      </c>
      <c r="B146" s="724"/>
      <c r="C146" s="252">
        <v>103</v>
      </c>
      <c r="D146" s="252">
        <v>18</v>
      </c>
      <c r="E146" s="252">
        <v>19</v>
      </c>
      <c r="F146" s="252">
        <v>23</v>
      </c>
      <c r="G146" s="252">
        <v>4</v>
      </c>
      <c r="H146" s="252">
        <v>5</v>
      </c>
      <c r="I146" s="252">
        <v>2</v>
      </c>
      <c r="J146" s="252">
        <v>7</v>
      </c>
      <c r="K146" s="252">
        <v>874</v>
      </c>
      <c r="L146" s="252">
        <v>104</v>
      </c>
      <c r="M146" s="252">
        <v>133</v>
      </c>
      <c r="N146" s="252">
        <v>237</v>
      </c>
      <c r="O146" s="252">
        <v>183</v>
      </c>
      <c r="P146" s="252">
        <v>26</v>
      </c>
      <c r="Q146" s="252">
        <v>11</v>
      </c>
      <c r="R146" s="252">
        <v>17</v>
      </c>
    </row>
    <row r="147" spans="1:18" ht="15" customHeight="1">
      <c r="A147" s="724" t="s">
        <v>444</v>
      </c>
      <c r="B147" s="724"/>
      <c r="C147" s="252">
        <v>231</v>
      </c>
      <c r="D147" s="252">
        <v>27</v>
      </c>
      <c r="E147" s="252">
        <v>39</v>
      </c>
      <c r="F147" s="252">
        <v>41</v>
      </c>
      <c r="G147" s="252">
        <v>14</v>
      </c>
      <c r="H147" s="252">
        <v>8</v>
      </c>
      <c r="I147" s="252">
        <v>6</v>
      </c>
      <c r="J147" s="252">
        <v>7</v>
      </c>
      <c r="K147" s="252">
        <v>1707</v>
      </c>
      <c r="L147" s="252">
        <v>193</v>
      </c>
      <c r="M147" s="252">
        <v>293</v>
      </c>
      <c r="N147" s="252">
        <v>468</v>
      </c>
      <c r="O147" s="252">
        <v>361</v>
      </c>
      <c r="P147" s="252">
        <v>63</v>
      </c>
      <c r="Q147" s="252">
        <v>26</v>
      </c>
      <c r="R147" s="252">
        <v>30</v>
      </c>
    </row>
    <row r="148" spans="1:18" ht="15" customHeight="1">
      <c r="A148" s="722" t="s">
        <v>477</v>
      </c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</row>
    <row r="149" spans="1:18" ht="15" customHeight="1">
      <c r="A149" s="723" t="s">
        <v>478</v>
      </c>
      <c r="B149" s="723"/>
      <c r="C149" s="723"/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</row>
    <row r="150" spans="1:18" ht="15">
      <c r="A150" s="486" t="s">
        <v>338</v>
      </c>
      <c r="B150" s="487" t="s">
        <v>159</v>
      </c>
      <c r="C150" s="252">
        <v>260</v>
      </c>
      <c r="D150" s="252">
        <v>54</v>
      </c>
      <c r="E150" s="252">
        <v>46</v>
      </c>
      <c r="F150" s="252">
        <v>21</v>
      </c>
      <c r="G150" s="252">
        <v>18</v>
      </c>
      <c r="H150" s="252">
        <v>4</v>
      </c>
      <c r="I150" s="252">
        <v>1</v>
      </c>
      <c r="J150" s="252">
        <v>0</v>
      </c>
      <c r="K150" s="252">
        <v>2151</v>
      </c>
      <c r="L150" s="252">
        <v>309</v>
      </c>
      <c r="M150" s="252">
        <v>478</v>
      </c>
      <c r="N150" s="252">
        <v>228</v>
      </c>
      <c r="O150" s="252">
        <v>251</v>
      </c>
      <c r="P150" s="252">
        <v>24</v>
      </c>
      <c r="Q150" s="252">
        <v>1</v>
      </c>
      <c r="R150" s="252">
        <v>5</v>
      </c>
    </row>
    <row r="151" spans="1:18" ht="15">
      <c r="A151" s="486" t="s">
        <v>313</v>
      </c>
      <c r="B151" s="487" t="s">
        <v>134</v>
      </c>
      <c r="C151" s="252">
        <v>23</v>
      </c>
      <c r="D151" s="252">
        <v>5</v>
      </c>
      <c r="E151" s="252">
        <v>1</v>
      </c>
      <c r="F151" s="252">
        <v>20</v>
      </c>
      <c r="G151" s="252">
        <v>3</v>
      </c>
      <c r="H151" s="252">
        <v>4</v>
      </c>
      <c r="I151" s="252"/>
      <c r="J151" s="252">
        <v>2</v>
      </c>
      <c r="K151" s="252">
        <v>217</v>
      </c>
      <c r="L151" s="252">
        <v>24</v>
      </c>
      <c r="M151" s="252">
        <v>50</v>
      </c>
      <c r="N151" s="252">
        <v>71</v>
      </c>
      <c r="O151" s="252">
        <v>149</v>
      </c>
      <c r="P151" s="252">
        <v>11</v>
      </c>
      <c r="Q151" s="252">
        <v>2</v>
      </c>
      <c r="R151" s="252">
        <v>3</v>
      </c>
    </row>
    <row r="152" spans="1:18" ht="15">
      <c r="A152" s="486" t="s">
        <v>390</v>
      </c>
      <c r="B152" s="487" t="s">
        <v>210</v>
      </c>
      <c r="C152" s="252">
        <v>15</v>
      </c>
      <c r="D152" s="252">
        <v>1</v>
      </c>
      <c r="E152" s="252">
        <v>1</v>
      </c>
      <c r="F152" s="252">
        <v>3</v>
      </c>
      <c r="G152" s="252"/>
      <c r="H152" s="252">
        <v>1</v>
      </c>
      <c r="I152" s="252"/>
      <c r="J152" s="252">
        <v>1</v>
      </c>
      <c r="K152" s="252">
        <v>90</v>
      </c>
      <c r="L152" s="252">
        <v>8</v>
      </c>
      <c r="M152" s="252">
        <v>18</v>
      </c>
      <c r="N152" s="252">
        <v>29</v>
      </c>
      <c r="O152" s="252">
        <v>26</v>
      </c>
      <c r="P152" s="252">
        <v>1</v>
      </c>
      <c r="Q152" s="252">
        <v>1</v>
      </c>
      <c r="R152" s="252">
        <v>1</v>
      </c>
    </row>
    <row r="153" spans="1:18" ht="15" customHeight="1">
      <c r="A153" s="724" t="s">
        <v>443</v>
      </c>
      <c r="B153" s="724"/>
      <c r="C153" s="252">
        <v>298</v>
      </c>
      <c r="D153" s="252">
        <v>60</v>
      </c>
      <c r="E153" s="252">
        <v>48</v>
      </c>
      <c r="F153" s="252">
        <v>44</v>
      </c>
      <c r="G153" s="252">
        <v>21</v>
      </c>
      <c r="H153" s="252">
        <v>9</v>
      </c>
      <c r="I153" s="252">
        <v>1</v>
      </c>
      <c r="J153" s="252">
        <v>3</v>
      </c>
      <c r="K153" s="252">
        <v>2458</v>
      </c>
      <c r="L153" s="252">
        <v>341</v>
      </c>
      <c r="M153" s="252">
        <v>546</v>
      </c>
      <c r="N153" s="252">
        <v>328</v>
      </c>
      <c r="O153" s="252">
        <v>426</v>
      </c>
      <c r="P153" s="252">
        <v>36</v>
      </c>
      <c r="Q153" s="252">
        <v>4</v>
      </c>
      <c r="R153" s="252">
        <v>9</v>
      </c>
    </row>
    <row r="154" spans="1:18" ht="15" customHeight="1">
      <c r="A154" s="723" t="s">
        <v>479</v>
      </c>
      <c r="B154" s="723"/>
      <c r="C154" s="723"/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</row>
    <row r="155" spans="1:18" ht="15">
      <c r="A155" s="486" t="s">
        <v>374</v>
      </c>
      <c r="B155" s="487" t="s">
        <v>437</v>
      </c>
      <c r="C155" s="252">
        <v>178</v>
      </c>
      <c r="D155" s="252">
        <v>25</v>
      </c>
      <c r="E155" s="252">
        <v>13</v>
      </c>
      <c r="F155" s="252">
        <v>59</v>
      </c>
      <c r="G155" s="252">
        <v>10</v>
      </c>
      <c r="H155" s="252">
        <v>4</v>
      </c>
      <c r="I155" s="252"/>
      <c r="J155" s="252">
        <v>0</v>
      </c>
      <c r="K155" s="252">
        <v>1279</v>
      </c>
      <c r="L155" s="252">
        <v>97</v>
      </c>
      <c r="M155" s="252">
        <v>203</v>
      </c>
      <c r="N155" s="252">
        <v>267</v>
      </c>
      <c r="O155" s="252">
        <v>115</v>
      </c>
      <c r="P155" s="252">
        <v>26</v>
      </c>
      <c r="Q155" s="252">
        <v>3</v>
      </c>
      <c r="R155" s="252">
        <v>3</v>
      </c>
    </row>
    <row r="156" spans="1:18" ht="15">
      <c r="A156" s="486" t="s">
        <v>332</v>
      </c>
      <c r="B156" s="487" t="s">
        <v>153</v>
      </c>
      <c r="C156" s="252">
        <v>160</v>
      </c>
      <c r="D156" s="252">
        <v>28</v>
      </c>
      <c r="E156" s="252">
        <v>21</v>
      </c>
      <c r="F156" s="252">
        <v>21</v>
      </c>
      <c r="G156" s="252">
        <v>11</v>
      </c>
      <c r="H156" s="252">
        <v>2</v>
      </c>
      <c r="I156" s="252">
        <v>1</v>
      </c>
      <c r="J156" s="252">
        <v>1</v>
      </c>
      <c r="K156" s="252">
        <v>1220</v>
      </c>
      <c r="L156" s="252">
        <v>192</v>
      </c>
      <c r="M156" s="252">
        <v>286</v>
      </c>
      <c r="N156" s="252">
        <v>164</v>
      </c>
      <c r="O156" s="252">
        <v>74</v>
      </c>
      <c r="P156" s="252">
        <v>29</v>
      </c>
      <c r="Q156" s="252">
        <v>1</v>
      </c>
      <c r="R156" s="252">
        <v>6</v>
      </c>
    </row>
    <row r="157" spans="1:18" ht="15" customHeight="1">
      <c r="A157" s="724" t="s">
        <v>443</v>
      </c>
      <c r="B157" s="724"/>
      <c r="C157" s="252">
        <v>338</v>
      </c>
      <c r="D157" s="252">
        <v>53</v>
      </c>
      <c r="E157" s="252">
        <v>34</v>
      </c>
      <c r="F157" s="252">
        <v>80</v>
      </c>
      <c r="G157" s="252">
        <v>21</v>
      </c>
      <c r="H157" s="252">
        <v>6</v>
      </c>
      <c r="I157" s="252">
        <v>1</v>
      </c>
      <c r="J157" s="252">
        <v>1</v>
      </c>
      <c r="K157" s="252">
        <v>2499</v>
      </c>
      <c r="L157" s="252">
        <v>289</v>
      </c>
      <c r="M157" s="252">
        <v>489</v>
      </c>
      <c r="N157" s="252">
        <v>431</v>
      </c>
      <c r="O157" s="252">
        <v>189</v>
      </c>
      <c r="P157" s="252">
        <v>55</v>
      </c>
      <c r="Q157" s="252">
        <v>4</v>
      </c>
      <c r="R157" s="252">
        <v>9</v>
      </c>
    </row>
    <row r="158" spans="1:18" ht="15" customHeight="1">
      <c r="A158" s="723" t="s">
        <v>480</v>
      </c>
      <c r="B158" s="723"/>
      <c r="C158" s="723"/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</row>
    <row r="159" spans="1:18" ht="15">
      <c r="A159" s="486" t="s">
        <v>358</v>
      </c>
      <c r="B159" s="487" t="s">
        <v>178</v>
      </c>
      <c r="C159" s="252">
        <v>64</v>
      </c>
      <c r="D159" s="252">
        <v>2</v>
      </c>
      <c r="E159" s="252">
        <v>9</v>
      </c>
      <c r="F159" s="252">
        <v>9</v>
      </c>
      <c r="G159" s="252">
        <v>3</v>
      </c>
      <c r="H159" s="252"/>
      <c r="I159" s="252"/>
      <c r="J159" s="252">
        <v>0</v>
      </c>
      <c r="K159" s="252">
        <v>568</v>
      </c>
      <c r="L159" s="252">
        <v>35</v>
      </c>
      <c r="M159" s="252">
        <v>41</v>
      </c>
      <c r="N159" s="252">
        <v>76</v>
      </c>
      <c r="O159" s="252">
        <v>43</v>
      </c>
      <c r="P159" s="252">
        <v>54</v>
      </c>
      <c r="Q159" s="252">
        <v>9</v>
      </c>
      <c r="R159" s="252">
        <v>2</v>
      </c>
    </row>
    <row r="160" spans="1:18" ht="15">
      <c r="A160" s="486" t="s">
        <v>383</v>
      </c>
      <c r="B160" s="487" t="s">
        <v>203</v>
      </c>
      <c r="C160" s="252">
        <v>60</v>
      </c>
      <c r="D160" s="252">
        <v>8</v>
      </c>
      <c r="E160" s="252">
        <v>7</v>
      </c>
      <c r="F160" s="252">
        <v>7</v>
      </c>
      <c r="G160" s="252">
        <v>2</v>
      </c>
      <c r="H160" s="252">
        <v>1</v>
      </c>
      <c r="I160" s="252">
        <v>1</v>
      </c>
      <c r="J160" s="252">
        <v>0</v>
      </c>
      <c r="K160" s="252">
        <v>436</v>
      </c>
      <c r="L160" s="252">
        <v>44</v>
      </c>
      <c r="M160" s="252">
        <v>70</v>
      </c>
      <c r="N160" s="252">
        <v>65</v>
      </c>
      <c r="O160" s="252">
        <v>39</v>
      </c>
      <c r="P160" s="252">
        <v>5</v>
      </c>
      <c r="Q160" s="252">
        <v>4</v>
      </c>
      <c r="R160" s="252">
        <v>6</v>
      </c>
    </row>
    <row r="161" spans="1:18" ht="15">
      <c r="A161" s="486" t="s">
        <v>384</v>
      </c>
      <c r="B161" s="487" t="s">
        <v>204</v>
      </c>
      <c r="C161" s="252">
        <v>32</v>
      </c>
      <c r="D161" s="252">
        <v>4</v>
      </c>
      <c r="E161" s="252">
        <v>2</v>
      </c>
      <c r="F161" s="252">
        <v>6</v>
      </c>
      <c r="G161" s="252">
        <v>2</v>
      </c>
      <c r="H161" s="252"/>
      <c r="I161" s="252"/>
      <c r="J161" s="252">
        <v>0</v>
      </c>
      <c r="K161" s="252">
        <v>285</v>
      </c>
      <c r="L161" s="252">
        <v>31</v>
      </c>
      <c r="M161" s="252">
        <v>41</v>
      </c>
      <c r="N161" s="252">
        <v>33</v>
      </c>
      <c r="O161" s="252">
        <v>27</v>
      </c>
      <c r="P161" s="252">
        <v>3</v>
      </c>
      <c r="Q161" s="252">
        <v>1</v>
      </c>
      <c r="R161" s="252">
        <v>0</v>
      </c>
    </row>
    <row r="162" spans="1:18" ht="15">
      <c r="A162" s="486" t="s">
        <v>367</v>
      </c>
      <c r="B162" s="487" t="s">
        <v>187</v>
      </c>
      <c r="C162" s="252">
        <v>18</v>
      </c>
      <c r="D162" s="252">
        <v>4</v>
      </c>
      <c r="E162" s="252">
        <v>1</v>
      </c>
      <c r="F162" s="252"/>
      <c r="G162" s="252"/>
      <c r="H162" s="252"/>
      <c r="I162" s="252"/>
      <c r="J162" s="252">
        <v>0</v>
      </c>
      <c r="K162" s="252">
        <v>112</v>
      </c>
      <c r="L162" s="252">
        <v>20</v>
      </c>
      <c r="M162" s="252">
        <v>12</v>
      </c>
      <c r="N162" s="252">
        <v>22</v>
      </c>
      <c r="O162" s="252">
        <v>15</v>
      </c>
      <c r="P162" s="252">
        <v>2</v>
      </c>
      <c r="Q162" s="252">
        <v>2</v>
      </c>
      <c r="R162" s="252">
        <v>1</v>
      </c>
    </row>
    <row r="163" spans="1:18" ht="15" customHeight="1">
      <c r="A163" s="724" t="s">
        <v>443</v>
      </c>
      <c r="B163" s="724"/>
      <c r="C163" s="252">
        <v>174</v>
      </c>
      <c r="D163" s="252">
        <v>18</v>
      </c>
      <c r="E163" s="252">
        <v>19</v>
      </c>
      <c r="F163" s="252">
        <v>22</v>
      </c>
      <c r="G163" s="252">
        <v>7</v>
      </c>
      <c r="H163" s="252">
        <v>1</v>
      </c>
      <c r="I163" s="252">
        <v>1</v>
      </c>
      <c r="J163" s="252">
        <v>0</v>
      </c>
      <c r="K163" s="252">
        <v>1401</v>
      </c>
      <c r="L163" s="252">
        <v>130</v>
      </c>
      <c r="M163" s="252">
        <v>164</v>
      </c>
      <c r="N163" s="252">
        <v>196</v>
      </c>
      <c r="O163" s="252">
        <v>124</v>
      </c>
      <c r="P163" s="252">
        <v>64</v>
      </c>
      <c r="Q163" s="252">
        <v>16</v>
      </c>
      <c r="R163" s="252">
        <v>9</v>
      </c>
    </row>
    <row r="164" spans="1:18" ht="15" customHeight="1">
      <c r="A164" s="724" t="s">
        <v>444</v>
      </c>
      <c r="B164" s="724"/>
      <c r="C164" s="252">
        <v>810</v>
      </c>
      <c r="D164" s="252">
        <v>131</v>
      </c>
      <c r="E164" s="252">
        <v>101</v>
      </c>
      <c r="F164" s="252">
        <v>146</v>
      </c>
      <c r="G164" s="252">
        <v>49</v>
      </c>
      <c r="H164" s="252">
        <v>16</v>
      </c>
      <c r="I164" s="252">
        <v>3</v>
      </c>
      <c r="J164" s="252">
        <v>4</v>
      </c>
      <c r="K164" s="252">
        <v>6358</v>
      </c>
      <c r="L164" s="252">
        <v>760</v>
      </c>
      <c r="M164" s="252">
        <v>1199</v>
      </c>
      <c r="N164" s="252">
        <v>955</v>
      </c>
      <c r="O164" s="252">
        <v>739</v>
      </c>
      <c r="P164" s="252">
        <v>155</v>
      </c>
      <c r="Q164" s="252">
        <v>24</v>
      </c>
      <c r="R164" s="252">
        <v>27</v>
      </c>
    </row>
    <row r="165" spans="1:18" ht="15" customHeight="1">
      <c r="A165" s="727" t="s">
        <v>481</v>
      </c>
      <c r="B165" s="727"/>
      <c r="C165" s="506">
        <v>10978</v>
      </c>
      <c r="D165" s="506">
        <v>2000</v>
      </c>
      <c r="E165" s="506">
        <v>2829</v>
      </c>
      <c r="F165" s="506">
        <v>1435</v>
      </c>
      <c r="G165" s="506">
        <v>1296</v>
      </c>
      <c r="H165" s="506">
        <v>294</v>
      </c>
      <c r="I165" s="506">
        <v>96</v>
      </c>
      <c r="J165" s="506">
        <v>71</v>
      </c>
      <c r="K165" s="506">
        <v>94482</v>
      </c>
      <c r="L165" s="506">
        <v>15268</v>
      </c>
      <c r="M165" s="506">
        <v>19770</v>
      </c>
      <c r="N165" s="506">
        <v>14695</v>
      </c>
      <c r="O165" s="506">
        <v>18481</v>
      </c>
      <c r="P165" s="506">
        <v>2360</v>
      </c>
      <c r="Q165" s="506">
        <v>620</v>
      </c>
      <c r="R165" s="506">
        <v>675</v>
      </c>
    </row>
    <row r="166" spans="1:18" s="1" customFormat="1" ht="15">
      <c r="A166" s="349" t="s">
        <v>482</v>
      </c>
      <c r="B166" s="349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</row>
    <row r="168" spans="3:18" ht="15"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&amp;L20.10.2023&amp;CTÜRKİYE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5" t="s">
        <v>823</v>
      </c>
      <c r="B1" s="525"/>
      <c r="C1" s="525"/>
      <c r="D1" s="525"/>
      <c r="E1" s="525"/>
      <c r="F1" s="525"/>
      <c r="G1" s="525"/>
      <c r="H1" s="525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1" t="s">
        <v>824</v>
      </c>
      <c r="D5" s="531"/>
      <c r="E5" s="531"/>
      <c r="F5" s="531"/>
    </row>
    <row r="7" ht="15.75" thickBot="1"/>
    <row r="8" spans="1:8" ht="16.5" thickBot="1">
      <c r="A8" s="532"/>
      <c r="B8" s="533"/>
      <c r="C8" s="536" t="s">
        <v>1</v>
      </c>
      <c r="D8" s="537"/>
      <c r="E8" s="537"/>
      <c r="F8" s="537"/>
      <c r="G8" s="538"/>
      <c r="H8" s="521" t="s">
        <v>2</v>
      </c>
    </row>
    <row r="9" spans="1:8" ht="16.5" thickBot="1">
      <c r="A9" s="534"/>
      <c r="B9" s="535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2"/>
    </row>
    <row r="10" spans="1:8" ht="15" customHeight="1">
      <c r="A10" s="523" t="s">
        <v>8</v>
      </c>
      <c r="B10" s="131" t="s">
        <v>9</v>
      </c>
      <c r="C10" s="126">
        <v>1413</v>
      </c>
      <c r="D10" s="119">
        <v>2</v>
      </c>
      <c r="E10" s="119"/>
      <c r="F10" s="119">
        <v>9563</v>
      </c>
      <c r="G10" s="139">
        <v>294</v>
      </c>
      <c r="H10" s="138">
        <v>11272</v>
      </c>
    </row>
    <row r="11" spans="1:8" ht="15.75" customHeight="1" thickBot="1">
      <c r="A11" s="524"/>
      <c r="B11" s="132" t="s">
        <v>10</v>
      </c>
      <c r="C11" s="127">
        <v>6704981500</v>
      </c>
      <c r="D11" s="124">
        <v>2050000</v>
      </c>
      <c r="E11" s="124"/>
      <c r="F11" s="118">
        <v>15469476850</v>
      </c>
      <c r="G11" s="153"/>
      <c r="H11" s="358">
        <v>22176508350</v>
      </c>
    </row>
    <row r="12" spans="1:8" ht="15.75" customHeight="1">
      <c r="A12" s="526" t="s">
        <v>12</v>
      </c>
      <c r="B12" s="155" t="s">
        <v>9</v>
      </c>
      <c r="C12" s="186">
        <v>1386</v>
      </c>
      <c r="D12" s="187">
        <v>4</v>
      </c>
      <c r="E12" s="187"/>
      <c r="F12" s="187">
        <v>4282</v>
      </c>
      <c r="G12" s="188"/>
      <c r="H12" s="189">
        <v>5672</v>
      </c>
    </row>
    <row r="13" spans="1:8" ht="15.75" customHeight="1">
      <c r="A13" s="527"/>
      <c r="B13" s="133" t="s">
        <v>266</v>
      </c>
      <c r="C13" s="126">
        <v>171692034347</v>
      </c>
      <c r="D13" s="119">
        <v>0</v>
      </c>
      <c r="E13" s="119"/>
      <c r="F13" s="156">
        <v>19332069856</v>
      </c>
      <c r="G13" s="139"/>
      <c r="H13" s="138">
        <v>191024104203</v>
      </c>
    </row>
    <row r="14" spans="1:8" ht="15.75" thickBot="1">
      <c r="A14" s="524"/>
      <c r="B14" s="132" t="s">
        <v>11</v>
      </c>
      <c r="C14" s="129">
        <v>250462509498</v>
      </c>
      <c r="D14" s="120">
        <v>3101500</v>
      </c>
      <c r="E14" s="120"/>
      <c r="F14" s="121">
        <v>78311835875</v>
      </c>
      <c r="G14" s="141"/>
      <c r="H14" s="151">
        <v>328777446873</v>
      </c>
    </row>
    <row r="15" spans="1:8" ht="15">
      <c r="A15" s="528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39</v>
      </c>
    </row>
    <row r="16" spans="1:8" ht="15">
      <c r="A16" s="529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13480713603</v>
      </c>
    </row>
    <row r="17" spans="1:8" ht="15.75" thickBot="1">
      <c r="A17" s="530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6530428597</v>
      </c>
    </row>
    <row r="18" spans="1:8" ht="16.5" thickBot="1">
      <c r="A18" s="125" t="s">
        <v>14</v>
      </c>
      <c r="B18" s="137" t="s">
        <v>9</v>
      </c>
      <c r="C18" s="130">
        <v>302</v>
      </c>
      <c r="D18" s="122">
        <v>5</v>
      </c>
      <c r="E18" s="122"/>
      <c r="F18" s="123">
        <v>1693</v>
      </c>
      <c r="G18" s="143">
        <v>96</v>
      </c>
      <c r="H18" s="154">
        <v>2096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7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&amp;L20.10.2023&amp;CTÜRKİYE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5" t="s">
        <v>825</v>
      </c>
      <c r="B1" s="525"/>
      <c r="C1" s="525"/>
      <c r="D1" s="525"/>
      <c r="E1" s="525"/>
      <c r="F1" s="525"/>
      <c r="G1" s="525"/>
      <c r="H1" s="525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1" t="s">
        <v>647</v>
      </c>
      <c r="D5" s="531"/>
      <c r="E5" s="531"/>
      <c r="F5" s="531"/>
    </row>
    <row r="7" ht="15.75" thickBot="1"/>
    <row r="8" spans="1:8" ht="16.5" thickBot="1">
      <c r="A8" s="532"/>
      <c r="B8" s="533"/>
      <c r="C8" s="536" t="s">
        <v>1</v>
      </c>
      <c r="D8" s="537"/>
      <c r="E8" s="537"/>
      <c r="F8" s="537"/>
      <c r="G8" s="538"/>
      <c r="H8" s="521" t="s">
        <v>2</v>
      </c>
    </row>
    <row r="9" spans="1:8" ht="16.5" thickBot="1">
      <c r="A9" s="534"/>
      <c r="B9" s="535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2"/>
    </row>
    <row r="10" spans="1:8" ht="15" customHeight="1">
      <c r="A10" s="523" t="s">
        <v>8</v>
      </c>
      <c r="B10" s="131" t="s">
        <v>9</v>
      </c>
      <c r="C10" s="126">
        <v>11339</v>
      </c>
      <c r="D10" s="119">
        <v>12</v>
      </c>
      <c r="E10" s="119"/>
      <c r="F10" s="119">
        <v>83131</v>
      </c>
      <c r="G10" s="139">
        <v>2360</v>
      </c>
      <c r="H10" s="138">
        <v>96842</v>
      </c>
    </row>
    <row r="11" spans="1:8" ht="15.75" customHeight="1" thickBot="1">
      <c r="A11" s="524"/>
      <c r="B11" s="132" t="s">
        <v>10</v>
      </c>
      <c r="C11" s="127">
        <v>36832732038</v>
      </c>
      <c r="D11" s="124">
        <v>4460000</v>
      </c>
      <c r="E11" s="124"/>
      <c r="F11" s="118">
        <v>105657994181</v>
      </c>
      <c r="G11" s="153"/>
      <c r="H11" s="138">
        <v>142495186219</v>
      </c>
    </row>
    <row r="12" spans="1:8" ht="15.75" customHeight="1">
      <c r="A12" s="526" t="s">
        <v>12</v>
      </c>
      <c r="B12" s="155" t="s">
        <v>9</v>
      </c>
      <c r="C12" s="186">
        <v>9838</v>
      </c>
      <c r="D12" s="187">
        <v>55</v>
      </c>
      <c r="E12" s="187"/>
      <c r="F12" s="187">
        <v>24738</v>
      </c>
      <c r="G12" s="188">
        <v>4</v>
      </c>
      <c r="H12" s="189">
        <v>34635</v>
      </c>
    </row>
    <row r="13" spans="1:8" ht="15.75" customHeight="1">
      <c r="A13" s="527"/>
      <c r="B13" s="133" t="s">
        <v>266</v>
      </c>
      <c r="C13" s="126">
        <v>1363513311718</v>
      </c>
      <c r="D13" s="119">
        <v>596111003</v>
      </c>
      <c r="E13" s="119"/>
      <c r="F13" s="156">
        <v>290177913328</v>
      </c>
      <c r="G13" s="139">
        <v>0</v>
      </c>
      <c r="H13" s="138">
        <v>1654287336050</v>
      </c>
    </row>
    <row r="14" spans="1:8" ht="15.75" thickBot="1">
      <c r="A14" s="524"/>
      <c r="B14" s="132" t="s">
        <v>11</v>
      </c>
      <c r="C14" s="129">
        <v>2760480589996</v>
      </c>
      <c r="D14" s="120">
        <v>695955504</v>
      </c>
      <c r="E14" s="120"/>
      <c r="F14" s="121">
        <v>443552010725</v>
      </c>
      <c r="G14" s="141">
        <v>2259363</v>
      </c>
      <c r="H14" s="151">
        <v>3204730815588</v>
      </c>
    </row>
    <row r="15" spans="1:8" ht="15">
      <c r="A15" s="528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329</v>
      </c>
    </row>
    <row r="16" spans="1:8" ht="15">
      <c r="A16" s="529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47451686823</v>
      </c>
    </row>
    <row r="17" spans="1:8" ht="15.75" thickBot="1">
      <c r="A17" s="530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20755399611</v>
      </c>
    </row>
    <row r="18" spans="1:8" ht="16.5" thickBot="1">
      <c r="A18" s="125" t="s">
        <v>14</v>
      </c>
      <c r="B18" s="137" t="s">
        <v>9</v>
      </c>
      <c r="C18" s="401">
        <v>2305</v>
      </c>
      <c r="D18" s="402">
        <v>37</v>
      </c>
      <c r="E18" s="402">
        <v>1</v>
      </c>
      <c r="F18" s="403">
        <v>12925</v>
      </c>
      <c r="G18" s="404">
        <v>620</v>
      </c>
      <c r="H18" s="154">
        <v>15888</v>
      </c>
    </row>
    <row r="19" spans="1:2" ht="15">
      <c r="A19" s="116" t="s">
        <v>15</v>
      </c>
      <c r="B19" s="116"/>
    </row>
    <row r="22" ht="15">
      <c r="A22" s="1"/>
    </row>
    <row r="39" ht="15">
      <c r="A39" s="387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&amp;L20.10.2023&amp;CTÜRKİYE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6" width="9.140625" style="5" customWidth="1"/>
    <col min="127" max="127" width="19.421875" style="5" customWidth="1"/>
    <col min="128" max="128" width="5.7109375" style="5" bestFit="1" customWidth="1"/>
    <col min="129" max="129" width="10.140625" style="5" customWidth="1"/>
    <col min="130" max="131" width="4.28125" style="5" bestFit="1" customWidth="1"/>
    <col min="132" max="132" width="11.57421875" style="5" customWidth="1"/>
    <col min="133" max="133" width="11.28125" style="5" customWidth="1"/>
    <col min="134" max="134" width="11.7109375" style="5" customWidth="1"/>
    <col min="135" max="16384" width="6.7109375" style="5" customWidth="1"/>
  </cols>
  <sheetData>
    <row r="1" spans="1:7" ht="15.75" customHeight="1" thickBot="1">
      <c r="A1" s="352" t="s">
        <v>826</v>
      </c>
      <c r="B1" s="272"/>
      <c r="C1" s="272"/>
      <c r="D1" s="272"/>
      <c r="E1" s="272"/>
      <c r="F1" s="272"/>
      <c r="G1" s="272"/>
    </row>
    <row r="2" spans="1:7" ht="15.75" customHeight="1" thickBot="1">
      <c r="A2" s="546" t="s">
        <v>16</v>
      </c>
      <c r="B2" s="546"/>
      <c r="C2" s="546"/>
      <c r="D2" s="546"/>
      <c r="E2" s="546"/>
      <c r="F2" s="546"/>
      <c r="G2" s="546"/>
    </row>
    <row r="3" spans="1:7" ht="9.75" customHeight="1">
      <c r="A3" s="547" t="s">
        <v>396</v>
      </c>
      <c r="B3" s="550" t="s">
        <v>8</v>
      </c>
      <c r="C3" s="550"/>
      <c r="D3" s="551" t="s">
        <v>17</v>
      </c>
      <c r="E3" s="552"/>
      <c r="F3" s="553"/>
      <c r="G3" s="6" t="s">
        <v>14</v>
      </c>
    </row>
    <row r="4" spans="1:7" ht="12.75" customHeight="1">
      <c r="A4" s="548"/>
      <c r="B4" s="7"/>
      <c r="C4" s="8"/>
      <c r="D4" s="7"/>
      <c r="E4" s="7"/>
      <c r="F4" s="283"/>
      <c r="G4" s="9"/>
    </row>
    <row r="5" spans="1:7" ht="9">
      <c r="A5" s="548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9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11272</v>
      </c>
      <c r="C7" s="15">
        <f t="shared" si="0"/>
        <v>22176508350</v>
      </c>
      <c r="D7" s="15">
        <f t="shared" si="0"/>
        <v>5672</v>
      </c>
      <c r="E7" s="15">
        <f t="shared" si="0"/>
        <v>191024104204</v>
      </c>
      <c r="F7" s="15">
        <f t="shared" si="0"/>
        <v>328777446874</v>
      </c>
      <c r="G7" s="147">
        <f t="shared" si="0"/>
        <v>2096</v>
      </c>
    </row>
    <row r="8" spans="1:7" s="16" customFormat="1" ht="11.25">
      <c r="A8" s="14" t="s">
        <v>19</v>
      </c>
      <c r="B8" s="15">
        <f t="shared" si="0"/>
        <v>1413</v>
      </c>
      <c r="C8" s="15">
        <f t="shared" si="0"/>
        <v>6704981500</v>
      </c>
      <c r="D8" s="15">
        <f t="shared" si="0"/>
        <v>1386</v>
      </c>
      <c r="E8" s="15">
        <f t="shared" si="0"/>
        <v>171692034348</v>
      </c>
      <c r="F8" s="15">
        <f t="shared" si="0"/>
        <v>250462509499</v>
      </c>
      <c r="G8" s="148">
        <f t="shared" si="0"/>
        <v>302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2050000</v>
      </c>
      <c r="D9" s="15">
        <f t="shared" si="0"/>
        <v>4</v>
      </c>
      <c r="E9" s="15">
        <f t="shared" si="0"/>
        <v>0</v>
      </c>
      <c r="F9" s="15">
        <f t="shared" si="0"/>
        <v>3101500</v>
      </c>
      <c r="G9" s="148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9563</v>
      </c>
      <c r="C11" s="15">
        <f t="shared" si="0"/>
        <v>15469476850</v>
      </c>
      <c r="D11" s="15">
        <f t="shared" si="0"/>
        <v>4282</v>
      </c>
      <c r="E11" s="15">
        <f t="shared" si="0"/>
        <v>19332069856</v>
      </c>
      <c r="F11" s="15">
        <f t="shared" si="0"/>
        <v>78311835875</v>
      </c>
      <c r="G11" s="148">
        <f t="shared" si="0"/>
        <v>1693</v>
      </c>
    </row>
    <row r="12" spans="1:7" s="16" customFormat="1" ht="12" thickBot="1">
      <c r="A12" s="17" t="s">
        <v>23</v>
      </c>
      <c r="B12" s="15">
        <f t="shared" si="0"/>
        <v>294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96</v>
      </c>
    </row>
    <row r="13" spans="1:7" s="16" customFormat="1" ht="12.75" customHeight="1" thickBot="1">
      <c r="A13" s="539" t="s">
        <v>44</v>
      </c>
      <c r="B13" s="540"/>
      <c r="C13" s="540"/>
      <c r="D13" s="540"/>
      <c r="E13" s="540"/>
      <c r="F13" s="540"/>
      <c r="G13" s="541"/>
    </row>
    <row r="14" spans="1:7" s="16" customFormat="1" ht="11.25" customHeight="1">
      <c r="A14" s="18" t="s">
        <v>25</v>
      </c>
      <c r="B14" s="353">
        <v>140</v>
      </c>
      <c r="C14" s="353">
        <v>285810000</v>
      </c>
      <c r="D14" s="353">
        <v>62</v>
      </c>
      <c r="E14" s="353">
        <v>477625200</v>
      </c>
      <c r="F14" s="354">
        <v>1785926277</v>
      </c>
      <c r="G14" s="355">
        <v>47</v>
      </c>
    </row>
    <row r="15" spans="1:7" s="16" customFormat="1" ht="9" customHeight="1">
      <c r="A15" s="18" t="s">
        <v>487</v>
      </c>
      <c r="B15" s="19">
        <v>21</v>
      </c>
      <c r="C15" s="20">
        <v>9200000</v>
      </c>
      <c r="D15" s="22">
        <v>10</v>
      </c>
      <c r="E15" s="21">
        <v>340855200</v>
      </c>
      <c r="F15" s="285">
        <v>973100000</v>
      </c>
      <c r="G15" s="24">
        <v>8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109</v>
      </c>
      <c r="C18" s="20">
        <v>276610000</v>
      </c>
      <c r="D18" s="22">
        <v>52</v>
      </c>
      <c r="E18" s="21">
        <v>136770000</v>
      </c>
      <c r="F18" s="285">
        <v>812826277</v>
      </c>
      <c r="G18" s="24">
        <v>25</v>
      </c>
    </row>
    <row r="19" spans="1:7" ht="9" customHeight="1" thickBot="1">
      <c r="A19" s="26" t="s">
        <v>7</v>
      </c>
      <c r="B19" s="27">
        <v>10</v>
      </c>
      <c r="C19" s="28">
        <v>0</v>
      </c>
      <c r="D19" s="30">
        <v>0</v>
      </c>
      <c r="E19" s="29">
        <v>0</v>
      </c>
      <c r="F19" s="286">
        <v>0</v>
      </c>
      <c r="G19" s="31">
        <v>14</v>
      </c>
    </row>
    <row r="20" spans="1:7" ht="12.75" customHeight="1" thickBot="1">
      <c r="A20" s="539" t="s">
        <v>45</v>
      </c>
      <c r="B20" s="540"/>
      <c r="C20" s="540"/>
      <c r="D20" s="540"/>
      <c r="E20" s="540"/>
      <c r="F20" s="540"/>
      <c r="G20" s="541"/>
    </row>
    <row r="21" spans="1:7" ht="11.25" customHeight="1">
      <c r="A21" s="18" t="s">
        <v>25</v>
      </c>
      <c r="B21" s="353">
        <v>51</v>
      </c>
      <c r="C21" s="353">
        <v>152335000</v>
      </c>
      <c r="D21" s="353">
        <v>49</v>
      </c>
      <c r="E21" s="353">
        <v>386916667</v>
      </c>
      <c r="F21" s="354">
        <v>5874521667</v>
      </c>
      <c r="G21" s="355">
        <v>11</v>
      </c>
    </row>
    <row r="22" spans="1:7" ht="11.25">
      <c r="A22" s="18" t="s">
        <v>487</v>
      </c>
      <c r="B22" s="19">
        <v>14</v>
      </c>
      <c r="C22" s="20">
        <v>43210000</v>
      </c>
      <c r="D22" s="22">
        <v>20</v>
      </c>
      <c r="E22" s="21">
        <v>294156667</v>
      </c>
      <c r="F22" s="285">
        <v>5464026667</v>
      </c>
      <c r="G22" s="25">
        <v>2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37</v>
      </c>
      <c r="C25" s="20">
        <v>109125000</v>
      </c>
      <c r="D25" s="22">
        <v>29</v>
      </c>
      <c r="E25" s="21">
        <v>92760000</v>
      </c>
      <c r="F25" s="285">
        <v>410495000</v>
      </c>
      <c r="G25" s="25">
        <v>9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39" t="s">
        <v>46</v>
      </c>
      <c r="B27" s="540"/>
      <c r="C27" s="540"/>
      <c r="D27" s="540"/>
      <c r="E27" s="540"/>
      <c r="F27" s="540"/>
      <c r="G27" s="541"/>
    </row>
    <row r="28" spans="1:7" ht="11.25">
      <c r="A28" s="18" t="s">
        <v>25</v>
      </c>
      <c r="B28" s="353">
        <v>1505</v>
      </c>
      <c r="C28" s="353">
        <v>3860511052</v>
      </c>
      <c r="D28" s="353">
        <v>1373</v>
      </c>
      <c r="E28" s="353">
        <v>68213755945</v>
      </c>
      <c r="F28" s="354">
        <v>99351512574</v>
      </c>
      <c r="G28" s="355">
        <v>277</v>
      </c>
    </row>
    <row r="29" spans="1:7" ht="11.25">
      <c r="A29" s="18" t="s">
        <v>487</v>
      </c>
      <c r="B29" s="19">
        <v>214</v>
      </c>
      <c r="C29" s="20">
        <v>1152116052</v>
      </c>
      <c r="D29" s="22">
        <v>404</v>
      </c>
      <c r="E29" s="21">
        <v>62650987545</v>
      </c>
      <c r="F29" s="285">
        <v>78231958924</v>
      </c>
      <c r="G29" s="24">
        <v>31</v>
      </c>
    </row>
    <row r="30" spans="1:7" ht="11.25">
      <c r="A30" s="18" t="s">
        <v>490</v>
      </c>
      <c r="B30" s="19">
        <v>1</v>
      </c>
      <c r="C30" s="20">
        <v>2000000</v>
      </c>
      <c r="D30" s="21">
        <v>0</v>
      </c>
      <c r="E30" s="21">
        <v>0</v>
      </c>
      <c r="F30" s="285">
        <v>0</v>
      </c>
      <c r="G30" s="24">
        <v>0</v>
      </c>
    </row>
    <row r="31" spans="1:7" ht="11.25">
      <c r="A31" s="18" t="s">
        <v>489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488</v>
      </c>
      <c r="B32" s="19">
        <v>1281</v>
      </c>
      <c r="C32" s="20">
        <v>2706395000</v>
      </c>
      <c r="D32" s="22">
        <v>969</v>
      </c>
      <c r="E32" s="21">
        <v>5562768400</v>
      </c>
      <c r="F32" s="285">
        <v>21119553650</v>
      </c>
      <c r="G32" s="24">
        <v>243</v>
      </c>
    </row>
    <row r="33" spans="1:7" ht="12" thickBot="1">
      <c r="A33" s="26" t="s">
        <v>7</v>
      </c>
      <c r="B33" s="27">
        <v>9</v>
      </c>
      <c r="C33" s="28">
        <v>0</v>
      </c>
      <c r="D33" s="30">
        <v>0</v>
      </c>
      <c r="E33" s="29">
        <v>0</v>
      </c>
      <c r="F33" s="286">
        <v>0</v>
      </c>
      <c r="G33" s="32">
        <v>3</v>
      </c>
    </row>
    <row r="34" spans="1:7" ht="12.75" customHeight="1" thickBot="1">
      <c r="A34" s="539" t="s">
        <v>47</v>
      </c>
      <c r="B34" s="540"/>
      <c r="C34" s="540"/>
      <c r="D34" s="540"/>
      <c r="E34" s="540"/>
      <c r="F34" s="540"/>
      <c r="G34" s="541"/>
    </row>
    <row r="35" spans="1:7" ht="11.25" customHeight="1">
      <c r="A35" s="18" t="s">
        <v>25</v>
      </c>
      <c r="B35" s="353">
        <v>154</v>
      </c>
      <c r="C35" s="353">
        <v>1458180000</v>
      </c>
      <c r="D35" s="353">
        <v>136</v>
      </c>
      <c r="E35" s="353">
        <v>24661662616</v>
      </c>
      <c r="F35" s="354">
        <v>22235494173</v>
      </c>
      <c r="G35" s="355">
        <v>53</v>
      </c>
    </row>
    <row r="36" spans="1:7" ht="11.25">
      <c r="A36" s="18" t="s">
        <v>487</v>
      </c>
      <c r="B36" s="19">
        <v>82</v>
      </c>
      <c r="C36" s="20">
        <v>638380000</v>
      </c>
      <c r="D36" s="22">
        <v>95</v>
      </c>
      <c r="E36" s="21">
        <v>24472213616</v>
      </c>
      <c r="F36" s="285">
        <v>21124263025</v>
      </c>
      <c r="G36" s="24">
        <v>31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72</v>
      </c>
      <c r="C39" s="20">
        <v>819800000</v>
      </c>
      <c r="D39" s="22">
        <v>41</v>
      </c>
      <c r="E39" s="21">
        <v>189449000</v>
      </c>
      <c r="F39" s="285">
        <v>1111231148</v>
      </c>
      <c r="G39" s="24">
        <v>21</v>
      </c>
    </row>
    <row r="40" spans="1:7" ht="12" thickBot="1">
      <c r="A40" s="391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1</v>
      </c>
    </row>
    <row r="41" spans="1:7" ht="11.25" customHeight="1" thickBot="1">
      <c r="A41" s="539" t="s">
        <v>48</v>
      </c>
      <c r="B41" s="540"/>
      <c r="C41" s="540"/>
      <c r="D41" s="540"/>
      <c r="E41" s="540"/>
      <c r="F41" s="540"/>
      <c r="G41" s="541"/>
    </row>
    <row r="42" spans="1:7" ht="11.25" customHeight="1">
      <c r="A42" s="18" t="s">
        <v>25</v>
      </c>
      <c r="B42" s="353">
        <v>28</v>
      </c>
      <c r="C42" s="353">
        <v>126600000</v>
      </c>
      <c r="D42" s="353">
        <v>21</v>
      </c>
      <c r="E42" s="353">
        <v>103700000</v>
      </c>
      <c r="F42" s="354">
        <v>590900000</v>
      </c>
      <c r="G42" s="355">
        <v>8</v>
      </c>
    </row>
    <row r="43" spans="1:7" ht="11.25">
      <c r="A43" s="18" t="s">
        <v>487</v>
      </c>
      <c r="B43" s="19">
        <v>7</v>
      </c>
      <c r="C43" s="20">
        <v>80500000</v>
      </c>
      <c r="D43" s="22">
        <v>7</v>
      </c>
      <c r="E43" s="21">
        <v>35350000</v>
      </c>
      <c r="F43" s="285">
        <v>175660000</v>
      </c>
      <c r="G43" s="24">
        <v>0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21</v>
      </c>
      <c r="C46" s="20">
        <v>46100000</v>
      </c>
      <c r="D46" s="22">
        <v>14</v>
      </c>
      <c r="E46" s="21">
        <v>68350000</v>
      </c>
      <c r="F46" s="285">
        <v>415240000</v>
      </c>
      <c r="G46" s="24">
        <v>7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1</v>
      </c>
    </row>
    <row r="48" spans="1:7" ht="11.25" customHeight="1" thickBot="1">
      <c r="A48" s="539" t="s">
        <v>49</v>
      </c>
      <c r="B48" s="540"/>
      <c r="C48" s="540"/>
      <c r="D48" s="540"/>
      <c r="E48" s="540"/>
      <c r="F48" s="540"/>
      <c r="G48" s="541"/>
    </row>
    <row r="49" spans="1:7" ht="11.25">
      <c r="A49" s="18" t="s">
        <v>25</v>
      </c>
      <c r="B49" s="353">
        <v>1635</v>
      </c>
      <c r="C49" s="353">
        <v>2796469502</v>
      </c>
      <c r="D49" s="353">
        <v>691</v>
      </c>
      <c r="E49" s="353">
        <v>9624844908</v>
      </c>
      <c r="F49" s="354">
        <v>22087083215</v>
      </c>
      <c r="G49" s="355">
        <v>258</v>
      </c>
    </row>
    <row r="50" spans="1:7" ht="11.25">
      <c r="A50" s="18" t="s">
        <v>487</v>
      </c>
      <c r="B50" s="33">
        <v>139</v>
      </c>
      <c r="C50" s="23">
        <v>321035652</v>
      </c>
      <c r="D50" s="22">
        <v>141</v>
      </c>
      <c r="E50" s="21">
        <v>7889747977</v>
      </c>
      <c r="F50" s="285">
        <v>12643363715</v>
      </c>
      <c r="G50" s="24">
        <v>24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2</v>
      </c>
      <c r="E51" s="21">
        <v>0</v>
      </c>
      <c r="F51" s="285">
        <v>2500500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1277</v>
      </c>
      <c r="C53" s="23">
        <v>2475433850</v>
      </c>
      <c r="D53" s="22">
        <v>548</v>
      </c>
      <c r="E53" s="21">
        <v>1735096931</v>
      </c>
      <c r="F53" s="285">
        <v>9441219000</v>
      </c>
      <c r="G53" s="24">
        <v>184</v>
      </c>
    </row>
    <row r="54" spans="1:7" ht="12" thickBot="1">
      <c r="A54" s="26" t="s">
        <v>7</v>
      </c>
      <c r="B54" s="27">
        <v>219</v>
      </c>
      <c r="C54" s="28">
        <v>0</v>
      </c>
      <c r="D54" s="30">
        <v>0</v>
      </c>
      <c r="E54" s="29">
        <v>0</v>
      </c>
      <c r="F54" s="286">
        <v>0</v>
      </c>
      <c r="G54" s="31">
        <v>50</v>
      </c>
    </row>
    <row r="55" spans="1:7" ht="15.75" customHeight="1" thickBot="1">
      <c r="A55" s="543" t="s">
        <v>50</v>
      </c>
      <c r="B55" s="544"/>
      <c r="C55" s="544"/>
      <c r="D55" s="544"/>
      <c r="E55" s="544"/>
      <c r="F55" s="544"/>
      <c r="G55" s="545"/>
    </row>
    <row r="56" spans="1:7" ht="11.25" customHeight="1">
      <c r="A56" s="18" t="s">
        <v>25</v>
      </c>
      <c r="B56" s="353">
        <v>3692</v>
      </c>
      <c r="C56" s="353">
        <v>6745256475</v>
      </c>
      <c r="D56" s="353">
        <v>2044</v>
      </c>
      <c r="E56" s="353">
        <v>21476206769</v>
      </c>
      <c r="F56" s="354">
        <v>61278504325</v>
      </c>
      <c r="G56" s="355">
        <v>682</v>
      </c>
    </row>
    <row r="57" spans="1:7" ht="11.25">
      <c r="A57" s="18" t="s">
        <v>487</v>
      </c>
      <c r="B57" s="33">
        <v>277</v>
      </c>
      <c r="C57" s="23">
        <v>1149260475</v>
      </c>
      <c r="D57" s="22">
        <v>311</v>
      </c>
      <c r="E57" s="21">
        <v>12594243169</v>
      </c>
      <c r="F57" s="285">
        <v>27420320100</v>
      </c>
      <c r="G57" s="24">
        <v>68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1</v>
      </c>
      <c r="E58" s="21">
        <v>0</v>
      </c>
      <c r="F58" s="285">
        <v>600000</v>
      </c>
      <c r="G58" s="24">
        <v>3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3404</v>
      </c>
      <c r="C60" s="23">
        <v>5595996000</v>
      </c>
      <c r="D60" s="22">
        <v>1732</v>
      </c>
      <c r="E60" s="21">
        <v>8881963600</v>
      </c>
      <c r="F60" s="285">
        <v>33857584225</v>
      </c>
      <c r="G60" s="24">
        <v>602</v>
      </c>
    </row>
    <row r="61" spans="1:7" ht="12" thickBot="1">
      <c r="A61" s="26" t="s">
        <v>7</v>
      </c>
      <c r="B61" s="27">
        <v>11</v>
      </c>
      <c r="C61" s="28">
        <v>0</v>
      </c>
      <c r="D61" s="29">
        <v>0</v>
      </c>
      <c r="E61" s="29">
        <v>0</v>
      </c>
      <c r="F61" s="286">
        <v>0</v>
      </c>
      <c r="G61" s="32">
        <v>9</v>
      </c>
    </row>
    <row r="62" spans="1:7" s="16" customFormat="1" ht="11.25" customHeight="1" thickBot="1">
      <c r="A62" s="539" t="s">
        <v>51</v>
      </c>
      <c r="B62" s="540"/>
      <c r="C62" s="540"/>
      <c r="D62" s="540"/>
      <c r="E62" s="540"/>
      <c r="F62" s="540"/>
      <c r="G62" s="541"/>
    </row>
    <row r="63" spans="1:7" ht="11.25" customHeight="1">
      <c r="A63" s="18" t="s">
        <v>25</v>
      </c>
      <c r="B63" s="353">
        <v>499</v>
      </c>
      <c r="C63" s="353">
        <v>978489555</v>
      </c>
      <c r="D63" s="353">
        <v>285</v>
      </c>
      <c r="E63" s="353">
        <v>27877326750</v>
      </c>
      <c r="F63" s="354">
        <v>48696808755</v>
      </c>
      <c r="G63" s="355">
        <v>75</v>
      </c>
    </row>
    <row r="64" spans="1:7" ht="11.25">
      <c r="A64" s="18" t="s">
        <v>487</v>
      </c>
      <c r="B64" s="33">
        <v>80</v>
      </c>
      <c r="C64" s="23">
        <v>233434555</v>
      </c>
      <c r="D64" s="22">
        <v>62</v>
      </c>
      <c r="E64" s="21">
        <v>26991324025</v>
      </c>
      <c r="F64" s="285">
        <v>45181844480</v>
      </c>
      <c r="G64" s="24">
        <v>9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412</v>
      </c>
      <c r="C67" s="23">
        <v>745055000</v>
      </c>
      <c r="D67" s="22">
        <v>223</v>
      </c>
      <c r="E67" s="21">
        <v>886002725</v>
      </c>
      <c r="F67" s="285">
        <v>3514964275</v>
      </c>
      <c r="G67" s="24">
        <v>57</v>
      </c>
    </row>
    <row r="68" spans="1:7" ht="12" thickBot="1">
      <c r="A68" s="26" t="s">
        <v>7</v>
      </c>
      <c r="B68" s="34">
        <v>7</v>
      </c>
      <c r="C68" s="35">
        <v>0</v>
      </c>
      <c r="D68" s="30">
        <v>0</v>
      </c>
      <c r="E68" s="29">
        <v>0</v>
      </c>
      <c r="F68" s="286">
        <v>0</v>
      </c>
      <c r="G68" s="31">
        <v>9</v>
      </c>
    </row>
    <row r="69" spans="1:7" ht="14.25" customHeight="1" thickBot="1">
      <c r="A69" s="539" t="s">
        <v>52</v>
      </c>
      <c r="B69" s="540"/>
      <c r="C69" s="540"/>
      <c r="D69" s="540"/>
      <c r="E69" s="540"/>
      <c r="F69" s="540"/>
      <c r="G69" s="542"/>
    </row>
    <row r="70" spans="1:7" ht="11.25">
      <c r="A70" s="18" t="s">
        <v>25</v>
      </c>
      <c r="B70" s="353">
        <v>655</v>
      </c>
      <c r="C70" s="353">
        <v>1103407500</v>
      </c>
      <c r="D70" s="353">
        <v>159</v>
      </c>
      <c r="E70" s="353">
        <v>896993133</v>
      </c>
      <c r="F70" s="354">
        <v>5179700261</v>
      </c>
      <c r="G70" s="355">
        <v>116</v>
      </c>
    </row>
    <row r="71" spans="1:7" ht="11.25">
      <c r="A71" s="18" t="s">
        <v>487</v>
      </c>
      <c r="B71" s="33">
        <v>65</v>
      </c>
      <c r="C71" s="23">
        <v>453063500</v>
      </c>
      <c r="D71" s="22">
        <v>41</v>
      </c>
      <c r="E71" s="21">
        <v>713758133</v>
      </c>
      <c r="F71" s="285">
        <v>3978623961</v>
      </c>
      <c r="G71" s="24">
        <v>13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585</v>
      </c>
      <c r="C74" s="23">
        <v>650344000</v>
      </c>
      <c r="D74" s="22">
        <v>118</v>
      </c>
      <c r="E74" s="21">
        <v>183235000</v>
      </c>
      <c r="F74" s="285">
        <v>1201076300</v>
      </c>
      <c r="G74" s="24">
        <v>103</v>
      </c>
    </row>
    <row r="75" spans="1:7" ht="12" customHeight="1" thickBot="1">
      <c r="A75" s="26" t="s">
        <v>7</v>
      </c>
      <c r="B75" s="27">
        <v>5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39" t="s">
        <v>53</v>
      </c>
      <c r="B76" s="540"/>
      <c r="C76" s="540"/>
      <c r="D76" s="540"/>
      <c r="E76" s="540"/>
      <c r="F76" s="540"/>
      <c r="G76" s="541"/>
    </row>
    <row r="77" spans="1:7" ht="11.25">
      <c r="A77" s="18" t="s">
        <v>25</v>
      </c>
      <c r="B77" s="353">
        <v>495</v>
      </c>
      <c r="C77" s="353">
        <v>443652000</v>
      </c>
      <c r="D77" s="353">
        <v>145</v>
      </c>
      <c r="E77" s="353">
        <v>6746404552</v>
      </c>
      <c r="F77" s="354">
        <v>15281480780</v>
      </c>
      <c r="G77" s="355">
        <v>98</v>
      </c>
    </row>
    <row r="78" spans="1:7" ht="11.25">
      <c r="A78" s="18" t="s">
        <v>487</v>
      </c>
      <c r="B78" s="33">
        <v>156</v>
      </c>
      <c r="C78" s="23">
        <v>243652000</v>
      </c>
      <c r="D78" s="22">
        <v>73</v>
      </c>
      <c r="E78" s="21">
        <v>6538649552</v>
      </c>
      <c r="F78" s="285">
        <v>14534369780</v>
      </c>
      <c r="G78" s="24">
        <v>31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1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339</v>
      </c>
      <c r="C81" s="23">
        <v>200000000</v>
      </c>
      <c r="D81" s="22">
        <v>72</v>
      </c>
      <c r="E81" s="21">
        <v>207755000</v>
      </c>
      <c r="F81" s="285">
        <v>747111000</v>
      </c>
      <c r="G81" s="24">
        <v>66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39" t="s">
        <v>54</v>
      </c>
      <c r="B83" s="540"/>
      <c r="C83" s="540"/>
      <c r="D83" s="540"/>
      <c r="E83" s="540"/>
      <c r="F83" s="540"/>
      <c r="G83" s="541"/>
    </row>
    <row r="84" spans="1:7" ht="11.25">
      <c r="A84" s="18" t="s">
        <v>25</v>
      </c>
      <c r="B84" s="353">
        <v>129</v>
      </c>
      <c r="C84" s="353">
        <v>1343545000</v>
      </c>
      <c r="D84" s="353">
        <v>65</v>
      </c>
      <c r="E84" s="353">
        <v>14995759087</v>
      </c>
      <c r="F84" s="354">
        <v>9260859837</v>
      </c>
      <c r="G84" s="355">
        <v>17</v>
      </c>
    </row>
    <row r="85" spans="1:7" ht="11.25">
      <c r="A85" s="18" t="s">
        <v>487</v>
      </c>
      <c r="B85" s="33">
        <v>29</v>
      </c>
      <c r="C85" s="23">
        <v>1296550000</v>
      </c>
      <c r="D85" s="22">
        <v>45</v>
      </c>
      <c r="E85" s="21">
        <v>14993859087</v>
      </c>
      <c r="F85" s="285">
        <v>9207764837</v>
      </c>
      <c r="G85" s="24">
        <v>5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100</v>
      </c>
      <c r="C88" s="23">
        <v>46995000</v>
      </c>
      <c r="D88" s="22">
        <v>20</v>
      </c>
      <c r="E88" s="21">
        <v>1900000</v>
      </c>
      <c r="F88" s="285">
        <v>53095000</v>
      </c>
      <c r="G88" s="24">
        <v>10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2</v>
      </c>
    </row>
    <row r="90" spans="1:7" ht="12" customHeight="1" thickBot="1">
      <c r="A90" s="539" t="s">
        <v>55</v>
      </c>
      <c r="B90" s="540"/>
      <c r="C90" s="540"/>
      <c r="D90" s="540"/>
      <c r="E90" s="540"/>
      <c r="F90" s="540"/>
      <c r="G90" s="541"/>
    </row>
    <row r="91" spans="1:7" ht="11.25">
      <c r="A91" s="18" t="s">
        <v>25</v>
      </c>
      <c r="B91" s="353">
        <v>352</v>
      </c>
      <c r="C91" s="353">
        <v>1236416225</v>
      </c>
      <c r="D91" s="353">
        <v>63</v>
      </c>
      <c r="E91" s="353">
        <v>6081725504</v>
      </c>
      <c r="F91" s="354">
        <v>7678146566</v>
      </c>
      <c r="G91" s="355">
        <v>41</v>
      </c>
    </row>
    <row r="92" spans="1:7" ht="11.25">
      <c r="A92" s="18" t="s">
        <v>487</v>
      </c>
      <c r="B92" s="33">
        <v>86</v>
      </c>
      <c r="C92" s="23">
        <v>828648225</v>
      </c>
      <c r="D92" s="22">
        <v>26</v>
      </c>
      <c r="E92" s="21">
        <v>5958586504</v>
      </c>
      <c r="F92" s="285">
        <v>7261982566</v>
      </c>
      <c r="G92" s="24">
        <v>9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240</v>
      </c>
      <c r="C95" s="23">
        <v>407768000</v>
      </c>
      <c r="D95" s="22">
        <v>37</v>
      </c>
      <c r="E95" s="21">
        <v>123139000</v>
      </c>
      <c r="F95" s="285">
        <v>416164000</v>
      </c>
      <c r="G95" s="24">
        <v>31</v>
      </c>
    </row>
    <row r="96" spans="1:7" ht="12" customHeight="1" thickBot="1">
      <c r="A96" s="26" t="s">
        <v>7</v>
      </c>
      <c r="B96" s="34">
        <v>26</v>
      </c>
      <c r="C96" s="35">
        <v>0</v>
      </c>
      <c r="D96" s="29">
        <v>0</v>
      </c>
      <c r="E96" s="29">
        <v>0</v>
      </c>
      <c r="F96" s="286">
        <v>0</v>
      </c>
      <c r="G96" s="31">
        <v>1</v>
      </c>
    </row>
    <row r="97" spans="1:7" ht="12" customHeight="1" thickBot="1">
      <c r="A97" s="539" t="s">
        <v>56</v>
      </c>
      <c r="B97" s="540"/>
      <c r="C97" s="540"/>
      <c r="D97" s="540"/>
      <c r="E97" s="540"/>
      <c r="F97" s="540"/>
      <c r="G97" s="541"/>
    </row>
    <row r="98" spans="1:7" ht="11.25">
      <c r="A98" s="18" t="s">
        <v>25</v>
      </c>
      <c r="B98" s="353">
        <v>837</v>
      </c>
      <c r="C98" s="353">
        <v>603584771</v>
      </c>
      <c r="D98" s="353">
        <v>259</v>
      </c>
      <c r="E98" s="353">
        <v>6588390148</v>
      </c>
      <c r="F98" s="354">
        <v>21493502531</v>
      </c>
      <c r="G98" s="355">
        <v>148</v>
      </c>
    </row>
    <row r="99" spans="1:7" ht="11.25">
      <c r="A99" s="18" t="s">
        <v>487</v>
      </c>
      <c r="B99" s="33">
        <v>140</v>
      </c>
      <c r="C99" s="23">
        <v>105259771</v>
      </c>
      <c r="D99" s="22">
        <v>72</v>
      </c>
      <c r="E99" s="21">
        <v>6303320148</v>
      </c>
      <c r="F99" s="285">
        <v>19936999531</v>
      </c>
      <c r="G99" s="24">
        <v>29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1</v>
      </c>
      <c r="E100" s="21">
        <v>0</v>
      </c>
      <c r="F100" s="285">
        <v>1000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696</v>
      </c>
      <c r="C102" s="23">
        <v>498325000</v>
      </c>
      <c r="D102" s="22">
        <v>186</v>
      </c>
      <c r="E102" s="21">
        <v>285070000</v>
      </c>
      <c r="F102" s="285">
        <v>1556502000</v>
      </c>
      <c r="G102" s="24">
        <v>119</v>
      </c>
    </row>
    <row r="103" spans="1:7" ht="12" customHeight="1" thickBot="1">
      <c r="A103" s="26" t="s">
        <v>7</v>
      </c>
      <c r="B103" s="27">
        <v>1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39" t="s">
        <v>57</v>
      </c>
      <c r="B104" s="540"/>
      <c r="C104" s="540"/>
      <c r="D104" s="540"/>
      <c r="E104" s="540"/>
      <c r="F104" s="540"/>
      <c r="G104" s="541"/>
    </row>
    <row r="105" spans="1:7" ht="11.25">
      <c r="A105" s="18" t="s">
        <v>25</v>
      </c>
      <c r="B105" s="353">
        <v>455</v>
      </c>
      <c r="C105" s="353">
        <v>547196270</v>
      </c>
      <c r="D105" s="353">
        <v>183</v>
      </c>
      <c r="E105" s="353">
        <v>1833663402</v>
      </c>
      <c r="F105" s="354">
        <v>4765559090</v>
      </c>
      <c r="G105" s="355">
        <v>84</v>
      </c>
    </row>
    <row r="106" spans="1:7" ht="11.25">
      <c r="A106" s="18" t="s">
        <v>487</v>
      </c>
      <c r="B106" s="33">
        <v>54</v>
      </c>
      <c r="C106" s="23">
        <v>75931270</v>
      </c>
      <c r="D106" s="22">
        <v>40</v>
      </c>
      <c r="E106" s="21">
        <v>951790902</v>
      </c>
      <c r="F106" s="285">
        <v>1937770090</v>
      </c>
      <c r="G106" s="24">
        <v>12</v>
      </c>
    </row>
    <row r="107" spans="1:7" s="16" customFormat="1" ht="11.25">
      <c r="A107" s="18" t="s">
        <v>490</v>
      </c>
      <c r="B107" s="19">
        <v>1</v>
      </c>
      <c r="C107" s="20">
        <v>50000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398</v>
      </c>
      <c r="C109" s="23">
        <v>471215000</v>
      </c>
      <c r="D109" s="22">
        <v>143</v>
      </c>
      <c r="E109" s="21">
        <v>881872500</v>
      </c>
      <c r="F109" s="285">
        <v>2827789000</v>
      </c>
      <c r="G109" s="24">
        <v>69</v>
      </c>
    </row>
    <row r="110" spans="1:7" ht="12" customHeight="1" thickBot="1">
      <c r="A110" s="26" t="s">
        <v>7</v>
      </c>
      <c r="B110" s="27">
        <v>2</v>
      </c>
      <c r="C110" s="28">
        <v>0</v>
      </c>
      <c r="D110" s="29">
        <v>0</v>
      </c>
      <c r="E110" s="29">
        <v>0</v>
      </c>
      <c r="F110" s="286">
        <v>0</v>
      </c>
      <c r="G110" s="32">
        <v>3</v>
      </c>
    </row>
    <row r="111" spans="1:7" ht="13.5" customHeight="1" thickBot="1">
      <c r="A111" s="539" t="s">
        <v>58</v>
      </c>
      <c r="B111" s="540"/>
      <c r="C111" s="540"/>
      <c r="D111" s="540"/>
      <c r="E111" s="540"/>
      <c r="F111" s="540"/>
      <c r="G111" s="541"/>
    </row>
    <row r="112" spans="1:7" ht="11.25">
      <c r="A112" s="18" t="s">
        <v>25</v>
      </c>
      <c r="B112" s="353">
        <v>8</v>
      </c>
      <c r="C112" s="353">
        <v>3710000</v>
      </c>
      <c r="D112" s="353">
        <v>10</v>
      </c>
      <c r="E112" s="353">
        <v>9395000</v>
      </c>
      <c r="F112" s="354">
        <v>97000000</v>
      </c>
      <c r="G112" s="355">
        <v>4</v>
      </c>
    </row>
    <row r="113" spans="1:7" ht="11.25">
      <c r="A113" s="18" t="s">
        <v>487</v>
      </c>
      <c r="B113" s="19">
        <v>2</v>
      </c>
      <c r="C113" s="20">
        <v>100000</v>
      </c>
      <c r="D113" s="22">
        <v>4</v>
      </c>
      <c r="E113" s="21">
        <v>3250000</v>
      </c>
      <c r="F113" s="285">
        <v>76000000</v>
      </c>
      <c r="G113" s="25">
        <v>2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6</v>
      </c>
      <c r="C116" s="23">
        <v>3610000</v>
      </c>
      <c r="D116" s="22">
        <v>6</v>
      </c>
      <c r="E116" s="21">
        <v>6145000</v>
      </c>
      <c r="F116" s="285">
        <v>21000000</v>
      </c>
      <c r="G116" s="25">
        <v>2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39" t="s">
        <v>59</v>
      </c>
      <c r="B118" s="540"/>
      <c r="C118" s="540"/>
      <c r="D118" s="540"/>
      <c r="E118" s="540"/>
      <c r="F118" s="540"/>
      <c r="G118" s="541"/>
    </row>
    <row r="119" spans="1:7" ht="11.25">
      <c r="A119" s="18" t="s">
        <v>25</v>
      </c>
      <c r="B119" s="353">
        <v>134</v>
      </c>
      <c r="C119" s="353">
        <v>86100000</v>
      </c>
      <c r="D119" s="353">
        <v>42</v>
      </c>
      <c r="E119" s="353">
        <v>84525000</v>
      </c>
      <c r="F119" s="354">
        <v>360140000</v>
      </c>
      <c r="G119" s="355">
        <v>39</v>
      </c>
    </row>
    <row r="120" spans="1:7" ht="11.25">
      <c r="A120" s="18" t="s">
        <v>487</v>
      </c>
      <c r="B120" s="33">
        <v>7</v>
      </c>
      <c r="C120" s="23">
        <v>11660000</v>
      </c>
      <c r="D120" s="22">
        <v>7</v>
      </c>
      <c r="E120" s="21">
        <v>70710000</v>
      </c>
      <c r="F120" s="285">
        <v>93850000</v>
      </c>
      <c r="G120" s="24">
        <v>9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127</v>
      </c>
      <c r="C123" s="23">
        <v>74440000</v>
      </c>
      <c r="D123" s="22">
        <v>35</v>
      </c>
      <c r="E123" s="21">
        <v>13815000</v>
      </c>
      <c r="F123" s="285">
        <v>266290000</v>
      </c>
      <c r="G123" s="24">
        <v>30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39" t="s">
        <v>60</v>
      </c>
      <c r="B125" s="540"/>
      <c r="C125" s="540"/>
      <c r="D125" s="540"/>
      <c r="E125" s="540"/>
      <c r="F125" s="540"/>
      <c r="G125" s="542"/>
    </row>
    <row r="126" spans="1:7" ht="11.25">
      <c r="A126" s="18" t="s">
        <v>25</v>
      </c>
      <c r="B126" s="353">
        <v>318</v>
      </c>
      <c r="C126" s="353">
        <v>208400000</v>
      </c>
      <c r="D126" s="353">
        <v>49</v>
      </c>
      <c r="E126" s="353">
        <v>249762700</v>
      </c>
      <c r="F126" s="354">
        <v>1547370000</v>
      </c>
      <c r="G126" s="355">
        <v>94</v>
      </c>
    </row>
    <row r="127" spans="1:7" ht="11.25">
      <c r="A127" s="18" t="s">
        <v>487</v>
      </c>
      <c r="B127" s="33">
        <v>21</v>
      </c>
      <c r="C127" s="23">
        <v>57040000</v>
      </c>
      <c r="D127" s="22">
        <v>14</v>
      </c>
      <c r="E127" s="21">
        <v>232670000</v>
      </c>
      <c r="F127" s="285">
        <v>1348600000</v>
      </c>
      <c r="G127" s="24">
        <v>11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295</v>
      </c>
      <c r="C130" s="23">
        <v>151360000</v>
      </c>
      <c r="D130" s="22">
        <v>35</v>
      </c>
      <c r="E130" s="21">
        <v>17092700</v>
      </c>
      <c r="F130" s="285">
        <v>198770000</v>
      </c>
      <c r="G130" s="24">
        <v>83</v>
      </c>
    </row>
    <row r="131" spans="1:7" ht="12" customHeight="1" thickBot="1">
      <c r="A131" s="110" t="s">
        <v>7</v>
      </c>
      <c r="B131" s="27">
        <v>2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39" t="s">
        <v>61</v>
      </c>
      <c r="B132" s="540"/>
      <c r="C132" s="540"/>
      <c r="D132" s="540"/>
      <c r="E132" s="540"/>
      <c r="F132" s="540"/>
      <c r="G132" s="542"/>
    </row>
    <row r="133" spans="1:7" ht="11.25">
      <c r="A133" s="18" t="s">
        <v>25</v>
      </c>
      <c r="B133" s="353">
        <v>66</v>
      </c>
      <c r="C133" s="353">
        <v>100150000</v>
      </c>
      <c r="D133" s="353">
        <v>17</v>
      </c>
      <c r="E133" s="353">
        <v>91361823</v>
      </c>
      <c r="F133" s="354">
        <v>348061823</v>
      </c>
      <c r="G133" s="355">
        <v>15</v>
      </c>
    </row>
    <row r="134" spans="1:7" ht="11.25">
      <c r="A134" s="18" t="s">
        <v>487</v>
      </c>
      <c r="B134" s="33">
        <v>9</v>
      </c>
      <c r="C134" s="23">
        <v>4790000</v>
      </c>
      <c r="D134" s="22">
        <v>12</v>
      </c>
      <c r="E134" s="21">
        <v>89811823</v>
      </c>
      <c r="F134" s="285">
        <v>203011823</v>
      </c>
      <c r="G134" s="24">
        <v>3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1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57</v>
      </c>
      <c r="C137" s="23">
        <v>95360000</v>
      </c>
      <c r="D137" s="22">
        <v>5</v>
      </c>
      <c r="E137" s="21">
        <v>1550000</v>
      </c>
      <c r="F137" s="285">
        <v>145050000</v>
      </c>
      <c r="G137" s="24">
        <v>11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39" t="s">
        <v>62</v>
      </c>
      <c r="B139" s="540"/>
      <c r="C139" s="540"/>
      <c r="D139" s="540"/>
      <c r="E139" s="540"/>
      <c r="F139" s="540"/>
      <c r="G139" s="541"/>
    </row>
    <row r="140" spans="1:7" ht="12.75" customHeight="1">
      <c r="A140" s="18" t="s">
        <v>25</v>
      </c>
      <c r="B140" s="353">
        <v>119</v>
      </c>
      <c r="C140" s="353">
        <v>96695000</v>
      </c>
      <c r="D140" s="353">
        <v>16</v>
      </c>
      <c r="E140" s="353">
        <v>22335000</v>
      </c>
      <c r="F140" s="354">
        <v>95875000</v>
      </c>
      <c r="G140" s="355">
        <v>29</v>
      </c>
    </row>
    <row r="141" spans="1:7" ht="11.25">
      <c r="A141" s="18" t="s">
        <v>487</v>
      </c>
      <c r="B141" s="19">
        <v>10</v>
      </c>
      <c r="C141" s="20">
        <v>1150000</v>
      </c>
      <c r="D141" s="21">
        <v>0</v>
      </c>
      <c r="E141" s="21">
        <v>0</v>
      </c>
      <c r="F141" s="285">
        <v>0</v>
      </c>
      <c r="G141" s="24">
        <v>5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107</v>
      </c>
      <c r="C144" s="20">
        <v>95545000</v>
      </c>
      <c r="D144" s="22">
        <v>16</v>
      </c>
      <c r="E144" s="21">
        <v>22335000</v>
      </c>
      <c r="F144" s="285">
        <v>95875000</v>
      </c>
      <c r="G144" s="25">
        <v>21</v>
      </c>
    </row>
    <row r="145" spans="1:7" ht="12" customHeight="1" thickBot="1">
      <c r="A145" s="26" t="s">
        <v>7</v>
      </c>
      <c r="B145" s="34">
        <v>2</v>
      </c>
      <c r="C145" s="35">
        <v>0</v>
      </c>
      <c r="D145" s="29">
        <v>0</v>
      </c>
      <c r="E145" s="29">
        <v>0</v>
      </c>
      <c r="F145" s="286">
        <v>0</v>
      </c>
      <c r="G145" s="32">
        <v>3</v>
      </c>
    </row>
    <row r="146" spans="1:7" ht="24.75" customHeight="1" thickBot="1">
      <c r="A146" s="539" t="s">
        <v>63</v>
      </c>
      <c r="B146" s="540"/>
      <c r="C146" s="540"/>
      <c r="D146" s="540"/>
      <c r="E146" s="540"/>
      <c r="F146" s="540"/>
      <c r="G146" s="541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39" t="s">
        <v>64</v>
      </c>
      <c r="B153" s="540"/>
      <c r="C153" s="540"/>
      <c r="D153" s="540"/>
      <c r="E153" s="540"/>
      <c r="F153" s="540"/>
      <c r="G153" s="541"/>
    </row>
    <row r="154" spans="1:7" ht="11.25">
      <c r="A154" s="18" t="s">
        <v>25</v>
      </c>
      <c r="B154" s="353">
        <v>0</v>
      </c>
      <c r="C154" s="353">
        <v>0</v>
      </c>
      <c r="D154" s="353">
        <v>3</v>
      </c>
      <c r="E154" s="353">
        <v>601750000</v>
      </c>
      <c r="F154" s="354">
        <v>769000000</v>
      </c>
      <c r="G154" s="355">
        <v>0</v>
      </c>
    </row>
    <row r="155" spans="1:7" ht="11.25">
      <c r="A155" s="18" t="s">
        <v>487</v>
      </c>
      <c r="B155" s="19">
        <v>0</v>
      </c>
      <c r="C155" s="20">
        <v>0</v>
      </c>
      <c r="D155" s="21">
        <v>2</v>
      </c>
      <c r="E155" s="21">
        <v>566750000</v>
      </c>
      <c r="F155" s="285">
        <v>669000000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1</v>
      </c>
      <c r="E158" s="21">
        <v>35000000</v>
      </c>
      <c r="F158" s="285">
        <v>100000000</v>
      </c>
      <c r="G158" s="25">
        <v>0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153:G153"/>
    <mergeCell ref="A97:G97"/>
    <mergeCell ref="A104:G104"/>
    <mergeCell ref="A111:G111"/>
    <mergeCell ref="A118:G118"/>
    <mergeCell ref="A132:G132"/>
    <mergeCell ref="A139:G139"/>
    <mergeCell ref="A146:G146"/>
    <mergeCell ref="A2:G2"/>
    <mergeCell ref="A3:A6"/>
    <mergeCell ref="B3:C3"/>
    <mergeCell ref="D3:F3"/>
    <mergeCell ref="A41:G41"/>
    <mergeCell ref="A48:G48"/>
    <mergeCell ref="A34:G34"/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20.10.2023&amp;C&amp;"Arial,Normal"&amp;9TÜRKİYE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6" t="s">
        <v>826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</row>
    <row r="2" spans="1:32" ht="18.75" customHeight="1" thickBot="1">
      <c r="A2" s="546" t="s">
        <v>267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F2" s="256"/>
    </row>
    <row r="3" spans="1:31" ht="15" customHeight="1">
      <c r="A3" s="563" t="s">
        <v>491</v>
      </c>
      <c r="B3" s="565" t="s">
        <v>422</v>
      </c>
      <c r="C3" s="566"/>
      <c r="D3" s="566"/>
      <c r="E3" s="566"/>
      <c r="F3" s="566"/>
      <c r="G3" s="567"/>
      <c r="H3" s="559" t="s">
        <v>165</v>
      </c>
      <c r="I3" s="555"/>
      <c r="J3" s="555"/>
      <c r="K3" s="555"/>
      <c r="L3" s="555"/>
      <c r="M3" s="560"/>
      <c r="N3" s="554" t="s">
        <v>138</v>
      </c>
      <c r="O3" s="555"/>
      <c r="P3" s="555"/>
      <c r="Q3" s="555"/>
      <c r="R3" s="555"/>
      <c r="S3" s="556"/>
      <c r="T3" s="554" t="s">
        <v>166</v>
      </c>
      <c r="U3" s="555"/>
      <c r="V3" s="555"/>
      <c r="W3" s="555"/>
      <c r="X3" s="555"/>
      <c r="Y3" s="556"/>
      <c r="Z3" s="554" t="s">
        <v>492</v>
      </c>
      <c r="AA3" s="555"/>
      <c r="AB3" s="555"/>
      <c r="AC3" s="555"/>
      <c r="AD3" s="555"/>
      <c r="AE3" s="556"/>
    </row>
    <row r="4" spans="1:31" ht="18.75" customHeight="1">
      <c r="A4" s="564"/>
      <c r="B4" s="557" t="s">
        <v>217</v>
      </c>
      <c r="C4" s="558"/>
      <c r="D4" s="558" t="s">
        <v>420</v>
      </c>
      <c r="E4" s="558"/>
      <c r="F4" s="561" t="s">
        <v>440</v>
      </c>
      <c r="G4" s="562"/>
      <c r="H4" s="571" t="s">
        <v>217</v>
      </c>
      <c r="I4" s="558"/>
      <c r="J4" s="558" t="s">
        <v>420</v>
      </c>
      <c r="K4" s="558"/>
      <c r="L4" s="561" t="s">
        <v>440</v>
      </c>
      <c r="M4" s="562"/>
      <c r="N4" s="557" t="s">
        <v>217</v>
      </c>
      <c r="O4" s="558"/>
      <c r="P4" s="558" t="s">
        <v>420</v>
      </c>
      <c r="Q4" s="558"/>
      <c r="R4" s="561" t="s">
        <v>440</v>
      </c>
      <c r="S4" s="562"/>
      <c r="T4" s="557" t="s">
        <v>217</v>
      </c>
      <c r="U4" s="558"/>
      <c r="V4" s="558" t="s">
        <v>420</v>
      </c>
      <c r="W4" s="558"/>
      <c r="X4" s="561" t="s">
        <v>440</v>
      </c>
      <c r="Y4" s="562"/>
      <c r="Z4" s="557" t="s">
        <v>217</v>
      </c>
      <c r="AA4" s="558"/>
      <c r="AB4" s="558" t="s">
        <v>420</v>
      </c>
      <c r="AC4" s="558"/>
      <c r="AD4" s="561" t="s">
        <v>440</v>
      </c>
      <c r="AE4" s="562"/>
    </row>
    <row r="5" spans="1:31" ht="48.75" customHeight="1">
      <c r="A5" s="564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130</v>
      </c>
      <c r="C6" s="264">
        <v>33</v>
      </c>
      <c r="D6" s="264">
        <v>12</v>
      </c>
      <c r="E6" s="264">
        <v>8</v>
      </c>
      <c r="F6" s="264">
        <v>10</v>
      </c>
      <c r="G6" s="318">
        <v>14</v>
      </c>
      <c r="H6" s="314">
        <v>9</v>
      </c>
      <c r="I6" s="264">
        <v>6</v>
      </c>
      <c r="J6" s="264">
        <v>1</v>
      </c>
      <c r="K6" s="264">
        <v>1</v>
      </c>
      <c r="L6" s="264">
        <v>0</v>
      </c>
      <c r="M6" s="312">
        <v>0</v>
      </c>
      <c r="N6" s="317">
        <v>11</v>
      </c>
      <c r="O6" s="264">
        <v>4</v>
      </c>
      <c r="P6" s="264">
        <v>2</v>
      </c>
      <c r="Q6" s="264">
        <v>1</v>
      </c>
      <c r="R6" s="264">
        <v>0</v>
      </c>
      <c r="S6" s="318">
        <v>1</v>
      </c>
      <c r="T6" s="317">
        <v>7</v>
      </c>
      <c r="U6" s="264">
        <v>2</v>
      </c>
      <c r="V6" s="264">
        <v>0</v>
      </c>
      <c r="W6" s="264">
        <v>1</v>
      </c>
      <c r="X6" s="264">
        <v>0</v>
      </c>
      <c r="Y6" s="318">
        <v>0</v>
      </c>
      <c r="Z6" s="317">
        <v>103</v>
      </c>
      <c r="AA6" s="264">
        <v>21</v>
      </c>
      <c r="AB6" s="264">
        <v>9</v>
      </c>
      <c r="AC6" s="264">
        <v>5</v>
      </c>
      <c r="AD6" s="264">
        <v>10</v>
      </c>
      <c r="AE6" s="318">
        <v>13</v>
      </c>
    </row>
    <row r="7" spans="1:31" ht="16.5">
      <c r="A7" s="356" t="s">
        <v>45</v>
      </c>
      <c r="B7" s="317">
        <v>51</v>
      </c>
      <c r="C7" s="264">
        <v>11</v>
      </c>
      <c r="D7" s="264">
        <v>3</v>
      </c>
      <c r="E7" s="264">
        <v>4</v>
      </c>
      <c r="F7" s="264">
        <v>0</v>
      </c>
      <c r="G7" s="318">
        <v>0</v>
      </c>
      <c r="H7" s="314">
        <v>15</v>
      </c>
      <c r="I7" s="264">
        <v>3</v>
      </c>
      <c r="J7" s="264">
        <v>0</v>
      </c>
      <c r="K7" s="264">
        <v>0</v>
      </c>
      <c r="L7" s="264">
        <v>0</v>
      </c>
      <c r="M7" s="312">
        <v>0</v>
      </c>
      <c r="N7" s="317">
        <v>10</v>
      </c>
      <c r="O7" s="264">
        <v>0</v>
      </c>
      <c r="P7" s="264">
        <v>1</v>
      </c>
      <c r="Q7" s="264">
        <v>0</v>
      </c>
      <c r="R7" s="264">
        <v>0</v>
      </c>
      <c r="S7" s="318">
        <v>0</v>
      </c>
      <c r="T7" s="317">
        <v>0</v>
      </c>
      <c r="U7" s="264">
        <v>0</v>
      </c>
      <c r="V7" s="264">
        <v>0</v>
      </c>
      <c r="W7" s="264">
        <v>0</v>
      </c>
      <c r="X7" s="264">
        <v>0</v>
      </c>
      <c r="Y7" s="318">
        <v>0</v>
      </c>
      <c r="Z7" s="317">
        <v>26</v>
      </c>
      <c r="AA7" s="264">
        <v>8</v>
      </c>
      <c r="AB7" s="264">
        <v>2</v>
      </c>
      <c r="AC7" s="264">
        <v>4</v>
      </c>
      <c r="AD7" s="264">
        <v>0</v>
      </c>
      <c r="AE7" s="318">
        <v>0</v>
      </c>
    </row>
    <row r="8" spans="1:31" ht="15">
      <c r="A8" s="356" t="s">
        <v>46</v>
      </c>
      <c r="B8" s="317">
        <v>1496</v>
      </c>
      <c r="C8" s="264">
        <v>274</v>
      </c>
      <c r="D8" s="264">
        <v>115</v>
      </c>
      <c r="E8" s="264">
        <v>157</v>
      </c>
      <c r="F8" s="264">
        <v>9</v>
      </c>
      <c r="G8" s="318">
        <v>3</v>
      </c>
      <c r="H8" s="314">
        <v>509</v>
      </c>
      <c r="I8" s="264">
        <v>111</v>
      </c>
      <c r="J8" s="264">
        <v>34</v>
      </c>
      <c r="K8" s="264">
        <v>90</v>
      </c>
      <c r="L8" s="264">
        <v>0</v>
      </c>
      <c r="M8" s="312">
        <v>0</v>
      </c>
      <c r="N8" s="317">
        <v>130</v>
      </c>
      <c r="O8" s="264">
        <v>20</v>
      </c>
      <c r="P8" s="264">
        <v>2</v>
      </c>
      <c r="Q8" s="264">
        <v>9</v>
      </c>
      <c r="R8" s="264">
        <v>0</v>
      </c>
      <c r="S8" s="318">
        <v>0</v>
      </c>
      <c r="T8" s="317">
        <v>86</v>
      </c>
      <c r="U8" s="264">
        <v>14</v>
      </c>
      <c r="V8" s="264">
        <v>9</v>
      </c>
      <c r="W8" s="264">
        <v>5</v>
      </c>
      <c r="X8" s="264">
        <v>0</v>
      </c>
      <c r="Y8" s="318">
        <v>1</v>
      </c>
      <c r="Z8" s="317">
        <v>771</v>
      </c>
      <c r="AA8" s="264">
        <v>129</v>
      </c>
      <c r="AB8" s="264">
        <v>70</v>
      </c>
      <c r="AC8" s="264">
        <v>53</v>
      </c>
      <c r="AD8" s="264">
        <v>9</v>
      </c>
      <c r="AE8" s="318">
        <v>2</v>
      </c>
    </row>
    <row r="9" spans="1:31" ht="24.75">
      <c r="A9" s="356" t="s">
        <v>47</v>
      </c>
      <c r="B9" s="317">
        <v>154</v>
      </c>
      <c r="C9" s="264">
        <v>52</v>
      </c>
      <c r="D9" s="264">
        <v>2</v>
      </c>
      <c r="E9" s="264">
        <v>1</v>
      </c>
      <c r="F9" s="264">
        <v>0</v>
      </c>
      <c r="G9" s="318">
        <v>1</v>
      </c>
      <c r="H9" s="314">
        <v>47</v>
      </c>
      <c r="I9" s="264">
        <v>11</v>
      </c>
      <c r="J9" s="264">
        <v>0</v>
      </c>
      <c r="K9" s="264">
        <v>0</v>
      </c>
      <c r="L9" s="264">
        <v>0</v>
      </c>
      <c r="M9" s="312">
        <v>0</v>
      </c>
      <c r="N9" s="317">
        <v>53</v>
      </c>
      <c r="O9" s="264">
        <v>4</v>
      </c>
      <c r="P9" s="264">
        <v>1</v>
      </c>
      <c r="Q9" s="264">
        <v>0</v>
      </c>
      <c r="R9" s="264">
        <v>0</v>
      </c>
      <c r="S9" s="318">
        <v>0</v>
      </c>
      <c r="T9" s="317">
        <v>3</v>
      </c>
      <c r="U9" s="264">
        <v>0</v>
      </c>
      <c r="V9" s="264">
        <v>0</v>
      </c>
      <c r="W9" s="264">
        <v>0</v>
      </c>
      <c r="X9" s="264">
        <v>0</v>
      </c>
      <c r="Y9" s="318">
        <v>0</v>
      </c>
      <c r="Z9" s="317">
        <v>51</v>
      </c>
      <c r="AA9" s="264">
        <v>37</v>
      </c>
      <c r="AB9" s="264">
        <v>1</v>
      </c>
      <c r="AC9" s="264">
        <v>1</v>
      </c>
      <c r="AD9" s="264">
        <v>0</v>
      </c>
      <c r="AE9" s="318">
        <v>1</v>
      </c>
    </row>
    <row r="10" spans="1:31" ht="24.75">
      <c r="A10" s="356" t="s">
        <v>48</v>
      </c>
      <c r="B10" s="317">
        <v>28</v>
      </c>
      <c r="C10" s="264">
        <v>7</v>
      </c>
      <c r="D10" s="264">
        <v>1</v>
      </c>
      <c r="E10" s="264">
        <v>1</v>
      </c>
      <c r="F10" s="264">
        <v>0</v>
      </c>
      <c r="G10" s="318">
        <v>1</v>
      </c>
      <c r="H10" s="314">
        <v>9</v>
      </c>
      <c r="I10" s="264">
        <v>1</v>
      </c>
      <c r="J10" s="264">
        <v>1</v>
      </c>
      <c r="K10" s="264">
        <v>0</v>
      </c>
      <c r="L10" s="264">
        <v>0</v>
      </c>
      <c r="M10" s="312">
        <v>0</v>
      </c>
      <c r="N10" s="317">
        <v>1</v>
      </c>
      <c r="O10" s="264">
        <v>0</v>
      </c>
      <c r="P10" s="264">
        <v>0</v>
      </c>
      <c r="Q10" s="264">
        <v>1</v>
      </c>
      <c r="R10" s="264">
        <v>0</v>
      </c>
      <c r="S10" s="318">
        <v>0</v>
      </c>
      <c r="T10" s="317">
        <v>2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16</v>
      </c>
      <c r="AA10" s="264">
        <v>6</v>
      </c>
      <c r="AB10" s="264">
        <v>0</v>
      </c>
      <c r="AC10" s="264">
        <v>0</v>
      </c>
      <c r="AD10" s="264">
        <v>0</v>
      </c>
      <c r="AE10" s="318">
        <v>1</v>
      </c>
    </row>
    <row r="11" spans="1:31" ht="15">
      <c r="A11" s="356" t="s">
        <v>49</v>
      </c>
      <c r="B11" s="322">
        <v>1416</v>
      </c>
      <c r="C11" s="264">
        <v>208</v>
      </c>
      <c r="D11" s="263">
        <v>569</v>
      </c>
      <c r="E11" s="264">
        <v>197</v>
      </c>
      <c r="F11" s="264">
        <v>219</v>
      </c>
      <c r="G11" s="318">
        <v>50</v>
      </c>
      <c r="H11" s="314">
        <v>367</v>
      </c>
      <c r="I11" s="264">
        <v>72</v>
      </c>
      <c r="J11" s="264">
        <v>111</v>
      </c>
      <c r="K11" s="264">
        <v>72</v>
      </c>
      <c r="L11" s="264">
        <v>16</v>
      </c>
      <c r="M11" s="312">
        <v>5</v>
      </c>
      <c r="N11" s="317">
        <v>150</v>
      </c>
      <c r="O11" s="264">
        <v>21</v>
      </c>
      <c r="P11" s="264">
        <v>43</v>
      </c>
      <c r="Q11" s="264">
        <v>16</v>
      </c>
      <c r="R11" s="264">
        <v>97</v>
      </c>
      <c r="S11" s="318">
        <v>10</v>
      </c>
      <c r="T11" s="317">
        <v>81</v>
      </c>
      <c r="U11" s="264">
        <v>11</v>
      </c>
      <c r="V11" s="264">
        <v>26</v>
      </c>
      <c r="W11" s="264">
        <v>11</v>
      </c>
      <c r="X11" s="264">
        <v>22</v>
      </c>
      <c r="Y11" s="318">
        <v>3</v>
      </c>
      <c r="Z11" s="317">
        <v>818</v>
      </c>
      <c r="AA11" s="264">
        <v>104</v>
      </c>
      <c r="AB11" s="264">
        <v>389</v>
      </c>
      <c r="AC11" s="264">
        <v>98</v>
      </c>
      <c r="AD11" s="264">
        <v>84</v>
      </c>
      <c r="AE11" s="318">
        <v>32</v>
      </c>
    </row>
    <row r="12" spans="1:31" ht="33">
      <c r="A12" s="356" t="s">
        <v>50</v>
      </c>
      <c r="B12" s="322">
        <v>3681</v>
      </c>
      <c r="C12" s="264">
        <v>673</v>
      </c>
      <c r="D12" s="263">
        <v>430</v>
      </c>
      <c r="E12" s="264">
        <v>582</v>
      </c>
      <c r="F12" s="264">
        <v>11</v>
      </c>
      <c r="G12" s="318">
        <v>9</v>
      </c>
      <c r="H12" s="314">
        <v>1564</v>
      </c>
      <c r="I12" s="264">
        <v>360</v>
      </c>
      <c r="J12" s="264">
        <v>108</v>
      </c>
      <c r="K12" s="264">
        <v>280</v>
      </c>
      <c r="L12" s="264">
        <v>0</v>
      </c>
      <c r="M12" s="312">
        <v>0</v>
      </c>
      <c r="N12" s="317">
        <v>302</v>
      </c>
      <c r="O12" s="264">
        <v>52</v>
      </c>
      <c r="P12" s="264">
        <v>26</v>
      </c>
      <c r="Q12" s="264">
        <v>41</v>
      </c>
      <c r="R12" s="264">
        <v>3</v>
      </c>
      <c r="S12" s="318">
        <v>2</v>
      </c>
      <c r="T12" s="317">
        <v>238</v>
      </c>
      <c r="U12" s="264">
        <v>30</v>
      </c>
      <c r="V12" s="264">
        <v>30</v>
      </c>
      <c r="W12" s="264">
        <v>22</v>
      </c>
      <c r="X12" s="264">
        <v>0</v>
      </c>
      <c r="Y12" s="318">
        <v>1</v>
      </c>
      <c r="Z12" s="317">
        <v>1577</v>
      </c>
      <c r="AA12" s="264">
        <v>231</v>
      </c>
      <c r="AB12" s="264">
        <v>266</v>
      </c>
      <c r="AC12" s="264">
        <v>239</v>
      </c>
      <c r="AD12" s="264">
        <v>8</v>
      </c>
      <c r="AE12" s="318">
        <v>6</v>
      </c>
    </row>
    <row r="13" spans="1:31" ht="15">
      <c r="A13" s="356" t="s">
        <v>51</v>
      </c>
      <c r="B13" s="317">
        <v>492</v>
      </c>
      <c r="C13" s="264">
        <v>66</v>
      </c>
      <c r="D13" s="264">
        <v>48</v>
      </c>
      <c r="E13" s="264">
        <v>68</v>
      </c>
      <c r="F13" s="264">
        <v>7</v>
      </c>
      <c r="G13" s="318">
        <v>9</v>
      </c>
      <c r="H13" s="314">
        <v>182</v>
      </c>
      <c r="I13" s="264">
        <v>31</v>
      </c>
      <c r="J13" s="264">
        <v>18</v>
      </c>
      <c r="K13" s="264">
        <v>47</v>
      </c>
      <c r="L13" s="264">
        <v>0</v>
      </c>
      <c r="M13" s="312">
        <v>0</v>
      </c>
      <c r="N13" s="317">
        <v>34</v>
      </c>
      <c r="O13" s="264">
        <v>6</v>
      </c>
      <c r="P13" s="264">
        <v>0</v>
      </c>
      <c r="Q13" s="264">
        <v>1</v>
      </c>
      <c r="R13" s="264">
        <v>0</v>
      </c>
      <c r="S13" s="318">
        <v>1</v>
      </c>
      <c r="T13" s="317">
        <v>31</v>
      </c>
      <c r="U13" s="264">
        <v>2</v>
      </c>
      <c r="V13" s="264">
        <v>1</v>
      </c>
      <c r="W13" s="264">
        <v>3</v>
      </c>
      <c r="X13" s="264">
        <v>0</v>
      </c>
      <c r="Y13" s="318">
        <v>0</v>
      </c>
      <c r="Z13" s="317">
        <v>245</v>
      </c>
      <c r="AA13" s="264">
        <v>27</v>
      </c>
      <c r="AB13" s="264">
        <v>29</v>
      </c>
      <c r="AC13" s="264">
        <v>17</v>
      </c>
      <c r="AD13" s="264">
        <v>7</v>
      </c>
      <c r="AE13" s="318">
        <v>8</v>
      </c>
    </row>
    <row r="14" spans="1:31" ht="16.5">
      <c r="A14" s="356" t="s">
        <v>52</v>
      </c>
      <c r="B14" s="317">
        <v>650</v>
      </c>
      <c r="C14" s="264">
        <v>116</v>
      </c>
      <c r="D14" s="264">
        <v>36</v>
      </c>
      <c r="E14" s="264">
        <v>49</v>
      </c>
      <c r="F14" s="264">
        <v>5</v>
      </c>
      <c r="G14" s="318">
        <v>0</v>
      </c>
      <c r="H14" s="314">
        <v>198</v>
      </c>
      <c r="I14" s="264">
        <v>53</v>
      </c>
      <c r="J14" s="264">
        <v>3</v>
      </c>
      <c r="K14" s="264">
        <v>20</v>
      </c>
      <c r="L14" s="264">
        <v>0</v>
      </c>
      <c r="M14" s="312">
        <v>0</v>
      </c>
      <c r="N14" s="317">
        <v>75</v>
      </c>
      <c r="O14" s="264">
        <v>7</v>
      </c>
      <c r="P14" s="264">
        <v>0</v>
      </c>
      <c r="Q14" s="264">
        <v>7</v>
      </c>
      <c r="R14" s="264">
        <v>0</v>
      </c>
      <c r="S14" s="318">
        <v>0</v>
      </c>
      <c r="T14" s="317">
        <v>53</v>
      </c>
      <c r="U14" s="264">
        <v>8</v>
      </c>
      <c r="V14" s="264">
        <v>4</v>
      </c>
      <c r="W14" s="264">
        <v>3</v>
      </c>
      <c r="X14" s="264">
        <v>0</v>
      </c>
      <c r="Y14" s="318">
        <v>0</v>
      </c>
      <c r="Z14" s="317">
        <v>324</v>
      </c>
      <c r="AA14" s="264">
        <v>48</v>
      </c>
      <c r="AB14" s="264">
        <v>29</v>
      </c>
      <c r="AC14" s="264">
        <v>19</v>
      </c>
      <c r="AD14" s="264">
        <v>5</v>
      </c>
      <c r="AE14" s="318">
        <v>0</v>
      </c>
    </row>
    <row r="15" spans="1:31" ht="15">
      <c r="A15" s="356" t="s">
        <v>53</v>
      </c>
      <c r="B15" s="317">
        <v>495</v>
      </c>
      <c r="C15" s="264">
        <v>98</v>
      </c>
      <c r="D15" s="264">
        <v>25</v>
      </c>
      <c r="E15" s="264">
        <v>29</v>
      </c>
      <c r="F15" s="264">
        <v>0</v>
      </c>
      <c r="G15" s="318">
        <v>0</v>
      </c>
      <c r="H15" s="314">
        <v>300</v>
      </c>
      <c r="I15" s="264">
        <v>65</v>
      </c>
      <c r="J15" s="264">
        <v>13</v>
      </c>
      <c r="K15" s="264">
        <v>19</v>
      </c>
      <c r="L15" s="264">
        <v>0</v>
      </c>
      <c r="M15" s="312">
        <v>0</v>
      </c>
      <c r="N15" s="317">
        <v>59</v>
      </c>
      <c r="O15" s="264">
        <v>7</v>
      </c>
      <c r="P15" s="264">
        <v>0</v>
      </c>
      <c r="Q15" s="264">
        <v>1</v>
      </c>
      <c r="R15" s="264">
        <v>0</v>
      </c>
      <c r="S15" s="318">
        <v>0</v>
      </c>
      <c r="T15" s="317">
        <v>29</v>
      </c>
      <c r="U15" s="264">
        <v>7</v>
      </c>
      <c r="V15" s="264">
        <v>1</v>
      </c>
      <c r="W15" s="264">
        <v>2</v>
      </c>
      <c r="X15" s="264">
        <v>0</v>
      </c>
      <c r="Y15" s="318">
        <v>0</v>
      </c>
      <c r="Z15" s="317">
        <v>107</v>
      </c>
      <c r="AA15" s="264">
        <v>19</v>
      </c>
      <c r="AB15" s="264">
        <v>11</v>
      </c>
      <c r="AC15" s="264">
        <v>7</v>
      </c>
      <c r="AD15" s="264">
        <v>0</v>
      </c>
      <c r="AE15" s="318">
        <v>0</v>
      </c>
    </row>
    <row r="16" spans="1:31" ht="16.5">
      <c r="A16" s="356" t="s">
        <v>54</v>
      </c>
      <c r="B16" s="317">
        <v>129</v>
      </c>
      <c r="C16" s="264">
        <v>15</v>
      </c>
      <c r="D16" s="264">
        <v>25</v>
      </c>
      <c r="E16" s="264">
        <v>14</v>
      </c>
      <c r="F16" s="264">
        <v>0</v>
      </c>
      <c r="G16" s="318">
        <v>2</v>
      </c>
      <c r="H16" s="314">
        <v>44</v>
      </c>
      <c r="I16" s="264">
        <v>6</v>
      </c>
      <c r="J16" s="264">
        <v>5</v>
      </c>
      <c r="K16" s="264">
        <v>8</v>
      </c>
      <c r="L16" s="264">
        <v>0</v>
      </c>
      <c r="M16" s="312">
        <v>0</v>
      </c>
      <c r="N16" s="317">
        <v>12</v>
      </c>
      <c r="O16" s="264">
        <v>2</v>
      </c>
      <c r="P16" s="264">
        <v>3</v>
      </c>
      <c r="Q16" s="264">
        <v>0</v>
      </c>
      <c r="R16" s="264">
        <v>0</v>
      </c>
      <c r="S16" s="318">
        <v>0</v>
      </c>
      <c r="T16" s="317">
        <v>9</v>
      </c>
      <c r="U16" s="264">
        <v>0</v>
      </c>
      <c r="V16" s="264">
        <v>0</v>
      </c>
      <c r="W16" s="264">
        <v>2</v>
      </c>
      <c r="X16" s="264">
        <v>0</v>
      </c>
      <c r="Y16" s="318">
        <v>0</v>
      </c>
      <c r="Z16" s="317">
        <v>64</v>
      </c>
      <c r="AA16" s="264">
        <v>7</v>
      </c>
      <c r="AB16" s="264">
        <v>17</v>
      </c>
      <c r="AC16" s="264">
        <v>4</v>
      </c>
      <c r="AD16" s="264">
        <v>0</v>
      </c>
      <c r="AE16" s="318">
        <v>2</v>
      </c>
    </row>
    <row r="17" spans="1:31" ht="15">
      <c r="A17" s="356" t="s">
        <v>55</v>
      </c>
      <c r="B17" s="317">
        <v>326</v>
      </c>
      <c r="C17" s="264">
        <v>40</v>
      </c>
      <c r="D17" s="264">
        <v>35</v>
      </c>
      <c r="E17" s="264">
        <v>34</v>
      </c>
      <c r="F17" s="264">
        <v>26</v>
      </c>
      <c r="G17" s="318">
        <v>1</v>
      </c>
      <c r="H17" s="314">
        <v>108</v>
      </c>
      <c r="I17" s="264">
        <v>16</v>
      </c>
      <c r="J17" s="264">
        <v>7</v>
      </c>
      <c r="K17" s="264">
        <v>13</v>
      </c>
      <c r="L17" s="264">
        <v>1</v>
      </c>
      <c r="M17" s="312">
        <v>0</v>
      </c>
      <c r="N17" s="317">
        <v>42</v>
      </c>
      <c r="O17" s="264">
        <v>3</v>
      </c>
      <c r="P17" s="264">
        <v>2</v>
      </c>
      <c r="Q17" s="264">
        <v>5</v>
      </c>
      <c r="R17" s="264">
        <v>3</v>
      </c>
      <c r="S17" s="318">
        <v>0</v>
      </c>
      <c r="T17" s="317">
        <v>30</v>
      </c>
      <c r="U17" s="264">
        <v>4</v>
      </c>
      <c r="V17" s="264">
        <v>0</v>
      </c>
      <c r="W17" s="264">
        <v>5</v>
      </c>
      <c r="X17" s="264">
        <v>3</v>
      </c>
      <c r="Y17" s="318">
        <v>1</v>
      </c>
      <c r="Z17" s="317">
        <v>146</v>
      </c>
      <c r="AA17" s="264">
        <v>17</v>
      </c>
      <c r="AB17" s="264">
        <v>26</v>
      </c>
      <c r="AC17" s="264">
        <v>11</v>
      </c>
      <c r="AD17" s="264">
        <v>19</v>
      </c>
      <c r="AE17" s="318">
        <v>0</v>
      </c>
    </row>
    <row r="18" spans="1:31" ht="16.5">
      <c r="A18" s="356" t="s">
        <v>56</v>
      </c>
      <c r="B18" s="317">
        <v>836</v>
      </c>
      <c r="C18" s="264">
        <v>148</v>
      </c>
      <c r="D18" s="264">
        <v>58</v>
      </c>
      <c r="E18" s="264">
        <v>54</v>
      </c>
      <c r="F18" s="264">
        <v>1</v>
      </c>
      <c r="G18" s="318">
        <v>0</v>
      </c>
      <c r="H18" s="314">
        <v>369</v>
      </c>
      <c r="I18" s="264">
        <v>77</v>
      </c>
      <c r="J18" s="264">
        <v>7</v>
      </c>
      <c r="K18" s="264">
        <v>23</v>
      </c>
      <c r="L18" s="264">
        <v>1</v>
      </c>
      <c r="M18" s="312">
        <v>0</v>
      </c>
      <c r="N18" s="317">
        <v>121</v>
      </c>
      <c r="O18" s="264">
        <v>14</v>
      </c>
      <c r="P18" s="264">
        <v>5</v>
      </c>
      <c r="Q18" s="264">
        <v>2</v>
      </c>
      <c r="R18" s="264">
        <v>0</v>
      </c>
      <c r="S18" s="318">
        <v>0</v>
      </c>
      <c r="T18" s="317">
        <v>56</v>
      </c>
      <c r="U18" s="264">
        <v>11</v>
      </c>
      <c r="V18" s="264">
        <v>2</v>
      </c>
      <c r="W18" s="264">
        <v>5</v>
      </c>
      <c r="X18" s="264">
        <v>0</v>
      </c>
      <c r="Y18" s="318">
        <v>0</v>
      </c>
      <c r="Z18" s="317">
        <v>290</v>
      </c>
      <c r="AA18" s="264">
        <v>46</v>
      </c>
      <c r="AB18" s="264">
        <v>44</v>
      </c>
      <c r="AC18" s="264">
        <v>24</v>
      </c>
      <c r="AD18" s="264">
        <v>0</v>
      </c>
      <c r="AE18" s="318">
        <v>0</v>
      </c>
    </row>
    <row r="19" spans="1:31" ht="16.5">
      <c r="A19" s="356" t="s">
        <v>57</v>
      </c>
      <c r="B19" s="317">
        <v>453</v>
      </c>
      <c r="C19" s="264">
        <v>81</v>
      </c>
      <c r="D19" s="264">
        <v>30</v>
      </c>
      <c r="E19" s="264">
        <v>37</v>
      </c>
      <c r="F19" s="264">
        <v>2</v>
      </c>
      <c r="G19" s="318">
        <v>3</v>
      </c>
      <c r="H19" s="314">
        <v>209</v>
      </c>
      <c r="I19" s="264">
        <v>31</v>
      </c>
      <c r="J19" s="264">
        <v>10</v>
      </c>
      <c r="K19" s="264">
        <v>27</v>
      </c>
      <c r="L19" s="264">
        <v>0</v>
      </c>
      <c r="M19" s="312">
        <v>0</v>
      </c>
      <c r="N19" s="317">
        <v>41</v>
      </c>
      <c r="O19" s="264">
        <v>14</v>
      </c>
      <c r="P19" s="264">
        <v>1</v>
      </c>
      <c r="Q19" s="264">
        <v>0</v>
      </c>
      <c r="R19" s="264">
        <v>0</v>
      </c>
      <c r="S19" s="318">
        <v>1</v>
      </c>
      <c r="T19" s="317">
        <v>25</v>
      </c>
      <c r="U19" s="264">
        <v>5</v>
      </c>
      <c r="V19" s="264">
        <v>2</v>
      </c>
      <c r="W19" s="264">
        <v>0</v>
      </c>
      <c r="X19" s="264">
        <v>1</v>
      </c>
      <c r="Y19" s="318">
        <v>0</v>
      </c>
      <c r="Z19" s="317">
        <v>178</v>
      </c>
      <c r="AA19" s="264">
        <v>31</v>
      </c>
      <c r="AB19" s="264">
        <v>17</v>
      </c>
      <c r="AC19" s="264">
        <v>10</v>
      </c>
      <c r="AD19" s="264">
        <v>1</v>
      </c>
      <c r="AE19" s="318">
        <v>2</v>
      </c>
    </row>
    <row r="20" spans="1:31" ht="24.75">
      <c r="A20" s="356" t="s">
        <v>58</v>
      </c>
      <c r="B20" s="317">
        <v>8</v>
      </c>
      <c r="C20" s="264">
        <v>4</v>
      </c>
      <c r="D20" s="264">
        <v>1</v>
      </c>
      <c r="E20" s="264">
        <v>1</v>
      </c>
      <c r="F20" s="264">
        <v>0</v>
      </c>
      <c r="G20" s="318">
        <v>0</v>
      </c>
      <c r="H20" s="314">
        <v>1</v>
      </c>
      <c r="I20" s="264">
        <v>2</v>
      </c>
      <c r="J20" s="264">
        <v>0</v>
      </c>
      <c r="K20" s="264">
        <v>0</v>
      </c>
      <c r="L20" s="264">
        <v>0</v>
      </c>
      <c r="M20" s="312">
        <v>0</v>
      </c>
      <c r="N20" s="317">
        <v>3</v>
      </c>
      <c r="O20" s="264">
        <v>1</v>
      </c>
      <c r="P20" s="264">
        <v>0</v>
      </c>
      <c r="Q20" s="264">
        <v>0</v>
      </c>
      <c r="R20" s="264">
        <v>0</v>
      </c>
      <c r="S20" s="318">
        <v>0</v>
      </c>
      <c r="T20" s="317">
        <v>1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3</v>
      </c>
      <c r="AA20" s="264">
        <v>1</v>
      </c>
      <c r="AB20" s="264">
        <v>1</v>
      </c>
      <c r="AC20" s="264">
        <v>1</v>
      </c>
      <c r="AD20" s="264">
        <v>0</v>
      </c>
      <c r="AE20" s="318">
        <v>0</v>
      </c>
    </row>
    <row r="21" spans="1:31" ht="15">
      <c r="A21" s="356" t="s">
        <v>59</v>
      </c>
      <c r="B21" s="317">
        <v>134</v>
      </c>
      <c r="C21" s="264">
        <v>39</v>
      </c>
      <c r="D21" s="264">
        <v>18</v>
      </c>
      <c r="E21" s="264">
        <v>15</v>
      </c>
      <c r="F21" s="264">
        <v>0</v>
      </c>
      <c r="G21" s="318">
        <v>0</v>
      </c>
      <c r="H21" s="314">
        <v>45</v>
      </c>
      <c r="I21" s="264">
        <v>15</v>
      </c>
      <c r="J21" s="264">
        <v>5</v>
      </c>
      <c r="K21" s="264">
        <v>4</v>
      </c>
      <c r="L21" s="264">
        <v>0</v>
      </c>
      <c r="M21" s="312">
        <v>0</v>
      </c>
      <c r="N21" s="317">
        <v>22</v>
      </c>
      <c r="O21" s="264">
        <v>5</v>
      </c>
      <c r="P21" s="264">
        <v>2</v>
      </c>
      <c r="Q21" s="264">
        <v>0</v>
      </c>
      <c r="R21" s="264">
        <v>0</v>
      </c>
      <c r="S21" s="318">
        <v>0</v>
      </c>
      <c r="T21" s="317">
        <v>11</v>
      </c>
      <c r="U21" s="264">
        <v>5</v>
      </c>
      <c r="V21" s="264">
        <v>1</v>
      </c>
      <c r="W21" s="264">
        <v>0</v>
      </c>
      <c r="X21" s="264">
        <v>0</v>
      </c>
      <c r="Y21" s="318">
        <v>0</v>
      </c>
      <c r="Z21" s="317">
        <v>56</v>
      </c>
      <c r="AA21" s="264">
        <v>14</v>
      </c>
      <c r="AB21" s="264">
        <v>10</v>
      </c>
      <c r="AC21" s="264">
        <v>11</v>
      </c>
      <c r="AD21" s="264">
        <v>0</v>
      </c>
      <c r="AE21" s="318">
        <v>0</v>
      </c>
    </row>
    <row r="22" spans="1:31" ht="16.5">
      <c r="A22" s="356" t="s">
        <v>60</v>
      </c>
      <c r="B22" s="317">
        <v>316</v>
      </c>
      <c r="C22" s="264">
        <v>94</v>
      </c>
      <c r="D22" s="264">
        <v>16</v>
      </c>
      <c r="E22" s="264">
        <v>6</v>
      </c>
      <c r="F22" s="264">
        <v>2</v>
      </c>
      <c r="G22" s="318">
        <v>0</v>
      </c>
      <c r="H22" s="314">
        <v>109</v>
      </c>
      <c r="I22" s="264">
        <v>51</v>
      </c>
      <c r="J22" s="264">
        <v>0</v>
      </c>
      <c r="K22" s="264">
        <v>1</v>
      </c>
      <c r="L22" s="264">
        <v>0</v>
      </c>
      <c r="M22" s="312">
        <v>0</v>
      </c>
      <c r="N22" s="317">
        <v>39</v>
      </c>
      <c r="O22" s="264">
        <v>3</v>
      </c>
      <c r="P22" s="264">
        <v>1</v>
      </c>
      <c r="Q22" s="264">
        <v>1</v>
      </c>
      <c r="R22" s="264">
        <v>0</v>
      </c>
      <c r="S22" s="318">
        <v>0</v>
      </c>
      <c r="T22" s="317">
        <v>14</v>
      </c>
      <c r="U22" s="264">
        <v>7</v>
      </c>
      <c r="V22" s="264">
        <v>1</v>
      </c>
      <c r="W22" s="264">
        <v>0</v>
      </c>
      <c r="X22" s="264">
        <v>0</v>
      </c>
      <c r="Y22" s="318">
        <v>0</v>
      </c>
      <c r="Z22" s="317">
        <v>154</v>
      </c>
      <c r="AA22" s="264">
        <v>33</v>
      </c>
      <c r="AB22" s="264">
        <v>14</v>
      </c>
      <c r="AC22" s="264">
        <v>4</v>
      </c>
      <c r="AD22" s="264">
        <v>2</v>
      </c>
      <c r="AE22" s="318">
        <v>0</v>
      </c>
    </row>
    <row r="23" spans="1:31" ht="16.5">
      <c r="A23" s="356" t="s">
        <v>61</v>
      </c>
      <c r="B23" s="317">
        <v>66</v>
      </c>
      <c r="C23" s="264">
        <v>15</v>
      </c>
      <c r="D23" s="264">
        <v>5</v>
      </c>
      <c r="E23" s="264">
        <v>10</v>
      </c>
      <c r="F23" s="264">
        <v>0</v>
      </c>
      <c r="G23" s="318">
        <v>0</v>
      </c>
      <c r="H23" s="314">
        <v>31</v>
      </c>
      <c r="I23" s="264">
        <v>6</v>
      </c>
      <c r="J23" s="264">
        <v>2</v>
      </c>
      <c r="K23" s="264">
        <v>3</v>
      </c>
      <c r="L23" s="264">
        <v>0</v>
      </c>
      <c r="M23" s="312">
        <v>0</v>
      </c>
      <c r="N23" s="317">
        <v>8</v>
      </c>
      <c r="O23" s="264">
        <v>0</v>
      </c>
      <c r="P23" s="264">
        <v>0</v>
      </c>
      <c r="Q23" s="264">
        <v>2</v>
      </c>
      <c r="R23" s="264">
        <v>0</v>
      </c>
      <c r="S23" s="318">
        <v>0</v>
      </c>
      <c r="T23" s="317">
        <v>5</v>
      </c>
      <c r="U23" s="264">
        <v>1</v>
      </c>
      <c r="V23" s="264">
        <v>0</v>
      </c>
      <c r="W23" s="264">
        <v>1</v>
      </c>
      <c r="X23" s="264">
        <v>0</v>
      </c>
      <c r="Y23" s="318">
        <v>0</v>
      </c>
      <c r="Z23" s="317">
        <v>22</v>
      </c>
      <c r="AA23" s="264">
        <v>8</v>
      </c>
      <c r="AB23" s="264">
        <v>3</v>
      </c>
      <c r="AC23" s="264">
        <v>4</v>
      </c>
      <c r="AD23" s="264">
        <v>0</v>
      </c>
      <c r="AE23" s="318">
        <v>0</v>
      </c>
    </row>
    <row r="24" spans="1:31" ht="15">
      <c r="A24" s="356" t="s">
        <v>62</v>
      </c>
      <c r="B24" s="317">
        <v>117</v>
      </c>
      <c r="C24" s="264">
        <v>26</v>
      </c>
      <c r="D24" s="264">
        <v>6</v>
      </c>
      <c r="E24" s="264">
        <v>29</v>
      </c>
      <c r="F24" s="264">
        <v>2</v>
      </c>
      <c r="G24" s="318">
        <v>3</v>
      </c>
      <c r="H24" s="314">
        <v>53</v>
      </c>
      <c r="I24" s="264">
        <v>15</v>
      </c>
      <c r="J24" s="264">
        <v>2</v>
      </c>
      <c r="K24" s="264">
        <v>8</v>
      </c>
      <c r="L24" s="264">
        <v>1</v>
      </c>
      <c r="M24" s="312">
        <v>1</v>
      </c>
      <c r="N24" s="317">
        <v>10</v>
      </c>
      <c r="O24" s="264">
        <v>0</v>
      </c>
      <c r="P24" s="264">
        <v>0</v>
      </c>
      <c r="Q24" s="264">
        <v>13</v>
      </c>
      <c r="R24" s="264">
        <v>0</v>
      </c>
      <c r="S24" s="318">
        <v>1</v>
      </c>
      <c r="T24" s="317">
        <v>10</v>
      </c>
      <c r="U24" s="264">
        <v>2</v>
      </c>
      <c r="V24" s="264">
        <v>1</v>
      </c>
      <c r="W24" s="264">
        <v>1</v>
      </c>
      <c r="X24" s="264">
        <v>0</v>
      </c>
      <c r="Y24" s="318">
        <v>0</v>
      </c>
      <c r="Z24" s="317">
        <v>44</v>
      </c>
      <c r="AA24" s="264">
        <v>9</v>
      </c>
      <c r="AB24" s="264">
        <v>3</v>
      </c>
      <c r="AC24" s="264">
        <v>7</v>
      </c>
      <c r="AD24" s="264">
        <v>1</v>
      </c>
      <c r="AE24" s="318">
        <v>1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0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0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10978</v>
      </c>
      <c r="C27" s="323">
        <v>2000</v>
      </c>
      <c r="D27" s="323">
        <v>1435</v>
      </c>
      <c r="E27" s="323">
        <v>1296</v>
      </c>
      <c r="F27" s="323">
        <v>294</v>
      </c>
      <c r="G27" s="323">
        <v>96</v>
      </c>
      <c r="H27" s="323">
        <v>4169</v>
      </c>
      <c r="I27" s="323">
        <v>932</v>
      </c>
      <c r="J27" s="323">
        <v>327</v>
      </c>
      <c r="K27" s="323">
        <v>616</v>
      </c>
      <c r="L27" s="323">
        <v>19</v>
      </c>
      <c r="M27" s="323">
        <v>6</v>
      </c>
      <c r="N27" s="323">
        <v>1123</v>
      </c>
      <c r="O27" s="323">
        <v>163</v>
      </c>
      <c r="P27" s="323">
        <v>89</v>
      </c>
      <c r="Q27" s="323">
        <v>100</v>
      </c>
      <c r="R27" s="323">
        <v>103</v>
      </c>
      <c r="S27" s="323">
        <v>16</v>
      </c>
      <c r="T27" s="323">
        <v>691</v>
      </c>
      <c r="U27" s="323">
        <v>109</v>
      </c>
      <c r="V27" s="323">
        <v>78</v>
      </c>
      <c r="W27" s="323">
        <v>61</v>
      </c>
      <c r="X27" s="323">
        <v>26</v>
      </c>
      <c r="Y27" s="323">
        <v>6</v>
      </c>
      <c r="Z27" s="323">
        <v>4995</v>
      </c>
      <c r="AA27" s="323">
        <v>796</v>
      </c>
      <c r="AB27" s="323">
        <v>941</v>
      </c>
      <c r="AC27" s="323">
        <v>519</v>
      </c>
      <c r="AD27" s="323">
        <v>146</v>
      </c>
      <c r="AE27" s="441">
        <v>68</v>
      </c>
    </row>
    <row r="28" spans="1:31" ht="15" customHeight="1">
      <c r="A28" s="570" t="s">
        <v>482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</row>
    <row r="29" spans="1:31" ht="15">
      <c r="A29" s="568"/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</row>
    <row r="30" spans="1:31" ht="15">
      <c r="A30" s="569"/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</row>
    <row r="40" ht="15">
      <c r="A40" s="390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&amp;L20.10.2023&amp;CTÜRKİYE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827</v>
      </c>
      <c r="B1" s="231"/>
      <c r="C1" s="231"/>
      <c r="D1" s="231"/>
      <c r="E1" s="231"/>
    </row>
    <row r="2" spans="1:5" ht="15.75" customHeight="1">
      <c r="A2" s="369"/>
      <c r="B2" s="369"/>
      <c r="C2" s="369"/>
      <c r="D2" s="369"/>
      <c r="E2" s="369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2" t="s">
        <v>397</v>
      </c>
      <c r="B5" s="574" t="s">
        <v>828</v>
      </c>
      <c r="C5" s="575"/>
      <c r="D5" s="575"/>
      <c r="E5" s="576"/>
      <c r="F5" s="580" t="s">
        <v>829</v>
      </c>
      <c r="G5" s="581"/>
      <c r="H5" s="581"/>
      <c r="I5" s="582"/>
    </row>
    <row r="6" spans="1:9" ht="15.75" customHeight="1" thickBot="1">
      <c r="A6" s="573"/>
      <c r="B6" s="577" t="s">
        <v>217</v>
      </c>
      <c r="C6" s="578"/>
      <c r="D6" s="579" t="s">
        <v>418</v>
      </c>
      <c r="E6" s="578"/>
      <c r="F6" s="579" t="s">
        <v>217</v>
      </c>
      <c r="G6" s="578"/>
      <c r="H6" s="579" t="s">
        <v>418</v>
      </c>
      <c r="I6" s="578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7">
        <v>140</v>
      </c>
      <c r="C8" s="47">
        <v>47</v>
      </c>
      <c r="D8" s="46">
        <v>12</v>
      </c>
      <c r="E8" s="47">
        <v>8</v>
      </c>
      <c r="F8" s="46">
        <v>1209</v>
      </c>
      <c r="G8" s="47">
        <v>325</v>
      </c>
      <c r="H8" s="469">
        <v>92</v>
      </c>
      <c r="I8" s="470">
        <v>114</v>
      </c>
    </row>
    <row r="9" spans="1:9" ht="23.25">
      <c r="A9" s="42" t="s">
        <v>45</v>
      </c>
      <c r="B9" s="44">
        <v>51</v>
      </c>
      <c r="C9" s="44">
        <v>11</v>
      </c>
      <c r="D9" s="43">
        <v>3</v>
      </c>
      <c r="E9" s="44">
        <v>4</v>
      </c>
      <c r="F9" s="43">
        <v>431</v>
      </c>
      <c r="G9" s="44">
        <v>80</v>
      </c>
      <c r="H9" s="43">
        <v>26</v>
      </c>
      <c r="I9" s="471">
        <v>59</v>
      </c>
    </row>
    <row r="10" spans="1:9" ht="15">
      <c r="A10" s="42" t="s">
        <v>46</v>
      </c>
      <c r="B10" s="44">
        <v>1505</v>
      </c>
      <c r="C10" s="44">
        <v>277</v>
      </c>
      <c r="D10" s="43">
        <v>115</v>
      </c>
      <c r="E10" s="44">
        <v>157</v>
      </c>
      <c r="F10" s="43">
        <v>13606</v>
      </c>
      <c r="G10" s="44">
        <v>2070</v>
      </c>
      <c r="H10" s="43">
        <v>1405</v>
      </c>
      <c r="I10" s="471">
        <v>2080</v>
      </c>
    </row>
    <row r="11" spans="1:9" ht="34.5">
      <c r="A11" s="42" t="s">
        <v>47</v>
      </c>
      <c r="B11" s="44">
        <v>154</v>
      </c>
      <c r="C11" s="44">
        <v>53</v>
      </c>
      <c r="D11" s="43">
        <v>2</v>
      </c>
      <c r="E11" s="44">
        <v>1</v>
      </c>
      <c r="F11" s="43">
        <v>882</v>
      </c>
      <c r="G11" s="44">
        <v>265</v>
      </c>
      <c r="H11" s="43">
        <v>21</v>
      </c>
      <c r="I11" s="471">
        <v>18</v>
      </c>
    </row>
    <row r="12" spans="1:9" ht="34.5">
      <c r="A12" s="42" t="s">
        <v>48</v>
      </c>
      <c r="B12" s="44">
        <v>28</v>
      </c>
      <c r="C12" s="44">
        <v>8</v>
      </c>
      <c r="D12" s="43">
        <v>1</v>
      </c>
      <c r="E12" s="44">
        <v>1</v>
      </c>
      <c r="F12" s="43">
        <v>227</v>
      </c>
      <c r="G12" s="44">
        <v>46</v>
      </c>
      <c r="H12" s="43">
        <v>26</v>
      </c>
      <c r="I12" s="471">
        <v>28</v>
      </c>
    </row>
    <row r="13" spans="1:9" ht="15">
      <c r="A13" s="42" t="s">
        <v>49</v>
      </c>
      <c r="B13" s="44">
        <v>1635</v>
      </c>
      <c r="C13" s="44">
        <v>258</v>
      </c>
      <c r="D13" s="43">
        <v>569</v>
      </c>
      <c r="E13" s="44">
        <v>197</v>
      </c>
      <c r="F13" s="43">
        <v>13697</v>
      </c>
      <c r="G13" s="44">
        <v>1998</v>
      </c>
      <c r="H13" s="43">
        <v>4970</v>
      </c>
      <c r="I13" s="471">
        <v>3011</v>
      </c>
    </row>
    <row r="14" spans="1:9" ht="45.75">
      <c r="A14" s="42" t="s">
        <v>50</v>
      </c>
      <c r="B14" s="44">
        <v>3692</v>
      </c>
      <c r="C14" s="44">
        <v>682</v>
      </c>
      <c r="D14" s="43">
        <v>430</v>
      </c>
      <c r="E14" s="44">
        <v>582</v>
      </c>
      <c r="F14" s="43">
        <v>32204</v>
      </c>
      <c r="G14" s="44">
        <v>5186</v>
      </c>
      <c r="H14" s="43">
        <v>4870</v>
      </c>
      <c r="I14" s="471">
        <v>8224</v>
      </c>
    </row>
    <row r="15" spans="1:9" ht="15">
      <c r="A15" s="42" t="s">
        <v>51</v>
      </c>
      <c r="B15" s="44">
        <v>499</v>
      </c>
      <c r="C15" s="44">
        <v>75</v>
      </c>
      <c r="D15" s="43">
        <v>48</v>
      </c>
      <c r="E15" s="44">
        <v>68</v>
      </c>
      <c r="F15" s="43">
        <v>4114</v>
      </c>
      <c r="G15" s="44">
        <v>627</v>
      </c>
      <c r="H15" s="43">
        <v>566</v>
      </c>
      <c r="I15" s="471">
        <v>1008</v>
      </c>
    </row>
    <row r="16" spans="1:9" ht="23.25">
      <c r="A16" s="42" t="s">
        <v>52</v>
      </c>
      <c r="B16" s="44">
        <v>655</v>
      </c>
      <c r="C16" s="44">
        <v>116</v>
      </c>
      <c r="D16" s="43">
        <v>36</v>
      </c>
      <c r="E16" s="44">
        <v>49</v>
      </c>
      <c r="F16" s="43">
        <v>5469</v>
      </c>
      <c r="G16" s="44">
        <v>946</v>
      </c>
      <c r="H16" s="43">
        <v>436</v>
      </c>
      <c r="I16" s="471">
        <v>838</v>
      </c>
    </row>
    <row r="17" spans="1:9" ht="15">
      <c r="A17" s="42" t="s">
        <v>53</v>
      </c>
      <c r="B17" s="44">
        <v>495</v>
      </c>
      <c r="C17" s="44">
        <v>98</v>
      </c>
      <c r="D17" s="43">
        <v>25</v>
      </c>
      <c r="E17" s="44">
        <v>29</v>
      </c>
      <c r="F17" s="43">
        <v>4364</v>
      </c>
      <c r="G17" s="44">
        <v>691</v>
      </c>
      <c r="H17" s="43">
        <v>276</v>
      </c>
      <c r="I17" s="471">
        <v>357</v>
      </c>
    </row>
    <row r="18" spans="1:9" ht="23.25">
      <c r="A18" s="42" t="s">
        <v>54</v>
      </c>
      <c r="B18" s="44">
        <v>129</v>
      </c>
      <c r="C18" s="44">
        <v>17</v>
      </c>
      <c r="D18" s="43">
        <v>25</v>
      </c>
      <c r="E18" s="44">
        <v>14</v>
      </c>
      <c r="F18" s="43">
        <v>833</v>
      </c>
      <c r="G18" s="44">
        <v>156</v>
      </c>
      <c r="H18" s="43">
        <v>146</v>
      </c>
      <c r="I18" s="471">
        <v>146</v>
      </c>
    </row>
    <row r="19" spans="1:9" ht="18" customHeight="1">
      <c r="A19" s="42" t="s">
        <v>55</v>
      </c>
      <c r="B19" s="44">
        <v>352</v>
      </c>
      <c r="C19" s="44">
        <v>41</v>
      </c>
      <c r="D19" s="43">
        <v>35</v>
      </c>
      <c r="E19" s="44">
        <v>34</v>
      </c>
      <c r="F19" s="43">
        <v>2855</v>
      </c>
      <c r="G19" s="44">
        <v>359</v>
      </c>
      <c r="H19" s="43">
        <v>425</v>
      </c>
      <c r="I19" s="471">
        <v>474</v>
      </c>
    </row>
    <row r="20" spans="1:9" ht="23.25">
      <c r="A20" s="42" t="s">
        <v>56</v>
      </c>
      <c r="B20" s="44">
        <v>837</v>
      </c>
      <c r="C20" s="44">
        <v>148</v>
      </c>
      <c r="D20" s="43">
        <v>58</v>
      </c>
      <c r="E20" s="44">
        <v>54</v>
      </c>
      <c r="F20" s="43">
        <v>7497</v>
      </c>
      <c r="G20" s="44">
        <v>1183</v>
      </c>
      <c r="H20" s="43">
        <v>686</v>
      </c>
      <c r="I20" s="471">
        <v>753</v>
      </c>
    </row>
    <row r="21" spans="1:9" ht="23.25">
      <c r="A21" s="42" t="s">
        <v>57</v>
      </c>
      <c r="B21" s="44">
        <v>455</v>
      </c>
      <c r="C21" s="44">
        <v>84</v>
      </c>
      <c r="D21" s="43">
        <v>30</v>
      </c>
      <c r="E21" s="44">
        <v>37</v>
      </c>
      <c r="F21" s="43">
        <v>3856</v>
      </c>
      <c r="G21" s="44">
        <v>676</v>
      </c>
      <c r="H21" s="43">
        <v>277</v>
      </c>
      <c r="I21" s="471">
        <v>625</v>
      </c>
    </row>
    <row r="22" spans="1:9" ht="34.5">
      <c r="A22" s="42" t="s">
        <v>58</v>
      </c>
      <c r="B22" s="44">
        <v>8</v>
      </c>
      <c r="C22" s="44">
        <v>4</v>
      </c>
      <c r="D22" s="43">
        <v>1</v>
      </c>
      <c r="E22" s="43">
        <v>1</v>
      </c>
      <c r="F22" s="43">
        <v>82</v>
      </c>
      <c r="G22" s="43">
        <v>15</v>
      </c>
      <c r="H22" s="43">
        <v>4</v>
      </c>
      <c r="I22" s="471">
        <v>6</v>
      </c>
    </row>
    <row r="23" spans="1:9" ht="15">
      <c r="A23" s="42" t="s">
        <v>59</v>
      </c>
      <c r="B23" s="44">
        <v>134</v>
      </c>
      <c r="C23" s="44">
        <v>39</v>
      </c>
      <c r="D23" s="43">
        <v>18</v>
      </c>
      <c r="E23" s="44">
        <v>15</v>
      </c>
      <c r="F23" s="43">
        <v>1318</v>
      </c>
      <c r="G23" s="44">
        <v>310</v>
      </c>
      <c r="H23" s="43">
        <v>139</v>
      </c>
      <c r="I23" s="471">
        <v>203</v>
      </c>
    </row>
    <row r="24" spans="1:9" ht="23.25">
      <c r="A24" s="42" t="s">
        <v>60</v>
      </c>
      <c r="B24" s="44">
        <v>318</v>
      </c>
      <c r="C24" s="44">
        <v>94</v>
      </c>
      <c r="D24" s="43">
        <v>16</v>
      </c>
      <c r="E24" s="44">
        <v>6</v>
      </c>
      <c r="F24" s="43">
        <v>2525</v>
      </c>
      <c r="G24" s="44">
        <v>642</v>
      </c>
      <c r="H24" s="43">
        <v>148</v>
      </c>
      <c r="I24" s="471">
        <v>130</v>
      </c>
    </row>
    <row r="25" spans="1:9" ht="23.25">
      <c r="A25" s="42" t="s">
        <v>61</v>
      </c>
      <c r="B25" s="44">
        <v>66</v>
      </c>
      <c r="C25" s="44">
        <v>15</v>
      </c>
      <c r="D25" s="43">
        <v>5</v>
      </c>
      <c r="E25" s="44">
        <v>10</v>
      </c>
      <c r="F25" s="43">
        <v>586</v>
      </c>
      <c r="G25" s="44">
        <v>98</v>
      </c>
      <c r="H25" s="43">
        <v>88</v>
      </c>
      <c r="I25" s="471">
        <v>156</v>
      </c>
    </row>
    <row r="26" spans="1:9" ht="15">
      <c r="A26" s="42" t="s">
        <v>62</v>
      </c>
      <c r="B26" s="44">
        <v>119</v>
      </c>
      <c r="C26" s="44">
        <v>29</v>
      </c>
      <c r="D26" s="43">
        <v>6</v>
      </c>
      <c r="E26" s="44">
        <v>29</v>
      </c>
      <c r="F26" s="43">
        <v>1086</v>
      </c>
      <c r="G26" s="44">
        <v>209</v>
      </c>
      <c r="H26" s="43">
        <v>94</v>
      </c>
      <c r="I26" s="471">
        <v>248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71">
        <v>0</v>
      </c>
    </row>
    <row r="28" spans="1:9" ht="34.5">
      <c r="A28" s="42" t="s">
        <v>64</v>
      </c>
      <c r="B28" s="44">
        <v>0</v>
      </c>
      <c r="C28" s="44">
        <v>0</v>
      </c>
      <c r="D28" s="44">
        <v>0</v>
      </c>
      <c r="E28" s="44">
        <v>0</v>
      </c>
      <c r="F28" s="44">
        <v>1</v>
      </c>
      <c r="G28" s="44">
        <v>6</v>
      </c>
      <c r="H28" s="469">
        <v>0</v>
      </c>
      <c r="I28" s="470">
        <v>2</v>
      </c>
    </row>
    <row r="29" spans="1:9" ht="15.75" thickBot="1">
      <c r="A29" s="84" t="s">
        <v>25</v>
      </c>
      <c r="B29" s="85">
        <f aca="true" t="shared" si="0" ref="B29:I29">SUM(B8:B28)</f>
        <v>11272</v>
      </c>
      <c r="C29" s="85">
        <f t="shared" si="0"/>
        <v>2096</v>
      </c>
      <c r="D29" s="85">
        <f t="shared" si="0"/>
        <v>1435</v>
      </c>
      <c r="E29" s="85">
        <f t="shared" si="0"/>
        <v>1296</v>
      </c>
      <c r="F29" s="85">
        <f t="shared" si="0"/>
        <v>96842</v>
      </c>
      <c r="G29" s="85">
        <f t="shared" si="0"/>
        <v>15888</v>
      </c>
      <c r="H29" s="85">
        <f t="shared" si="0"/>
        <v>14695</v>
      </c>
      <c r="I29" s="85">
        <f t="shared" si="0"/>
        <v>18480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7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&amp;L20.10.2023&amp;CTÜRKİYE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4" t="s">
        <v>826</v>
      </c>
      <c r="B1" s="584"/>
      <c r="C1" s="584"/>
      <c r="D1" s="584"/>
      <c r="E1" s="584"/>
      <c r="F1" s="584"/>
      <c r="G1" s="584"/>
      <c r="H1" s="584"/>
      <c r="I1" s="584"/>
      <c r="J1" s="256"/>
    </row>
    <row r="3" spans="1:9" ht="15.75">
      <c r="A3" s="546" t="s">
        <v>830</v>
      </c>
      <c r="B3" s="546"/>
      <c r="C3" s="546"/>
      <c r="D3" s="546"/>
      <c r="E3" s="546"/>
      <c r="F3" s="546"/>
      <c r="G3" s="546"/>
      <c r="H3" s="546"/>
      <c r="I3" s="546"/>
    </row>
    <row r="4" spans="1:9" ht="15.75" customHeight="1">
      <c r="A4" s="585" t="s">
        <v>65</v>
      </c>
      <c r="B4" s="585"/>
      <c r="C4" s="585"/>
      <c r="D4" s="585"/>
      <c r="E4" s="585"/>
      <c r="F4" s="585"/>
      <c r="G4" s="585"/>
      <c r="H4" s="585"/>
      <c r="I4" s="585"/>
    </row>
    <row r="5" spans="4:8" ht="18.75">
      <c r="D5" s="49"/>
      <c r="E5" s="49"/>
      <c r="F5" s="49"/>
      <c r="G5" s="49"/>
      <c r="H5" s="49"/>
    </row>
    <row r="6" spans="4:7" ht="22.5" customHeight="1">
      <c r="D6" s="586" t="s">
        <v>66</v>
      </c>
      <c r="E6" s="586"/>
      <c r="F6" s="191" t="s">
        <v>9</v>
      </c>
      <c r="G6" s="50" t="s">
        <v>67</v>
      </c>
    </row>
    <row r="7" spans="4:7" ht="15">
      <c r="D7" s="583" t="s">
        <v>68</v>
      </c>
      <c r="E7" s="583"/>
      <c r="F7" s="114">
        <v>5556</v>
      </c>
      <c r="G7" s="51">
        <v>49</v>
      </c>
    </row>
    <row r="8" spans="4:7" ht="13.5" customHeight="1">
      <c r="D8" s="583" t="s">
        <v>69</v>
      </c>
      <c r="E8" s="583"/>
      <c r="F8" s="114">
        <v>145</v>
      </c>
      <c r="G8" s="51">
        <v>1.28</v>
      </c>
    </row>
    <row r="9" spans="4:7" ht="13.5" customHeight="1">
      <c r="D9" s="583" t="s">
        <v>70</v>
      </c>
      <c r="E9" s="583"/>
      <c r="F9" s="114">
        <v>1103</v>
      </c>
      <c r="G9" s="51">
        <v>9.73</v>
      </c>
    </row>
    <row r="10" spans="4:7" ht="15.75" customHeight="1">
      <c r="D10" s="583" t="s">
        <v>71</v>
      </c>
      <c r="E10" s="583"/>
      <c r="F10" s="114">
        <v>511</v>
      </c>
      <c r="G10" s="51">
        <v>4.51</v>
      </c>
    </row>
    <row r="11" spans="4:7" ht="14.25" customHeight="1">
      <c r="D11" s="583" t="s">
        <v>72</v>
      </c>
      <c r="E11" s="583"/>
      <c r="F11" s="114">
        <v>99</v>
      </c>
      <c r="G11" s="51">
        <v>0.87</v>
      </c>
    </row>
    <row r="12" spans="4:7" ht="15" customHeight="1">
      <c r="D12" s="583" t="s">
        <v>73</v>
      </c>
      <c r="E12" s="583"/>
      <c r="F12" s="114">
        <v>176</v>
      </c>
      <c r="G12" s="51">
        <v>1.55</v>
      </c>
    </row>
    <row r="13" spans="4:7" ht="14.25" customHeight="1">
      <c r="D13" s="583" t="s">
        <v>74</v>
      </c>
      <c r="E13" s="583"/>
      <c r="F13" s="114">
        <v>603</v>
      </c>
      <c r="G13" s="51">
        <v>5.32</v>
      </c>
    </row>
    <row r="14" spans="4:7" ht="16.5" customHeight="1">
      <c r="D14" s="583" t="s">
        <v>75</v>
      </c>
      <c r="E14" s="583"/>
      <c r="F14" s="114">
        <v>83</v>
      </c>
      <c r="G14" s="51">
        <v>0.73</v>
      </c>
    </row>
    <row r="15" spans="4:7" ht="16.5" customHeight="1">
      <c r="D15" s="583" t="s">
        <v>76</v>
      </c>
      <c r="E15" s="583"/>
      <c r="F15" s="114">
        <v>1252</v>
      </c>
      <c r="G15" s="51">
        <v>11.04</v>
      </c>
    </row>
    <row r="16" spans="4:7" ht="15.75" customHeight="1">
      <c r="D16" s="583" t="s">
        <v>77</v>
      </c>
      <c r="E16" s="583"/>
      <c r="F16" s="114">
        <v>134</v>
      </c>
      <c r="G16" s="51">
        <v>1.18</v>
      </c>
    </row>
    <row r="17" spans="4:7" ht="15.75" customHeight="1">
      <c r="D17" s="583" t="s">
        <v>78</v>
      </c>
      <c r="E17" s="583"/>
      <c r="F17" s="114">
        <v>362</v>
      </c>
      <c r="G17" s="51">
        <v>3.19</v>
      </c>
    </row>
    <row r="18" spans="4:7" ht="17.25" customHeight="1">
      <c r="D18" s="583" t="s">
        <v>79</v>
      </c>
      <c r="E18" s="583"/>
      <c r="F18" s="114">
        <v>190</v>
      </c>
      <c r="G18" s="51">
        <v>1.68</v>
      </c>
    </row>
    <row r="19" spans="4:7" ht="17.25" customHeight="1">
      <c r="D19" s="583" t="s">
        <v>80</v>
      </c>
      <c r="E19" s="583"/>
      <c r="F19" s="114">
        <v>106</v>
      </c>
      <c r="G19" s="51">
        <v>0.93</v>
      </c>
    </row>
    <row r="20" spans="4:7" ht="15.75" customHeight="1">
      <c r="D20" s="583" t="s">
        <v>81</v>
      </c>
      <c r="E20" s="583"/>
      <c r="F20" s="114">
        <v>1019</v>
      </c>
      <c r="G20" s="51">
        <v>8.99</v>
      </c>
    </row>
    <row r="21" spans="4:7" ht="15">
      <c r="D21" s="588" t="s">
        <v>25</v>
      </c>
      <c r="E21" s="589"/>
      <c r="F21" s="115">
        <f>SUM(F7:F20)</f>
        <v>11339</v>
      </c>
      <c r="G21" s="195">
        <f>F21/11339*100</f>
        <v>100</v>
      </c>
    </row>
    <row r="22" ht="15.75" customHeight="1"/>
    <row r="23" spans="1:9" ht="15">
      <c r="A23" s="585" t="s">
        <v>82</v>
      </c>
      <c r="B23" s="585"/>
      <c r="C23" s="585"/>
      <c r="D23" s="585"/>
      <c r="E23" s="585"/>
      <c r="F23" s="585"/>
      <c r="G23" s="585"/>
      <c r="H23" s="585"/>
      <c r="I23" s="585"/>
    </row>
    <row r="24" ht="15.75" customHeight="1"/>
    <row r="25" spans="4:7" ht="30" customHeight="1">
      <c r="D25" s="586" t="s">
        <v>66</v>
      </c>
      <c r="E25" s="586"/>
      <c r="F25" s="113" t="s">
        <v>9</v>
      </c>
      <c r="G25" s="50" t="s">
        <v>67</v>
      </c>
    </row>
    <row r="26" spans="4:7" ht="15" customHeight="1">
      <c r="D26" s="583">
        <v>10000</v>
      </c>
      <c r="E26" s="587"/>
      <c r="F26" s="112">
        <v>3457</v>
      </c>
      <c r="G26" s="51">
        <v>4.16</v>
      </c>
    </row>
    <row r="27" spans="4:7" ht="15">
      <c r="D27" s="587" t="s">
        <v>83</v>
      </c>
      <c r="E27" s="587"/>
      <c r="F27" s="112">
        <v>930</v>
      </c>
      <c r="G27" s="51">
        <v>1.12</v>
      </c>
    </row>
    <row r="28" spans="4:7" ht="15">
      <c r="D28" s="587" t="s">
        <v>84</v>
      </c>
      <c r="E28" s="587"/>
      <c r="F28" s="112">
        <v>461</v>
      </c>
      <c r="G28" s="51">
        <v>0.55</v>
      </c>
    </row>
    <row r="29" spans="4:7" ht="15">
      <c r="D29" s="587" t="s">
        <v>85</v>
      </c>
      <c r="E29" s="587"/>
      <c r="F29" s="112">
        <v>89</v>
      </c>
      <c r="G29" s="51">
        <v>0.11</v>
      </c>
    </row>
    <row r="30" spans="4:7" ht="15">
      <c r="D30" s="587" t="s">
        <v>86</v>
      </c>
      <c r="E30" s="587"/>
      <c r="F30" s="112">
        <v>5152</v>
      </c>
      <c r="G30" s="51">
        <v>6.2</v>
      </c>
    </row>
    <row r="31" spans="4:7" ht="15">
      <c r="D31" s="587" t="s">
        <v>87</v>
      </c>
      <c r="E31" s="587"/>
      <c r="F31" s="112">
        <v>174</v>
      </c>
      <c r="G31" s="51">
        <v>0.21</v>
      </c>
    </row>
    <row r="32" spans="4:7" ht="15">
      <c r="D32" s="587" t="s">
        <v>88</v>
      </c>
      <c r="E32" s="587"/>
      <c r="F32" s="112">
        <v>11913</v>
      </c>
      <c r="G32" s="51">
        <v>14.33</v>
      </c>
    </row>
    <row r="33" spans="4:7" ht="15">
      <c r="D33" s="587" t="s">
        <v>89</v>
      </c>
      <c r="E33" s="587"/>
      <c r="F33" s="112">
        <v>95</v>
      </c>
      <c r="G33" s="51">
        <v>0.11</v>
      </c>
    </row>
    <row r="34" spans="4:7" ht="15">
      <c r="D34" s="587" t="s">
        <v>90</v>
      </c>
      <c r="E34" s="587"/>
      <c r="F34" s="112">
        <v>601</v>
      </c>
      <c r="G34" s="51">
        <v>0.72</v>
      </c>
    </row>
    <row r="35" spans="4:7" ht="15">
      <c r="D35" s="587" t="s">
        <v>70</v>
      </c>
      <c r="E35" s="587"/>
      <c r="F35" s="112">
        <v>3668</v>
      </c>
      <c r="G35" s="51">
        <v>4.41</v>
      </c>
    </row>
    <row r="36" spans="4:7" ht="15">
      <c r="D36" s="587" t="s">
        <v>71</v>
      </c>
      <c r="E36" s="587"/>
      <c r="F36" s="112">
        <v>1986</v>
      </c>
      <c r="G36" s="51">
        <v>2.39</v>
      </c>
    </row>
    <row r="37" spans="4:7" ht="15">
      <c r="D37" s="587" t="s">
        <v>72</v>
      </c>
      <c r="E37" s="587"/>
      <c r="F37" s="112">
        <v>2135</v>
      </c>
      <c r="G37" s="51">
        <v>2.57</v>
      </c>
    </row>
    <row r="38" spans="4:7" ht="15">
      <c r="D38" s="587" t="s">
        <v>73</v>
      </c>
      <c r="E38" s="587"/>
      <c r="F38" s="112">
        <v>3665</v>
      </c>
      <c r="G38" s="51">
        <v>4.41</v>
      </c>
    </row>
    <row r="39" spans="4:7" ht="15">
      <c r="D39" s="587" t="s">
        <v>74</v>
      </c>
      <c r="E39" s="587"/>
      <c r="F39" s="112">
        <v>14631</v>
      </c>
      <c r="G39" s="51">
        <v>17.6</v>
      </c>
    </row>
    <row r="40" spans="1:7" ht="15">
      <c r="A40" s="387"/>
      <c r="D40" s="587" t="s">
        <v>91</v>
      </c>
      <c r="E40" s="587"/>
      <c r="F40" s="112">
        <v>935</v>
      </c>
      <c r="G40" s="51">
        <v>1.12</v>
      </c>
    </row>
    <row r="41" spans="4:7" ht="15">
      <c r="D41" s="587" t="s">
        <v>92</v>
      </c>
      <c r="E41" s="587"/>
      <c r="F41" s="112">
        <v>384</v>
      </c>
      <c r="G41" s="51">
        <v>0.46</v>
      </c>
    </row>
    <row r="42" spans="4:7" ht="15">
      <c r="D42" s="587" t="s">
        <v>93</v>
      </c>
      <c r="E42" s="587"/>
      <c r="F42" s="112">
        <v>1009</v>
      </c>
      <c r="G42" s="51">
        <v>1.21</v>
      </c>
    </row>
    <row r="43" spans="4:7" ht="15">
      <c r="D43" s="587" t="s">
        <v>94</v>
      </c>
      <c r="E43" s="587"/>
      <c r="F43" s="112">
        <v>16134</v>
      </c>
      <c r="G43" s="51">
        <v>19.41</v>
      </c>
    </row>
    <row r="44" spans="4:7" ht="15">
      <c r="D44" s="587" t="s">
        <v>77</v>
      </c>
      <c r="E44" s="587"/>
      <c r="F44" s="112">
        <v>1544</v>
      </c>
      <c r="G44" s="51">
        <v>1.86</v>
      </c>
    </row>
    <row r="45" spans="4:7" ht="15">
      <c r="D45" s="587" t="s">
        <v>78</v>
      </c>
      <c r="E45" s="587"/>
      <c r="F45" s="112">
        <v>5048</v>
      </c>
      <c r="G45" s="51">
        <v>6.07</v>
      </c>
    </row>
    <row r="46" spans="4:7" ht="15">
      <c r="D46" s="587" t="s">
        <v>95</v>
      </c>
      <c r="E46" s="587"/>
      <c r="F46" s="112">
        <v>9120</v>
      </c>
      <c r="G46" s="51">
        <v>10.97</v>
      </c>
    </row>
    <row r="47" spans="4:7" ht="15">
      <c r="D47" s="590" t="s">
        <v>25</v>
      </c>
      <c r="E47" s="590"/>
      <c r="F47" s="111">
        <f>SUM(F26:F46)</f>
        <v>83131</v>
      </c>
      <c r="G47" s="195">
        <f>F47/83131*100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4" t="s">
        <v>831</v>
      </c>
      <c r="B1" s="584"/>
      <c r="C1" s="584"/>
      <c r="D1" s="584"/>
      <c r="E1" s="584"/>
      <c r="F1" s="584"/>
      <c r="G1" s="584"/>
      <c r="H1" s="584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4" t="s">
        <v>97</v>
      </c>
      <c r="C4" s="594"/>
      <c r="D4" s="594"/>
      <c r="E4" s="594"/>
      <c r="F4" s="594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2"/>
      <c r="C7" s="593" t="s">
        <v>284</v>
      </c>
      <c r="D7" s="593"/>
      <c r="E7" s="593" t="s">
        <v>285</v>
      </c>
      <c r="F7" s="593"/>
      <c r="G7" s="4"/>
      <c r="H7" s="4"/>
      <c r="I7" s="4"/>
      <c r="J7" s="4"/>
      <c r="K7" s="4"/>
    </row>
    <row r="8" spans="2:11" ht="24.75" customHeight="1">
      <c r="B8" s="592"/>
      <c r="C8" s="593"/>
      <c r="D8" s="593"/>
      <c r="E8" s="593"/>
      <c r="F8" s="593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864</v>
      </c>
      <c r="D10" s="178">
        <v>61.15</v>
      </c>
      <c r="E10" s="179">
        <v>6971</v>
      </c>
      <c r="F10" s="178">
        <v>72.9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323</v>
      </c>
      <c r="D11" s="178">
        <v>22.86</v>
      </c>
      <c r="E11" s="180">
        <v>1920</v>
      </c>
      <c r="F11" s="178">
        <v>20.08</v>
      </c>
      <c r="G11" s="4"/>
      <c r="H11" s="4"/>
    </row>
    <row r="12" spans="2:8" ht="24.75" customHeight="1">
      <c r="B12" s="176">
        <v>3</v>
      </c>
      <c r="C12" s="181">
        <v>107</v>
      </c>
      <c r="D12" s="178">
        <v>7.57</v>
      </c>
      <c r="E12" s="181">
        <v>482</v>
      </c>
      <c r="F12" s="178">
        <v>5.04</v>
      </c>
      <c r="G12" s="4"/>
      <c r="H12" s="4"/>
    </row>
    <row r="13" spans="2:8" ht="24.75" customHeight="1">
      <c r="B13" s="176">
        <v>4</v>
      </c>
      <c r="C13" s="181">
        <v>67</v>
      </c>
      <c r="D13" s="178">
        <v>4.74</v>
      </c>
      <c r="E13" s="181">
        <v>132</v>
      </c>
      <c r="F13" s="178">
        <v>1.38</v>
      </c>
      <c r="G13" s="4"/>
      <c r="H13" s="4"/>
    </row>
    <row r="14" spans="2:8" ht="24.75" customHeight="1">
      <c r="B14" s="176">
        <v>5</v>
      </c>
      <c r="C14" s="181">
        <v>24</v>
      </c>
      <c r="D14" s="178">
        <v>1.7</v>
      </c>
      <c r="E14" s="181">
        <v>36</v>
      </c>
      <c r="F14" s="178">
        <v>0.38</v>
      </c>
      <c r="G14" s="4"/>
      <c r="H14" s="4"/>
    </row>
    <row r="15" spans="2:8" ht="24.75" customHeight="1">
      <c r="B15" s="176">
        <v>6</v>
      </c>
      <c r="C15" s="181">
        <v>4</v>
      </c>
      <c r="D15" s="178">
        <v>0.28</v>
      </c>
      <c r="E15" s="181">
        <v>13</v>
      </c>
      <c r="F15" s="178">
        <v>0.14</v>
      </c>
      <c r="G15" s="4"/>
      <c r="H15" s="4"/>
    </row>
    <row r="16" spans="2:8" ht="23.25" customHeight="1">
      <c r="B16" s="176">
        <v>7</v>
      </c>
      <c r="C16" s="181">
        <v>8</v>
      </c>
      <c r="D16" s="178">
        <v>0.57</v>
      </c>
      <c r="E16" s="181">
        <v>6</v>
      </c>
      <c r="F16" s="178">
        <v>0.06</v>
      </c>
      <c r="G16" s="4"/>
      <c r="H16" s="4"/>
    </row>
    <row r="17" spans="2:8" ht="25.5" customHeight="1">
      <c r="B17" s="176">
        <v>8</v>
      </c>
      <c r="C17" s="181">
        <v>3</v>
      </c>
      <c r="D17" s="178">
        <v>0.21</v>
      </c>
      <c r="E17" s="181">
        <v>1</v>
      </c>
      <c r="F17" s="178">
        <v>0.01</v>
      </c>
      <c r="G17" s="4"/>
      <c r="H17" s="4"/>
    </row>
    <row r="18" spans="1:8" ht="22.5" customHeight="1">
      <c r="A18" s="173"/>
      <c r="B18" s="176">
        <v>9</v>
      </c>
      <c r="C18" s="181">
        <v>3</v>
      </c>
      <c r="D18" s="178">
        <v>0.21</v>
      </c>
      <c r="E18" s="181">
        <v>0</v>
      </c>
      <c r="F18" s="178">
        <v>0</v>
      </c>
      <c r="G18" s="173"/>
      <c r="H18" s="4"/>
    </row>
    <row r="19" spans="2:8" ht="23.25" customHeight="1">
      <c r="B19" s="176">
        <v>10</v>
      </c>
      <c r="C19" s="181">
        <v>3</v>
      </c>
      <c r="D19" s="178">
        <v>0.21</v>
      </c>
      <c r="E19" s="181">
        <v>0</v>
      </c>
      <c r="F19" s="178">
        <v>0</v>
      </c>
      <c r="G19" s="4"/>
      <c r="H19" s="4"/>
    </row>
    <row r="20" spans="2:8" ht="24.75" customHeight="1">
      <c r="B20" s="176" t="s">
        <v>99</v>
      </c>
      <c r="C20" s="181">
        <v>7</v>
      </c>
      <c r="D20" s="178">
        <v>0.5</v>
      </c>
      <c r="E20" s="181">
        <v>2</v>
      </c>
      <c r="F20" s="178">
        <v>0.02</v>
      </c>
      <c r="G20" s="4"/>
      <c r="H20" s="4"/>
    </row>
    <row r="21" spans="2:8" ht="24.75" customHeight="1">
      <c r="B21" s="175" t="s">
        <v>25</v>
      </c>
      <c r="C21" s="182">
        <f>SUM(C10:C20)</f>
        <v>1413</v>
      </c>
      <c r="D21" s="183">
        <f>C21/1413*100</f>
        <v>100</v>
      </c>
      <c r="E21" s="184">
        <f>SUM(E10:E20)</f>
        <v>9563</v>
      </c>
      <c r="F21" s="183">
        <f>E21/9563*100</f>
        <v>100</v>
      </c>
      <c r="G21" s="4"/>
      <c r="H21" s="4"/>
    </row>
    <row r="22" spans="2:8" ht="18.75" customHeight="1">
      <c r="B22" s="591" t="s">
        <v>15</v>
      </c>
      <c r="C22" s="591"/>
      <c r="D22" s="591"/>
      <c r="E22" s="591"/>
      <c r="F22" s="591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7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&amp;L20.10.2023&amp;CTÜRKİYE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2023-10-13T07:01:21Z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