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TÜR DEĞİŞİKLİKLERİ" sheetId="21" r:id="rId21"/>
    <sheet name="BÖLGELERE GÖRE SERMAYE DAĞILIMI" sheetId="22" r:id="rId22"/>
    <sheet name="BÖLGELERE GÖRE AÇILIŞ KAPANIŞ " sheetId="23" r:id="rId23"/>
  </sheets>
  <definedNames>
    <definedName name="_xlnm.Print_Area" localSheetId="22">'BÖLGELERE GÖRE AÇILIŞ KAPANIŞ '!$A$3:$R$166</definedName>
    <definedName name="_xlnm.Print_Area" localSheetId="21">'BÖLGELERE GÖRE SERMAYE DAĞILIMI'!$A$1:$F$164</definedName>
    <definedName name="_xlnm.Print_Area" localSheetId="11">'EN ÇOK KAPANAN 10 FAALİYET'!$A$1:$F$43</definedName>
    <definedName name="_xlnm.Print_Area" localSheetId="10">'EN ÇOK KURULAN 10 FAALİYET'!$A$1:$E$49</definedName>
    <definedName name="_xlnm.Print_Area" localSheetId="4">'FAALİYET SIKLIĞI'!$A$1:$G$161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20">'TÜR DEĞİŞİKLİKLERİ'!$A$1:$J$29</definedName>
    <definedName name="_xlnm.Print_Area" localSheetId="5">'ÜÇ BÜYÜK İL ve SIKLIĞI'!$A$1:$AE$28</definedName>
    <definedName name="_xlnm.Print_Area" localSheetId="16">'YABANCI SERMAYE GENEL GÖRÜNÜM'!$A$1:$G$24</definedName>
    <definedName name="_xlnm.Print_Area" localSheetId="19">'YABANCI SERMAYE ve FAALİYETLER'!$A$1:$F$68</definedName>
    <definedName name="_xlnm.Print_Titles" localSheetId="22">'BÖLGELERE GÖRE AÇILIŞ KAPANIŞ '!$1:$3</definedName>
    <definedName name="_xlnm.Print_Titles" localSheetId="21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İLLER'!$39:$41</definedName>
  </definedNames>
  <calcPr fullCalcOnLoad="1"/>
</workbook>
</file>

<file path=xl/sharedStrings.xml><?xml version="1.0" encoding="utf-8"?>
<sst xmlns="http://schemas.openxmlformats.org/spreadsheetml/2006/main" count="2322" uniqueCount="672">
  <si>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</si>
  <si>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</si>
  <si>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</si>
  <si>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</si>
  <si>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</si>
  <si>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</si>
  <si>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</si>
  <si>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</si>
  <si>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</si>
  <si>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</si>
  <si>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</si>
  <si>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</si>
  <si>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</si>
  <si>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</si>
  <si>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</si>
  <si>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</si>
  <si>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</si>
  <si>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</si>
  <si>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</si>
  <si>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</si>
  <si>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</si>
  <si>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</si>
  <si>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</si>
  <si>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</si>
  <si>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</si>
  <si>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</si>
  <si>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</si>
  <si>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</si>
  <si>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</si>
  <si>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</si>
  <si>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</si>
  <si>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</si>
  <si>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</si>
  <si>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</si>
  <si>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</si>
  <si>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</si>
  <si>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</si>
  <si>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</si>
  <si>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</si>
  <si>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</si>
  <si>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</si>
  <si>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</si>
  <si>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</si>
  <si>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</si>
  <si>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</si>
  <si>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</si>
  <si>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</si>
  <si>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</si>
  <si>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</si>
  <si>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</si>
  <si>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</si>
  <si>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</si>
  <si>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</si>
  <si>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</si>
  <si>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</si>
  <si>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</si>
  <si>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</si>
  <si>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</si>
  <si>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</si>
  <si>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</si>
  <si>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</si>
  <si>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</si>
  <si>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</si>
  <si>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</si>
  <si>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</si>
  <si>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</si>
  <si>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</si>
  <si>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</si>
  <si>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</si>
  <si>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</si>
  <si>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</si>
  <si>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</si>
  <si>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</si>
  <si>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</si>
  <si>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</si>
  <si>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</si>
  <si>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</si>
  <si>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</si>
  <si>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</si>
  <si>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</si>
  <si>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</si>
  <si>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</si>
  <si>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</si>
  <si>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</si>
  <si>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</si>
  <si>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</si>
  <si>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</si>
  <si>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</si>
  <si>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</si>
  <si>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</si>
  <si>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</si>
  <si>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</si>
  <si>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</si>
  <si>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</si>
  <si>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</si>
  <si>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</si>
  <si>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</si>
  <si>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</si>
  <si>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</si>
  <si>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</si>
  <si>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</si>
  <si>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</si>
  <si>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</si>
  <si>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</si>
  <si>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</si>
  <si>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</si>
  <si>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</si>
  <si>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</si>
  <si>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</si>
  <si>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</si>
  <si>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</si>
  <si>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</si>
  <si>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</si>
  <si>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</si>
  <si>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</si>
  <si>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</si>
  <si>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</si>
  <si>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</si>
  <si>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</si>
  <si>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</si>
  <si>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</si>
  <si>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</si>
  <si>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</si>
  <si>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</si>
  <si>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</si>
  <si>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</si>
  <si>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</si>
  <si>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</si>
  <si>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</si>
  <si>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</si>
  <si>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</si>
  <si>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</si>
  <si>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</si>
  <si>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</si>
  <si>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</si>
  <si>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</si>
  <si>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</si>
  <si>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</si>
  <si>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</si>
  <si>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</si>
  <si>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</si>
  <si>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</si>
  <si>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</si>
  <si>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</si>
  <si>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</si>
  <si>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</si>
  <si>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</si>
  <si>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</si>
  <si>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</si>
  <si>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</si>
  <si>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</si>
  <si>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</si>
  <si>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</si>
  <si>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</si>
  <si>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</si>
  <si>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</si>
  <si>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</si>
  <si>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</si>
  <si>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</si>
  <si>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</si>
  <si>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</si>
  <si>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</si>
  <si>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</si>
  <si>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</si>
  <si>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</si>
  <si>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</si>
  <si>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</si>
  <si>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</si>
  <si>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</si>
  <si>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</si>
  <si>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</si>
  <si>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</si>
  <si>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</si>
  <si>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</si>
  <si>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</si>
  <si>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</si>
  <si>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</si>
  <si>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</si>
  <si>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</si>
  <si>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</si>
  <si>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</si>
  <si>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</si>
  <si>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</si>
  <si>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</si>
  <si>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</si>
  <si>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</si>
  <si>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</si>
  <si>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</si>
  <si>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</si>
  <si>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</si>
  <si>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</si>
  <si>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</si>
  <si>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</si>
  <si>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</si>
  <si>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</si>
  <si>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</si>
  <si>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</si>
  <si>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</si>
  <si>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</si>
  <si>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</si>
  <si>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</si>
  <si>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</si>
  <si>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</si>
  <si>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</si>
  <si>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</si>
  <si>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</si>
  <si>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</si>
  <si>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</si>
  <si>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</si>
  <si>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</si>
  <si>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</si>
  <si>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</si>
  <si>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</si>
  <si>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</si>
  <si>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</si>
  <si>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</si>
  <si>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</si>
  <si>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</si>
  <si>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</si>
  <si>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</si>
  <si>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</si>
  <si>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</si>
  <si>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</si>
  <si>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</si>
  <si>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</si>
  <si>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</si>
  <si>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</si>
  <si>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</si>
  <si>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</si>
  <si>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</si>
  <si>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</si>
  <si>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</si>
  <si>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</si>
  <si>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</si>
  <si>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</si>
  <si>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</si>
  <si>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</si>
  <si>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</si>
  <si>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</si>
  <si>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</si>
  <si>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</si>
  <si>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</si>
  <si>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</si>
  <si>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</si>
  <si>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</si>
  <si>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</si>
  <si>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</si>
  <si>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</si>
  <si>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</si>
  <si>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</si>
  <si>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</si>
  <si>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</si>
  <si>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</si>
  <si>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</si>
  <si>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</si>
  <si>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</si>
  <si>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</si>
  <si>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</si>
  <si>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</si>
  <si>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</si>
  <si>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</si>
  <si>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</si>
  <si>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</si>
  <si>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</si>
  <si>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</si>
  <si>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</si>
  <si>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</si>
  <si>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</si>
  <si>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</si>
  <si>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</si>
  <si>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</si>
  <si>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</si>
  <si>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</si>
  <si>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</si>
  <si>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</si>
  <si>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</si>
  <si>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</si>
  <si>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</si>
  <si>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</si>
  <si>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</si>
  <si>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</si>
  <si>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</si>
  <si>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</si>
  <si>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</si>
  <si>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</si>
  <si>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</si>
  <si>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</si>
  <si>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</si>
  <si>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</si>
  <si>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</si>
  <si>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</si>
  <si>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</si>
  <si>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</si>
  <si>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</si>
  <si>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</si>
  <si>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</si>
  <si>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</si>
  <si>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</si>
  <si>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</si>
  <si>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</si>
  <si>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</si>
  <si>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</si>
  <si>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</si>
  <si>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</si>
  <si>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</si>
  <si>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</si>
  <si>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</si>
  <si>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</si>
  <si>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</si>
  <si>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</si>
  <si>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</si>
  <si>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</si>
  <si>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</si>
  <si>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</si>
  <si>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</si>
  <si>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</si>
  <si>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</si>
  <si>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</si>
  <si>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</si>
  <si>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</si>
  <si>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</si>
  <si>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</si>
  <si>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Diğer dış giyim eşyaları imalatı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</si>
  <si>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</si>
  <si>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</si>
  <si>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</si>
  <si>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</si>
  <si>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</si>
  <si>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</si>
  <si>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</si>
  <si>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</si>
  <si>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</si>
  <si>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</si>
  <si>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</si>
  <si>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</si>
  <si>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</si>
  <si>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</si>
  <si>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</si>
  <si>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</si>
  <si>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</si>
  <si>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</si>
  <si>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Finlandiya</t>
  </si>
  <si>
    <t>Gürcistan</t>
  </si>
  <si>
    <t>Danimarka</t>
  </si>
  <si>
    <t>Polonya</t>
  </si>
  <si>
    <t>Cezayir</t>
  </si>
  <si>
    <t>Tunus</t>
  </si>
  <si>
    <t>Özbekistan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</si>
  <si>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</si>
  <si>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</si>
  <si>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</si>
  <si>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</si>
  <si>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</si>
  <si>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</si>
  <si>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</si>
  <si>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</si>
  <si>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</si>
  <si>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</si>
  <si>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</si>
  <si>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</si>
  <si>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</si>
  <si>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</si>
  <si>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</si>
  <si>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</si>
  <si>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</si>
  <si>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</si>
  <si>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</si>
  <si>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</si>
  <si>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</si>
  <si>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</si>
  <si>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</si>
  <si>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</si>
  <si>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</si>
  <si>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</si>
  <si>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</si>
  <si>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</si>
  <si>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</si>
  <si>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</si>
  <si>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</si>
  <si>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</si>
  <si>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</si>
  <si>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</si>
  <si>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</si>
  <si>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</si>
  <si>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</si>
  <si>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</si>
  <si>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</si>
  <si>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</si>
  <si>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</si>
  <si>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</si>
  <si>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</si>
  <si>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</si>
  <si>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</si>
  <si>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</si>
  <si>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</si>
  <si>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</si>
  <si>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</si>
  <si>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</si>
  <si>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</si>
  <si>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</si>
  <si>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</si>
  <si>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</si>
  <si>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</si>
  <si>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</si>
  <si>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</si>
  <si>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</si>
  <si>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</si>
  <si>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</si>
  <si>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</si>
  <si>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</si>
  <si>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</si>
  <si>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</si>
  <si>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</si>
  <si>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</si>
  <si>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</si>
  <si>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</si>
  <si>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</si>
  <si>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</si>
  <si>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</si>
  <si>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</si>
  <si>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</si>
  <si>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</si>
  <si>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</si>
  <si>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</si>
  <si>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</si>
  <si>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</si>
  <si>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</si>
  <si>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</si>
  <si>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</si>
  <si>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</si>
  <si>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</si>
  <si>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</si>
  <si>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</si>
  <si>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</si>
  <si>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</si>
  <si>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</si>
  <si>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</si>
  <si>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</si>
  <si>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</si>
  <si>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İsrail</t>
  </si>
  <si>
    <t>Güney Kore</t>
  </si>
  <si>
    <t>Sudan</t>
  </si>
  <si>
    <t>Sırbistan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</si>
  <si>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</si>
  <si>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</si>
  <si>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</si>
  <si>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</si>
  <si>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</si>
  <si>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</si>
  <si>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</si>
  <si>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</si>
  <si>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</si>
  <si>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</si>
  <si>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</si>
  <si>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</si>
  <si>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</si>
  <si>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</si>
  <si>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79.11</t>
  </si>
  <si>
    <t>Seyahat acentesi faaliyetleri</t>
  </si>
  <si>
    <t>46.42</t>
  </si>
  <si>
    <t>Giysi ve ayakkabı toptan ticareti</t>
  </si>
  <si>
    <t>Hizmet Kooperatifi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</si>
  <si>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</si>
  <si>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</si>
  <si>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</si>
  <si>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</si>
  <si>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</si>
  <si>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</si>
  <si>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</si>
  <si>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</si>
  <si>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</si>
  <si>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</si>
  <si>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</si>
  <si>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46.17 -Gıda, içecek ve tütün satışı ile ilgili aracılar</t>
  </si>
  <si>
    <t>49.41 -Karayolu ile yük taşımacılığı</t>
  </si>
  <si>
    <t>47.91</t>
  </si>
  <si>
    <t>Posta yoluyla veya internet üzerinden yapılan perakende ticaret</t>
  </si>
  <si>
    <t>İrlanda</t>
  </si>
  <si>
    <t>Avustralya</t>
  </si>
  <si>
    <t>46.46 -Eczacılık ürünlerinin toptan ticareti</t>
  </si>
  <si>
    <t>Gerçek Kişi Tic.İşl.</t>
  </si>
  <si>
    <t>-</t>
  </si>
  <si>
    <t>Gerçek Kişi</t>
  </si>
  <si>
    <t>Tahılların (pirinç hariç), baklagillerin ve yağlı tohumların yetiştirilmesi</t>
  </si>
  <si>
    <t>İl Adı</t>
  </si>
  <si>
    <t>TÜRKİYE</t>
  </si>
  <si>
    <t>Makedonya</t>
  </si>
  <si>
    <t>Estonya</t>
  </si>
  <si>
    <t>Malta</t>
  </si>
  <si>
    <t>Kuzey Kıbrıs Türk Cum.</t>
  </si>
  <si>
    <t>Endonezya</t>
  </si>
  <si>
    <t>Tacikistan</t>
  </si>
  <si>
    <t>Filipinler</t>
  </si>
  <si>
    <t>41.10 -İnşaat projelerinin geliştirilmesi</t>
  </si>
  <si>
    <t>46.38 -Balık, kabuklular ve yumuşakçalar da dahil diğer gıda maddelerinin toptan ticareti</t>
  </si>
  <si>
    <t>47.11 -Belirli bir mala tahsis edilmemiş mağazalarda gıda, içecek veya tütün ağırlıklı perakende ticaret</t>
  </si>
  <si>
    <t>İllere Göre Kurulan Şirketlerin Aylık ve Birikimli Sermaye Dağılımı</t>
  </si>
  <si>
    <t>*=TL</t>
  </si>
  <si>
    <t>Kurulan Şirketlerin İllere göre Aylık ve Birikimli Sermaye Dağılımı</t>
  </si>
  <si>
    <t>21-22</t>
  </si>
  <si>
    <t>25-26</t>
  </si>
  <si>
    <t>27-32</t>
  </si>
  <si>
    <t>33-34</t>
  </si>
  <si>
    <t>45.11</t>
  </si>
  <si>
    <t>Otomobillerin ve hafif motorlu kara taşıtlarının ticareti</t>
  </si>
  <si>
    <t>46.41</t>
  </si>
  <si>
    <t>Tekstil ürünlerinin toptan ticareti</t>
  </si>
  <si>
    <t>47.77</t>
  </si>
  <si>
    <t>Belirli bir mala tahsis edilmiş mağazalarda saat ve mücevher perakende ticareti</t>
  </si>
  <si>
    <t>Danışmanlık Kooperatifi</t>
  </si>
  <si>
    <t>Site İşletme Kooperatifi</t>
  </si>
  <si>
    <t xml:space="preserve"> Yabancı Sermaye Oranı (%)</t>
  </si>
  <si>
    <t>Yabancı Sermaye Oranı (%)</t>
  </si>
  <si>
    <t>Macaristan</t>
  </si>
  <si>
    <t>Eritre</t>
  </si>
  <si>
    <t>Kırgızistan</t>
  </si>
  <si>
    <t>Moldovya</t>
  </si>
  <si>
    <t>Yeni Zelanda</t>
  </si>
  <si>
    <t>Somali</t>
  </si>
  <si>
    <t>Cebelitarık</t>
  </si>
  <si>
    <t>Bangladeş</t>
  </si>
  <si>
    <t>Bolivya</t>
  </si>
  <si>
    <t>Antigua</t>
  </si>
  <si>
    <t>Etiyopya</t>
  </si>
  <si>
    <t>Hongkong</t>
  </si>
  <si>
    <t>Portekiz</t>
  </si>
  <si>
    <t>Slovak Cum.</t>
  </si>
  <si>
    <t>Fildişi Sahili</t>
  </si>
  <si>
    <t>St.Kittis &amp; Nevis</t>
  </si>
  <si>
    <t>Cibuti</t>
  </si>
  <si>
    <t>35.11 -Elektrik enerjisi üretimi</t>
  </si>
  <si>
    <t>86.10 -Hastane hizmetleri</t>
  </si>
  <si>
    <t>47.91 -Posta yoluyla veya internet üzerinden yapılan perakende ticaret</t>
  </si>
  <si>
    <t>62.02 -Bilgisayar danışmanlık faaliyetleri</t>
  </si>
  <si>
    <t>46.41 -Tekstil ürünlerinin toptan ticareti</t>
  </si>
  <si>
    <t>5-6</t>
  </si>
  <si>
    <t>Genel Görünüm Yıllık</t>
  </si>
  <si>
    <t>Eski Sermaye</t>
  </si>
  <si>
    <t>Yeni Sermaye (TL)</t>
  </si>
  <si>
    <t>42.11</t>
  </si>
  <si>
    <t>Kara yolları ve otoyolların inşaatı</t>
  </si>
  <si>
    <t>Kur</t>
  </si>
  <si>
    <t>Sermaye</t>
  </si>
  <si>
    <t>Kur.</t>
  </si>
  <si>
    <t>Kap</t>
  </si>
  <si>
    <t>Kap.</t>
  </si>
  <si>
    <t>Tas.</t>
  </si>
  <si>
    <t>Deniz Motorlu Taşıyıcılar Kooperatifi</t>
  </si>
  <si>
    <t>Eğitim/Araştırma ve Geliştirme Kooperatifi</t>
  </si>
  <si>
    <t xml:space="preserve"> </t>
  </si>
  <si>
    <t>ŞANLIURFA</t>
  </si>
  <si>
    <t>KAHRAMANMARAŞ</t>
  </si>
  <si>
    <t>Moğolistan</t>
  </si>
  <si>
    <t>Senegal</t>
  </si>
  <si>
    <t>Gambia</t>
  </si>
  <si>
    <t>Umman</t>
  </si>
  <si>
    <t>Güney Afrika Cum.</t>
  </si>
  <si>
    <t>Bosna Hersek</t>
  </si>
  <si>
    <t>Filistin</t>
  </si>
  <si>
    <t>09.90 -Madencilik ve taş ocakçılığını destekleyici diğer faaliyetler</t>
  </si>
  <si>
    <t>46.39 -Belirli bir mala tahsis edilmemiş mağazalardaki gıda, içecek ve tütün toptan ticareti</t>
  </si>
  <si>
    <t>14.13 -Diğer dış giyim eşyaları imalatı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</si>
  <si>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</si>
  <si>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</si>
  <si>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</si>
  <si>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</si>
  <si>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</si>
  <si>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</si>
  <si>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</si>
  <si>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</si>
  <si>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</si>
  <si>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</si>
  <si>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</si>
  <si>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</si>
  <si>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</si>
  <si>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</si>
  <si>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</si>
  <si>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</si>
  <si>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</si>
  <si>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</si>
  <si>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</si>
  <si>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</si>
  <si>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</si>
  <si>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</si>
  <si>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</si>
  <si>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</si>
  <si>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</si>
  <si>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</si>
  <si>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</si>
  <si>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</si>
  <si>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</si>
  <si>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</si>
  <si>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</si>
  <si>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</si>
  <si>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</si>
  <si>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</si>
  <si>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</si>
  <si>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</si>
  <si>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</si>
  <si>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</si>
  <si>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</si>
  <si>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</si>
  <si>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</si>
  <si>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</si>
  <si>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</si>
  <si>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</si>
  <si>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</si>
  <si>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</si>
  <si>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</si>
  <si>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</si>
  <si>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</si>
  <si>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</si>
  <si>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</si>
  <si>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2017 YILINDA TÜR DEĞİŞİKLİĞİ GENEL GÖRÜNÜMÜ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</si>
  <si>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</si>
  <si>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</si>
  <si>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</si>
  <si>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</si>
  <si>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</si>
  <si>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</si>
  <si>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35</t>
  </si>
  <si>
    <t>36-41</t>
  </si>
  <si>
    <t>42-46</t>
  </si>
  <si>
    <t>NOT: Tür değişiklikleri için tıklayınız</t>
  </si>
  <si>
    <t>2017 Yılı Genel Görünümü</t>
  </si>
  <si>
    <t>NUTS DÜZEYİNDE BÖLGELERE GÖRE GENEL İSTATİSTİKLER</t>
  </si>
  <si>
    <t>Kamerun</t>
  </si>
  <si>
    <t>Bahreyn</t>
  </si>
  <si>
    <t>Brezilya</t>
  </si>
  <si>
    <t>Meksika</t>
  </si>
  <si>
    <t>NUTS DÜZEYİNDE BÖLGERE GÖRE KURULAN ŞİRKET SERMAYE DAĞILIMI</t>
  </si>
  <si>
    <t>MAYIS 2017</t>
  </si>
  <si>
    <t xml:space="preserve"> 16 HAZİRAN 2017</t>
  </si>
  <si>
    <t>2017 MAYIS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</si>
  <si>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2017 MAYIS  AYINA AİT KURULAN ve KAPANAN ŞİRKET İSTATİSTİKLERİ</t>
    </r>
  </si>
  <si>
    <t>Mayıs Ayı Genel Görünüm</t>
  </si>
  <si>
    <r>
      <t xml:space="preserve"> </t>
    </r>
    <r>
      <rPr>
        <b/>
        <sz val="16"/>
        <color indexed="8"/>
        <rFont val="Arial"/>
        <family val="2"/>
      </rPr>
      <t xml:space="preserve"> 2017 MAYIS AYINA  AİT KURULAN ve KAPANAN ŞİRKET İSTATİSTİKLERİ</t>
    </r>
  </si>
  <si>
    <t xml:space="preserve"> 2017  MAYIS AYINA AİT KURULAN ve KAPANAN ŞİRKET İSTATİSTİKLERİ</t>
  </si>
  <si>
    <t>2017 MAYIS AYINA AİT KURULAN ve KAPANAN ŞİRKET İSTATİSTİKLERİ</t>
  </si>
  <si>
    <t xml:space="preserve"> 2017 MAYIS AYINA AİT KURULAN ve KAPANAN ŞİRKET İSTATİSTİKLERİ</t>
  </si>
  <si>
    <t>2017 Ocak-Mayıs Ayları Arası Kurulan ŞirketlerinSermaye Dağılımları</t>
  </si>
  <si>
    <t xml:space="preserve">2017 MAYIS AYINA AİT KURULAN VE KAPANAN ŞİRKET İSTATİSTİKLERİ </t>
  </si>
  <si>
    <t>Ocak-Mayıs Döneminde En Çok Şirket Kapanışı Olan İlk 10 Faaliyet</t>
  </si>
  <si>
    <t>2017 MAYIS (BİR AYLIK)</t>
  </si>
  <si>
    <t>2016  MAYIS (BİR AYLIK)</t>
  </si>
  <si>
    <t>2017 OCAK-MAYIS (BEŞ AYLIK)</t>
  </si>
  <si>
    <t>2016 OCAK-MAYIS (BEŞ AYLIK)</t>
  </si>
  <si>
    <t xml:space="preserve"> Mayıs Ayında Kurulan Kooperatiflerin Genel Görünümü </t>
  </si>
  <si>
    <t xml:space="preserve"> 2017 Ocak-Mayıs Döneminde   Kurulan Kooperatiflerin Genel Görünümü </t>
  </si>
  <si>
    <t xml:space="preserve">       Mayıs Ayında Kurulan Yabancı Sermayeli Şirketlerin Genel Görünümü</t>
  </si>
  <si>
    <t>2017 Ocak-Mayıs Döneminde  Kurulan Yabancı Sermayeli Şirketlerin                                             Genel Görünümü</t>
  </si>
  <si>
    <t>2017 Ocak-Mayıs Döneminde Kurulan Yabancı Sermayeli Şirketlerin                                                                  İllere Göre Dağılımı</t>
  </si>
  <si>
    <t xml:space="preserve">        Mayıs Ayında Kurulan Yabancı Sermayeli Şirketlerin Ülkelere Göre Dağılımı</t>
  </si>
  <si>
    <t>2017 Ocak-Mayıs Döneminde En Çok Yabancı Sermayeli Şirket Kuruluşu Olan  İlk 20 Faaliyet</t>
  </si>
  <si>
    <t>2017 MAYIS AYINA GÖRE TÜR DEĞİŞİKLİĞİ GENEL GÖRÜNÜMÜ</t>
  </si>
  <si>
    <t>2017 MAYIS</t>
  </si>
  <si>
    <t>2017 OCAK-MAYIS</t>
  </si>
  <si>
    <t>OCAK-MAYIS 2017</t>
  </si>
  <si>
    <t>45.20</t>
  </si>
  <si>
    <t>Motorlu kara taşıtlarının bakım ve onarımı</t>
  </si>
  <si>
    <t>55.10</t>
  </si>
  <si>
    <t>Oteller ve benzer konaklama yerleri</t>
  </si>
  <si>
    <t>73.11</t>
  </si>
  <si>
    <t>Reklam ajanslarının faaliyetleri</t>
  </si>
  <si>
    <t>Dominika</t>
  </si>
  <si>
    <t>Seyşeller Cumhuriyeti</t>
  </si>
  <si>
    <t>Gabon</t>
  </si>
  <si>
    <t xml:space="preserve">        2017 Ocak-Mayıs Döneminde Kurulan Yabancı Sermayeli Şirketlerin Ülkelere Göre Dağılımı</t>
  </si>
  <si>
    <t>46.69 -Diğer makine ve ekipmanların toptan ticareti</t>
  </si>
  <si>
    <t>68.10 -Kendine ait gayrimenkulün alınıp satılması</t>
  </si>
  <si>
    <t>79.90 -Diğer rezervasyon hizmetleri ve ilgili faaliyetler</t>
  </si>
  <si>
    <t>Gerçek Kişi Ticari İşletmesi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</si>
</sst>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sz val="1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2" fillId="20" borderId="5" applyNumberFormat="0" applyAlignment="0" applyProtection="0"/>
    <xf numFmtId="0" fontId="73" fillId="21" borderId="6" applyNumberFormat="0" applyAlignment="0" applyProtection="0"/>
    <xf numFmtId="0" fontId="74" fillId="20" borderId="6" applyNumberFormat="0" applyAlignment="0" applyProtection="0"/>
    <xf numFmtId="0" fontId="75" fillId="22" borderId="7" applyNumberFormat="0" applyAlignment="0" applyProtection="0"/>
    <xf numFmtId="0" fontId="76" fillId="2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0" fillId="25" borderId="8" applyNumberFormat="0" applyFont="0" applyAlignment="0" applyProtection="0"/>
    <xf numFmtId="0" fontId="8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3" fillId="33" borderId="10" xfId="0" applyNumberFormat="1" applyFont="1" applyFill="1" applyBorder="1" applyAlignment="1">
      <alignment/>
    </xf>
    <xf numFmtId="0" fontId="84" fillId="0" borderId="0" xfId="0" applyFont="1" applyAlignment="1">
      <alignment/>
    </xf>
    <xf numFmtId="0" fontId="0" fillId="0" borderId="0" xfId="0" applyAlignment="1">
      <alignment horizontal="center"/>
    </xf>
    <xf numFmtId="0" fontId="85" fillId="0" borderId="0" xfId="0" applyFont="1" applyAlignment="1">
      <alignment/>
    </xf>
    <xf numFmtId="3" fontId="86" fillId="34" borderId="11" xfId="0" applyNumberFormat="1" applyFont="1" applyFill="1" applyBorder="1" applyAlignment="1">
      <alignment horizontal="center"/>
    </xf>
    <xf numFmtId="3" fontId="87" fillId="34" borderId="10" xfId="0" applyNumberFormat="1" applyFont="1" applyFill="1" applyBorder="1" applyAlignment="1">
      <alignment/>
    </xf>
    <xf numFmtId="3" fontId="87" fillId="34" borderId="10" xfId="0" applyNumberFormat="1" applyFont="1" applyFill="1" applyBorder="1" applyAlignment="1">
      <alignment horizontal="center" vertical="center"/>
    </xf>
    <xf numFmtId="3" fontId="87" fillId="34" borderId="12" xfId="0" applyNumberFormat="1" applyFont="1" applyFill="1" applyBorder="1" applyAlignment="1">
      <alignment/>
    </xf>
    <xf numFmtId="3" fontId="86" fillId="34" borderId="12" xfId="0" applyNumberFormat="1" applyFont="1" applyFill="1" applyBorder="1" applyAlignment="1">
      <alignment horizontal="center"/>
    </xf>
    <xf numFmtId="3" fontId="86" fillId="34" borderId="13" xfId="0" applyNumberFormat="1" applyFont="1" applyFill="1" applyBorder="1" applyAlignment="1">
      <alignment horizontal="center"/>
    </xf>
    <xf numFmtId="3" fontId="86" fillId="34" borderId="13" xfId="0" applyNumberFormat="1" applyFont="1" applyFill="1" applyBorder="1" applyAlignment="1">
      <alignment/>
    </xf>
    <xf numFmtId="3" fontId="86" fillId="34" borderId="14" xfId="0" applyNumberFormat="1" applyFont="1" applyFill="1" applyBorder="1" applyAlignment="1">
      <alignment horizontal="center"/>
    </xf>
    <xf numFmtId="3" fontId="88" fillId="34" borderId="15" xfId="0" applyNumberFormat="1" applyFont="1" applyFill="1" applyBorder="1" applyAlignment="1">
      <alignment/>
    </xf>
    <xf numFmtId="3" fontId="89" fillId="34" borderId="16" xfId="0" applyNumberFormat="1" applyFont="1" applyFill="1" applyBorder="1" applyAlignment="1">
      <alignment horizontal="right"/>
    </xf>
    <xf numFmtId="0" fontId="90" fillId="0" borderId="0" xfId="0" applyFont="1" applyAlignment="1">
      <alignment/>
    </xf>
    <xf numFmtId="3" fontId="88" fillId="34" borderId="17" xfId="0" applyNumberFormat="1" applyFont="1" applyFill="1" applyBorder="1" applyAlignment="1">
      <alignment/>
    </xf>
    <xf numFmtId="3" fontId="88" fillId="35" borderId="15" xfId="0" applyNumberFormat="1" applyFont="1" applyFill="1" applyBorder="1" applyAlignment="1">
      <alignment/>
    </xf>
    <xf numFmtId="3" fontId="89" fillId="33" borderId="18" xfId="0" applyNumberFormat="1" applyFont="1" applyFill="1" applyBorder="1" applyAlignment="1">
      <alignment horizontal="right"/>
    </xf>
    <xf numFmtId="3" fontId="89" fillId="33" borderId="19" xfId="0" applyNumberFormat="1" applyFont="1" applyFill="1" applyBorder="1" applyAlignment="1">
      <alignment horizontal="right"/>
    </xf>
    <xf numFmtId="3" fontId="89" fillId="33" borderId="10" xfId="0" applyNumberFormat="1" applyFont="1" applyFill="1" applyBorder="1" applyAlignment="1">
      <alignment/>
    </xf>
    <xf numFmtId="3" fontId="89" fillId="33" borderId="10" xfId="0" applyNumberFormat="1" applyFont="1" applyFill="1" applyBorder="1" applyAlignment="1">
      <alignment horizontal="right"/>
    </xf>
    <xf numFmtId="3" fontId="85" fillId="33" borderId="10" xfId="0" applyNumberFormat="1" applyFont="1" applyFill="1" applyBorder="1" applyAlignment="1">
      <alignment horizontal="right"/>
    </xf>
    <xf numFmtId="3" fontId="85" fillId="33" borderId="10" xfId="0" applyNumberFormat="1" applyFont="1" applyFill="1" applyBorder="1" applyAlignment="1">
      <alignment/>
    </xf>
    <xf numFmtId="3" fontId="85" fillId="33" borderId="12" xfId="0" applyNumberFormat="1" applyFont="1" applyFill="1" applyBorder="1" applyAlignment="1">
      <alignment horizontal="right"/>
    </xf>
    <xf numFmtId="3" fontId="89" fillId="33" borderId="12" xfId="0" applyNumberFormat="1" applyFont="1" applyFill="1" applyBorder="1" applyAlignment="1">
      <alignment horizontal="right"/>
    </xf>
    <xf numFmtId="3" fontId="85" fillId="0" borderId="0" xfId="0" applyNumberFormat="1" applyFont="1" applyAlignment="1">
      <alignment/>
    </xf>
    <xf numFmtId="3" fontId="88" fillId="35" borderId="17" xfId="0" applyNumberFormat="1" applyFont="1" applyFill="1" applyBorder="1" applyAlignment="1">
      <alignment/>
    </xf>
    <xf numFmtId="3" fontId="89" fillId="33" borderId="20" xfId="0" applyNumberFormat="1" applyFont="1" applyFill="1" applyBorder="1" applyAlignment="1">
      <alignment horizontal="right"/>
    </xf>
    <xf numFmtId="3" fontId="89" fillId="33" borderId="13" xfId="0" applyNumberFormat="1" applyFont="1" applyFill="1" applyBorder="1" applyAlignment="1">
      <alignment/>
    </xf>
    <xf numFmtId="3" fontId="89" fillId="33" borderId="13" xfId="0" applyNumberFormat="1" applyFont="1" applyFill="1" applyBorder="1" applyAlignment="1">
      <alignment horizontal="right"/>
    </xf>
    <xf numFmtId="3" fontId="85" fillId="33" borderId="13" xfId="0" applyNumberFormat="1" applyFont="1" applyFill="1" applyBorder="1" applyAlignment="1">
      <alignment horizontal="right"/>
    </xf>
    <xf numFmtId="3" fontId="85" fillId="33" borderId="14" xfId="0" applyNumberFormat="1" applyFont="1" applyFill="1" applyBorder="1" applyAlignment="1">
      <alignment horizontal="right"/>
    </xf>
    <xf numFmtId="3" fontId="89" fillId="33" borderId="14" xfId="0" applyNumberFormat="1" applyFont="1" applyFill="1" applyBorder="1" applyAlignment="1">
      <alignment horizontal="right"/>
    </xf>
    <xf numFmtId="3" fontId="85" fillId="33" borderId="19" xfId="0" applyNumberFormat="1" applyFont="1" applyFill="1" applyBorder="1" applyAlignment="1">
      <alignment horizontal="right"/>
    </xf>
    <xf numFmtId="3" fontId="85" fillId="33" borderId="20" xfId="0" applyNumberFormat="1" applyFont="1" applyFill="1" applyBorder="1" applyAlignment="1">
      <alignment horizontal="right"/>
    </xf>
    <xf numFmtId="3" fontId="85" fillId="33" borderId="13" xfId="0" applyNumberFormat="1" applyFont="1" applyFill="1" applyBorder="1" applyAlignment="1">
      <alignment/>
    </xf>
    <xf numFmtId="0" fontId="85" fillId="33" borderId="0" xfId="0" applyFont="1" applyFill="1" applyAlignment="1">
      <alignment/>
    </xf>
    <xf numFmtId="0" fontId="91" fillId="0" borderId="0" xfId="0" applyFont="1" applyAlignment="1">
      <alignment/>
    </xf>
    <xf numFmtId="1" fontId="85" fillId="0" borderId="0" xfId="0" applyNumberFormat="1" applyFont="1" applyAlignment="1">
      <alignment/>
    </xf>
    <xf numFmtId="0" fontId="92" fillId="0" borderId="0" xfId="0" applyFont="1" applyAlignment="1">
      <alignment/>
    </xf>
    <xf numFmtId="181" fontId="85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3" fillId="34" borderId="23" xfId="0" applyFont="1" applyFill="1" applyBorder="1" applyAlignment="1">
      <alignment wrapText="1"/>
    </xf>
    <xf numFmtId="3" fontId="94" fillId="33" borderId="24" xfId="0" applyNumberFormat="1" applyFont="1" applyFill="1" applyBorder="1" applyAlignment="1">
      <alignment/>
    </xf>
    <xf numFmtId="0" fontId="95" fillId="33" borderId="19" xfId="0" applyFont="1" applyFill="1" applyBorder="1" applyAlignment="1">
      <alignment wrapText="1"/>
    </xf>
    <xf numFmtId="3" fontId="94" fillId="33" borderId="10" xfId="0" applyNumberFormat="1" applyFont="1" applyFill="1" applyBorder="1" applyAlignment="1">
      <alignment/>
    </xf>
    <xf numFmtId="3" fontId="94" fillId="33" borderId="10" xfId="0" applyNumberFormat="1" applyFont="1" applyFill="1" applyBorder="1" applyAlignment="1">
      <alignment horizontal="right"/>
    </xf>
    <xf numFmtId="0" fontId="95" fillId="33" borderId="18" xfId="0" applyFont="1" applyFill="1" applyBorder="1" applyAlignment="1">
      <alignment wrapText="1"/>
    </xf>
    <xf numFmtId="3" fontId="94" fillId="33" borderId="25" xfId="0" applyNumberFormat="1" applyFont="1" applyFill="1" applyBorder="1" applyAlignment="1">
      <alignment/>
    </xf>
    <xf numFmtId="3" fontId="94" fillId="33" borderId="25" xfId="0" applyNumberFormat="1" applyFont="1" applyFill="1" applyBorder="1" applyAlignment="1">
      <alignment horizontal="right"/>
    </xf>
    <xf numFmtId="0" fontId="96" fillId="0" borderId="0" xfId="0" applyFont="1" applyBorder="1" applyAlignment="1">
      <alignment/>
    </xf>
    <xf numFmtId="0" fontId="97" fillId="0" borderId="0" xfId="0" applyFont="1" applyAlignment="1">
      <alignment/>
    </xf>
    <xf numFmtId="0" fontId="81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6" fillId="0" borderId="0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81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9" fillId="0" borderId="0" xfId="0" applyFont="1" applyAlignment="1">
      <alignment horizontal="left"/>
    </xf>
    <xf numFmtId="0" fontId="0" fillId="0" borderId="0" xfId="0" applyAlignment="1">
      <alignment horizontal="left"/>
    </xf>
    <xf numFmtId="0" fontId="99" fillId="0" borderId="0" xfId="0" applyFont="1" applyAlignment="1">
      <alignment horizontal="center"/>
    </xf>
    <xf numFmtId="0" fontId="100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3" fillId="34" borderId="26" xfId="0" applyNumberFormat="1" applyFont="1" applyFill="1" applyBorder="1" applyAlignment="1">
      <alignment horizontal="right"/>
    </xf>
    <xf numFmtId="1" fontId="93" fillId="34" borderId="27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 horizontal="right"/>
    </xf>
    <xf numFmtId="3" fontId="94" fillId="33" borderId="28" xfId="0" applyNumberFormat="1" applyFont="1" applyFill="1" applyBorder="1" applyAlignment="1">
      <alignment horizontal="right"/>
    </xf>
    <xf numFmtId="0" fontId="93" fillId="35" borderId="20" xfId="0" applyFont="1" applyFill="1" applyBorder="1" applyAlignment="1">
      <alignment horizontal="right" wrapText="1"/>
    </xf>
    <xf numFmtId="3" fontId="95" fillId="35" borderId="13" xfId="0" applyNumberFormat="1" applyFont="1" applyFill="1" applyBorder="1" applyAlignment="1">
      <alignment horizontal="right"/>
    </xf>
    <xf numFmtId="14" fontId="91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01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81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1" fillId="0" borderId="29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7" fillId="36" borderId="30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8" fillId="36" borderId="31" xfId="0" applyFont="1" applyFill="1" applyBorder="1" applyAlignment="1">
      <alignment horizontal="center" vertical="center" wrapText="1"/>
    </xf>
    <xf numFmtId="49" fontId="18" fillId="36" borderId="32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32" xfId="0" applyNumberFormat="1" applyFont="1" applyFill="1" applyBorder="1" applyAlignment="1">
      <alignment horizontal="center" vertical="center"/>
    </xf>
    <xf numFmtId="0" fontId="20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03" fillId="36" borderId="32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84" fillId="0" borderId="0" xfId="0" applyFont="1" applyAlignment="1">
      <alignment horizontal="left"/>
    </xf>
    <xf numFmtId="3" fontId="86" fillId="34" borderId="10" xfId="0" applyNumberFormat="1" applyFont="1" applyFill="1" applyBorder="1" applyAlignment="1">
      <alignment horizontal="center"/>
    </xf>
    <xf numFmtId="3" fontId="88" fillId="35" borderId="3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81" fillId="35" borderId="34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 horizontal="right"/>
    </xf>
    <xf numFmtId="0" fontId="81" fillId="35" borderId="34" xfId="0" applyFont="1" applyFill="1" applyBorder="1" applyAlignment="1">
      <alignment horizontal="center"/>
    </xf>
    <xf numFmtId="3" fontId="0" fillId="33" borderId="34" xfId="0" applyNumberFormat="1" applyFont="1" applyFill="1" applyBorder="1" applyAlignment="1">
      <alignment horizontal="right"/>
    </xf>
    <xf numFmtId="3" fontId="81" fillId="35" borderId="34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8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3" fillId="33" borderId="24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83" fillId="33" borderId="13" xfId="0" applyNumberFormat="1" applyFont="1" applyFill="1" applyBorder="1" applyAlignment="1">
      <alignment horizontal="right"/>
    </xf>
    <xf numFmtId="0" fontId="104" fillId="37" borderId="33" xfId="0" applyFont="1" applyFill="1" applyBorder="1" applyAlignment="1">
      <alignment wrapText="1"/>
    </xf>
    <xf numFmtId="3" fontId="83" fillId="33" borderId="36" xfId="0" applyNumberFormat="1" applyFont="1" applyFill="1" applyBorder="1" applyAlignment="1">
      <alignment/>
    </xf>
    <xf numFmtId="3" fontId="0" fillId="0" borderId="37" xfId="0" applyNumberFormat="1" applyBorder="1" applyAlignment="1">
      <alignment/>
    </xf>
    <xf numFmtId="3" fontId="83" fillId="33" borderId="38" xfId="0" applyNumberFormat="1" applyFont="1" applyFill="1" applyBorder="1" applyAlignment="1">
      <alignment/>
    </xf>
    <xf numFmtId="3" fontId="56" fillId="33" borderId="37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83" fillId="37" borderId="40" xfId="0" applyFont="1" applyFill="1" applyBorder="1" applyAlignment="1">
      <alignment horizontal="right"/>
    </xf>
    <xf numFmtId="0" fontId="83" fillId="37" borderId="41" xfId="0" applyFont="1" applyFill="1" applyBorder="1" applyAlignment="1">
      <alignment horizontal="right"/>
    </xf>
    <xf numFmtId="0" fontId="83" fillId="37" borderId="42" xfId="0" applyFont="1" applyFill="1" applyBorder="1" applyAlignment="1">
      <alignment horizontal="right"/>
    </xf>
    <xf numFmtId="0" fontId="83" fillId="35" borderId="43" xfId="0" applyFont="1" applyFill="1" applyBorder="1" applyAlignment="1">
      <alignment horizontal="right"/>
    </xf>
    <xf numFmtId="0" fontId="83" fillId="35" borderId="42" xfId="0" applyFont="1" applyFill="1" applyBorder="1" applyAlignment="1">
      <alignment horizontal="right"/>
    </xf>
    <xf numFmtId="0" fontId="83" fillId="35" borderId="41" xfId="0" applyFont="1" applyFill="1" applyBorder="1" applyAlignment="1">
      <alignment horizontal="right"/>
    </xf>
    <xf numFmtId="3" fontId="83" fillId="36" borderId="33" xfId="0" applyNumberFormat="1" applyFont="1" applyFill="1" applyBorder="1" applyAlignment="1">
      <alignment horizontal="right" vertical="top" wrapText="1"/>
    </xf>
    <xf numFmtId="3" fontId="83" fillId="36" borderId="31" xfId="0" applyNumberFormat="1" applyFont="1" applyFill="1" applyBorder="1" applyAlignment="1">
      <alignment vertical="top" wrapText="1"/>
    </xf>
    <xf numFmtId="3" fontId="83" fillId="33" borderId="28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104" fillId="35" borderId="35" xfId="0" applyFont="1" applyFill="1" applyBorder="1" applyAlignment="1">
      <alignment horizontal="center"/>
    </xf>
    <xf numFmtId="0" fontId="104" fillId="35" borderId="44" xfId="0" applyFont="1" applyFill="1" applyBorder="1" applyAlignment="1">
      <alignment horizontal="center"/>
    </xf>
    <xf numFmtId="0" fontId="104" fillId="35" borderId="39" xfId="0" applyFont="1" applyFill="1" applyBorder="1" applyAlignment="1">
      <alignment horizontal="center"/>
    </xf>
    <xf numFmtId="3" fontId="89" fillId="34" borderId="40" xfId="0" applyNumberFormat="1" applyFont="1" applyFill="1" applyBorder="1" applyAlignment="1">
      <alignment horizontal="right"/>
    </xf>
    <xf numFmtId="3" fontId="89" fillId="34" borderId="43" xfId="0" applyNumberFormat="1" applyFont="1" applyFill="1" applyBorder="1" applyAlignment="1">
      <alignment horizontal="right"/>
    </xf>
    <xf numFmtId="3" fontId="89" fillId="34" borderId="33" xfId="0" applyNumberFormat="1" applyFont="1" applyFill="1" applyBorder="1" applyAlignment="1">
      <alignment horizontal="right"/>
    </xf>
    <xf numFmtId="3" fontId="89" fillId="33" borderId="40" xfId="0" applyNumberFormat="1" applyFont="1" applyFill="1" applyBorder="1" applyAlignment="1">
      <alignment horizontal="right"/>
    </xf>
    <xf numFmtId="0" fontId="0" fillId="35" borderId="34" xfId="0" applyFont="1" applyFill="1" applyBorder="1" applyAlignment="1">
      <alignment horizontal="center" vertical="center"/>
    </xf>
    <xf numFmtId="3" fontId="83" fillId="36" borderId="41" xfId="0" applyNumberFormat="1" applyFont="1" applyFill="1" applyBorder="1" applyAlignment="1">
      <alignment vertical="top" wrapText="1"/>
    </xf>
    <xf numFmtId="0" fontId="98" fillId="0" borderId="0" xfId="0" applyFont="1" applyBorder="1" applyAlignment="1">
      <alignment horizontal="center" wrapText="1"/>
    </xf>
    <xf numFmtId="49" fontId="83" fillId="33" borderId="14" xfId="0" applyNumberFormat="1" applyFont="1" applyFill="1" applyBorder="1" applyAlignment="1">
      <alignment horizontal="right"/>
    </xf>
    <xf numFmtId="3" fontId="83" fillId="36" borderId="33" xfId="0" applyNumberFormat="1" applyFont="1" applyFill="1" applyBorder="1" applyAlignment="1">
      <alignment vertical="top" wrapText="1"/>
    </xf>
    <xf numFmtId="0" fontId="83" fillId="37" borderId="43" xfId="0" applyFont="1" applyFill="1" applyBorder="1" applyAlignment="1">
      <alignment horizontal="right"/>
    </xf>
    <xf numFmtId="3" fontId="0" fillId="33" borderId="24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81" fillId="36" borderId="19" xfId="0" applyFont="1" applyFill="1" applyBorder="1" applyAlignment="1">
      <alignment vertical="center"/>
    </xf>
    <xf numFmtId="0" fontId="81" fillId="35" borderId="19" xfId="0" applyFont="1" applyFill="1" applyBorder="1" applyAlignment="1">
      <alignment vertical="center"/>
    </xf>
    <xf numFmtId="0" fontId="81" fillId="36" borderId="45" xfId="0" applyFont="1" applyFill="1" applyBorder="1" applyAlignment="1">
      <alignment vertical="center"/>
    </xf>
    <xf numFmtId="0" fontId="81" fillId="35" borderId="45" xfId="0" applyFont="1" applyFill="1" applyBorder="1" applyAlignment="1">
      <alignment vertical="center"/>
    </xf>
    <xf numFmtId="0" fontId="81" fillId="35" borderId="20" xfId="0" applyFont="1" applyFill="1" applyBorder="1" applyAlignment="1">
      <alignment vertical="center"/>
    </xf>
    <xf numFmtId="0" fontId="98" fillId="0" borderId="0" xfId="0" applyFont="1" applyBorder="1" applyAlignment="1">
      <alignment wrapText="1"/>
    </xf>
    <xf numFmtId="0" fontId="105" fillId="0" borderId="11" xfId="0" applyFont="1" applyBorder="1" applyAlignment="1">
      <alignment horizontal="right" wrapText="1"/>
    </xf>
    <xf numFmtId="0" fontId="105" fillId="0" borderId="12" xfId="0" applyFont="1" applyBorder="1" applyAlignment="1">
      <alignment horizontal="right" wrapText="1"/>
    </xf>
    <xf numFmtId="0" fontId="98" fillId="0" borderId="15" xfId="0" applyFont="1" applyBorder="1" applyAlignment="1">
      <alignment horizontal="center" wrapText="1"/>
    </xf>
    <xf numFmtId="0" fontId="105" fillId="0" borderId="46" xfId="0" applyFont="1" applyBorder="1" applyAlignment="1">
      <alignment horizontal="left" vertical="center" wrapText="1"/>
    </xf>
    <xf numFmtId="0" fontId="105" fillId="0" borderId="47" xfId="0" applyFont="1" applyBorder="1" applyAlignment="1">
      <alignment horizontal="left" vertical="center" wrapText="1"/>
    </xf>
    <xf numFmtId="0" fontId="105" fillId="0" borderId="18" xfId="0" applyFont="1" applyBorder="1" applyAlignment="1">
      <alignment horizontal="left" vertical="center" wrapText="1"/>
    </xf>
    <xf numFmtId="0" fontId="105" fillId="0" borderId="19" xfId="0" applyFont="1" applyBorder="1" applyAlignment="1">
      <alignment horizontal="left" vertical="center" wrapText="1"/>
    </xf>
    <xf numFmtId="0" fontId="100" fillId="38" borderId="23" xfId="0" applyFont="1" applyFill="1" applyBorder="1" applyAlignment="1">
      <alignment horizontal="left" vertical="center" wrapText="1"/>
    </xf>
    <xf numFmtId="0" fontId="100" fillId="38" borderId="26" xfId="0" applyFont="1" applyFill="1" applyBorder="1" applyAlignment="1">
      <alignment horizontal="right" wrapText="1"/>
    </xf>
    <xf numFmtId="0" fontId="100" fillId="38" borderId="17" xfId="0" applyFont="1" applyFill="1" applyBorder="1" applyAlignment="1">
      <alignment horizontal="left" vertical="center" wrapText="1"/>
    </xf>
    <xf numFmtId="0" fontId="97" fillId="38" borderId="23" xfId="0" applyFont="1" applyFill="1" applyBorder="1" applyAlignment="1">
      <alignment horizontal="left" wrapText="1"/>
    </xf>
    <xf numFmtId="0" fontId="97" fillId="38" borderId="23" xfId="0" applyFont="1" applyFill="1" applyBorder="1" applyAlignment="1">
      <alignment horizontal="center" wrapText="1"/>
    </xf>
    <xf numFmtId="0" fontId="97" fillId="38" borderId="26" xfId="0" applyFont="1" applyFill="1" applyBorder="1" applyAlignment="1">
      <alignment horizontal="left" wrapText="1"/>
    </xf>
    <xf numFmtId="0" fontId="101" fillId="0" borderId="0" xfId="0" applyFont="1" applyBorder="1" applyAlignment="1">
      <alignment horizontal="center"/>
    </xf>
    <xf numFmtId="0" fontId="99" fillId="0" borderId="0" xfId="0" applyFont="1" applyAlignment="1">
      <alignment horizontal="left"/>
    </xf>
    <xf numFmtId="0" fontId="106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6" fillId="39" borderId="10" xfId="0" applyNumberFormat="1" applyFont="1" applyFill="1" applyBorder="1" applyAlignment="1">
      <alignment horizontal="center" vertical="center"/>
    </xf>
    <xf numFmtId="2" fontId="81" fillId="42" borderId="10" xfId="0" applyNumberFormat="1" applyFont="1" applyFill="1" applyBorder="1" applyAlignment="1">
      <alignment horizontal="center" vertical="center"/>
    </xf>
    <xf numFmtId="3" fontId="106" fillId="39" borderId="10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3" fontId="83" fillId="33" borderId="18" xfId="0" applyNumberFormat="1" applyFont="1" applyFill="1" applyBorder="1" applyAlignment="1">
      <alignment/>
    </xf>
    <xf numFmtId="3" fontId="83" fillId="33" borderId="25" xfId="0" applyNumberFormat="1" applyFont="1" applyFill="1" applyBorder="1" applyAlignment="1">
      <alignment/>
    </xf>
    <xf numFmtId="3" fontId="83" fillId="33" borderId="11" xfId="0" applyNumberFormat="1" applyFont="1" applyFill="1" applyBorder="1" applyAlignment="1">
      <alignment/>
    </xf>
    <xf numFmtId="3" fontId="83" fillId="36" borderId="40" xfId="0" applyNumberFormat="1" applyFont="1" applyFill="1" applyBorder="1" applyAlignment="1">
      <alignment vertical="top" wrapText="1"/>
    </xf>
    <xf numFmtId="0" fontId="107" fillId="0" borderId="0" xfId="0" applyFont="1" applyAlignment="1">
      <alignment horizontal="center" vertical="center" wrapText="1"/>
    </xf>
    <xf numFmtId="0" fontId="81" fillId="35" borderId="3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81" fillId="35" borderId="10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81" fillId="35" borderId="10" xfId="0" applyFont="1" applyFill="1" applyBorder="1" applyAlignment="1">
      <alignment horizontal="center" vertical="center" wrapText="1"/>
    </xf>
    <xf numFmtId="0" fontId="81" fillId="35" borderId="24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center"/>
    </xf>
    <xf numFmtId="0" fontId="98" fillId="0" borderId="0" xfId="0" applyFont="1" applyBorder="1" applyAlignment="1">
      <alignment horizontal="center" wrapText="1"/>
    </xf>
    <xf numFmtId="0" fontId="10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9" fillId="35" borderId="48" xfId="0" applyFont="1" applyFill="1" applyBorder="1" applyAlignment="1">
      <alignment vertical="center"/>
    </xf>
    <xf numFmtId="0" fontId="49" fillId="35" borderId="49" xfId="0" applyFont="1" applyFill="1" applyBorder="1" applyAlignment="1">
      <alignment horizontal="center" vertical="center"/>
    </xf>
    <xf numFmtId="0" fontId="49" fillId="35" borderId="50" xfId="0" applyFont="1" applyFill="1" applyBorder="1" applyAlignment="1">
      <alignment horizontal="center" vertical="center"/>
    </xf>
    <xf numFmtId="0" fontId="60" fillId="36" borderId="51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1" fontId="60" fillId="33" borderId="53" xfId="0" applyNumberFormat="1" applyFont="1" applyFill="1" applyBorder="1" applyAlignment="1">
      <alignment vertical="top"/>
    </xf>
    <xf numFmtId="1" fontId="60" fillId="33" borderId="54" xfId="0" applyNumberFormat="1" applyFont="1" applyFill="1" applyBorder="1" applyAlignment="1">
      <alignment vertical="top"/>
    </xf>
    <xf numFmtId="1" fontId="60" fillId="33" borderId="55" xfId="0" applyNumberFormat="1" applyFont="1" applyFill="1" applyBorder="1" applyAlignment="1">
      <alignment vertical="top"/>
    </xf>
    <xf numFmtId="0" fontId="60" fillId="35" borderId="51" xfId="0" applyFont="1" applyFill="1" applyBorder="1" applyAlignment="1">
      <alignment horizontal="left" vertical="center"/>
    </xf>
    <xf numFmtId="1" fontId="60" fillId="33" borderId="56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57" xfId="0" applyNumberFormat="1" applyFont="1" applyFill="1" applyBorder="1" applyAlignment="1">
      <alignment vertical="top"/>
    </xf>
    <xf numFmtId="0" fontId="60" fillId="36" borderId="58" xfId="0" applyFont="1" applyFill="1" applyBorder="1" applyAlignment="1">
      <alignment horizontal="left" vertical="center"/>
    </xf>
    <xf numFmtId="0" fontId="60" fillId="36" borderId="59" xfId="0" applyFont="1" applyFill="1" applyBorder="1" applyAlignment="1">
      <alignment horizontal="left" vertical="center"/>
    </xf>
    <xf numFmtId="3" fontId="49" fillId="35" borderId="60" xfId="0" applyNumberFormat="1" applyFont="1" applyFill="1" applyBorder="1" applyAlignment="1">
      <alignment horizontal="left" vertical="center"/>
    </xf>
    <xf numFmtId="3" fontId="49" fillId="35" borderId="61" xfId="0" applyNumberFormat="1" applyFont="1" applyFill="1" applyBorder="1" applyAlignment="1">
      <alignment vertical="top"/>
    </xf>
    <xf numFmtId="3" fontId="49" fillId="35" borderId="62" xfId="0" applyNumberFormat="1" applyFont="1" applyFill="1" applyBorder="1" applyAlignment="1">
      <alignment vertical="top"/>
    </xf>
    <xf numFmtId="3" fontId="49" fillId="35" borderId="63" xfId="0" applyNumberFormat="1" applyFont="1" applyFill="1" applyBorder="1" applyAlignment="1">
      <alignment vertical="top"/>
    </xf>
    <xf numFmtId="3" fontId="49" fillId="35" borderId="64" xfId="0" applyNumberFormat="1" applyFont="1" applyFill="1" applyBorder="1" applyAlignment="1">
      <alignment vertical="top"/>
    </xf>
    <xf numFmtId="0" fontId="50" fillId="35" borderId="48" xfId="0" applyFont="1" applyFill="1" applyBorder="1" applyAlignment="1">
      <alignment vertical="center"/>
    </xf>
    <xf numFmtId="0" fontId="50" fillId="35" borderId="49" xfId="0" applyFont="1" applyFill="1" applyBorder="1" applyAlignment="1">
      <alignment horizontal="center" vertical="center"/>
    </xf>
    <xf numFmtId="0" fontId="50" fillId="35" borderId="50" xfId="0" applyFont="1" applyFill="1" applyBorder="1" applyAlignment="1">
      <alignment horizontal="center" vertical="center"/>
    </xf>
    <xf numFmtId="0" fontId="22" fillId="36" borderId="51" xfId="0" applyFont="1" applyFill="1" applyBorder="1" applyAlignment="1">
      <alignment horizontal="left" vertical="center"/>
    </xf>
    <xf numFmtId="0" fontId="22" fillId="36" borderId="52" xfId="0" applyFont="1" applyFill="1" applyBorder="1" applyAlignment="1">
      <alignment horizontal="left" vertical="center"/>
    </xf>
    <xf numFmtId="0" fontId="22" fillId="35" borderId="51" xfId="0" applyFont="1" applyFill="1" applyBorder="1" applyAlignment="1">
      <alignment horizontal="left" vertical="center"/>
    </xf>
    <xf numFmtId="0" fontId="22" fillId="36" borderId="58" xfId="0" applyFont="1" applyFill="1" applyBorder="1" applyAlignment="1">
      <alignment horizontal="left" vertical="center"/>
    </xf>
    <xf numFmtId="3" fontId="50" fillId="35" borderId="60" xfId="0" applyNumberFormat="1" applyFont="1" applyFill="1" applyBorder="1" applyAlignment="1">
      <alignment horizontal="left" vertical="center"/>
    </xf>
    <xf numFmtId="3" fontId="50" fillId="35" borderId="61" xfId="0" applyNumberFormat="1" applyFont="1" applyFill="1" applyBorder="1" applyAlignment="1">
      <alignment vertical="top"/>
    </xf>
    <xf numFmtId="3" fontId="50" fillId="35" borderId="62" xfId="0" applyNumberFormat="1" applyFont="1" applyFill="1" applyBorder="1" applyAlignment="1">
      <alignment vertical="top"/>
    </xf>
    <xf numFmtId="3" fontId="50" fillId="35" borderId="63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3" xfId="0" applyNumberFormat="1" applyFont="1" applyFill="1" applyBorder="1" applyAlignment="1">
      <alignment vertical="top"/>
    </xf>
    <xf numFmtId="3" fontId="22" fillId="33" borderId="54" xfId="0" applyNumberFormat="1" applyFont="1" applyFill="1" applyBorder="1" applyAlignment="1">
      <alignment vertical="top"/>
    </xf>
    <xf numFmtId="3" fontId="22" fillId="33" borderId="55" xfId="0" applyNumberFormat="1" applyFont="1" applyFill="1" applyBorder="1" applyAlignment="1">
      <alignment vertical="top"/>
    </xf>
    <xf numFmtId="3" fontId="22" fillId="33" borderId="56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57" xfId="0" applyNumberFormat="1" applyFont="1" applyFill="1" applyBorder="1" applyAlignment="1">
      <alignment vertical="top"/>
    </xf>
    <xf numFmtId="0" fontId="22" fillId="36" borderId="65" xfId="0" applyFont="1" applyFill="1" applyBorder="1" applyAlignment="1">
      <alignment horizontal="left" vertical="center"/>
    </xf>
    <xf numFmtId="3" fontId="50" fillId="35" borderId="66" xfId="0" applyNumberFormat="1" applyFont="1" applyFill="1" applyBorder="1" applyAlignment="1">
      <alignment vertical="top"/>
    </xf>
    <xf numFmtId="0" fontId="109" fillId="0" borderId="0" xfId="0" applyFont="1" applyBorder="1" applyAlignment="1">
      <alignment/>
    </xf>
    <xf numFmtId="3" fontId="7" fillId="35" borderId="67" xfId="0" applyNumberFormat="1" applyFont="1" applyFill="1" applyBorder="1" applyAlignment="1">
      <alignment vertical="top"/>
    </xf>
    <xf numFmtId="0" fontId="98" fillId="0" borderId="0" xfId="0" applyFont="1" applyBorder="1" applyAlignment="1">
      <alignment/>
    </xf>
    <xf numFmtId="0" fontId="98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01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94" fillId="36" borderId="68" xfId="0" applyFont="1" applyFill="1" applyBorder="1" applyAlignment="1">
      <alignment/>
    </xf>
    <xf numFmtId="3" fontId="94" fillId="0" borderId="69" xfId="0" applyNumberFormat="1" applyFont="1" applyBorder="1" applyAlignment="1">
      <alignment/>
    </xf>
    <xf numFmtId="0" fontId="94" fillId="35" borderId="51" xfId="0" applyFont="1" applyFill="1" applyBorder="1" applyAlignment="1">
      <alignment/>
    </xf>
    <xf numFmtId="0" fontId="94" fillId="0" borderId="56" xfId="0" applyFont="1" applyBorder="1" applyAlignment="1">
      <alignment/>
    </xf>
    <xf numFmtId="3" fontId="94" fillId="0" borderId="34" xfId="0" applyNumberFormat="1" applyFont="1" applyBorder="1" applyAlignment="1">
      <alignment/>
    </xf>
    <xf numFmtId="0" fontId="94" fillId="0" borderId="34" xfId="0" applyFont="1" applyBorder="1" applyAlignment="1">
      <alignment/>
    </xf>
    <xf numFmtId="0" fontId="94" fillId="36" borderId="51" xfId="0" applyFont="1" applyFill="1" applyBorder="1" applyAlignment="1">
      <alignment/>
    </xf>
    <xf numFmtId="3" fontId="94" fillId="0" borderId="56" xfId="0" applyNumberFormat="1" applyFont="1" applyBorder="1" applyAlignment="1">
      <alignment/>
    </xf>
    <xf numFmtId="0" fontId="94" fillId="36" borderId="70" xfId="0" applyFont="1" applyFill="1" applyBorder="1" applyAlignment="1">
      <alignment/>
    </xf>
    <xf numFmtId="0" fontId="94" fillId="0" borderId="71" xfId="0" applyFont="1" applyBorder="1" applyAlignment="1">
      <alignment/>
    </xf>
    <xf numFmtId="3" fontId="94" fillId="0" borderId="72" xfId="0" applyNumberFormat="1" applyFont="1" applyBorder="1" applyAlignment="1">
      <alignment/>
    </xf>
    <xf numFmtId="0" fontId="94" fillId="35" borderId="73" xfId="0" applyFont="1" applyFill="1" applyBorder="1" applyAlignment="1">
      <alignment/>
    </xf>
    <xf numFmtId="0" fontId="95" fillId="35" borderId="73" xfId="0" applyFont="1" applyFill="1" applyBorder="1" applyAlignment="1">
      <alignment/>
    </xf>
    <xf numFmtId="3" fontId="95" fillId="35" borderId="74" xfId="0" applyNumberFormat="1" applyFont="1" applyFill="1" applyBorder="1" applyAlignment="1">
      <alignment/>
    </xf>
    <xf numFmtId="0" fontId="103" fillId="36" borderId="32" xfId="0" applyNumberFormat="1" applyFont="1" applyFill="1" applyBorder="1" applyAlignment="1">
      <alignment horizontal="center" vertical="center"/>
    </xf>
    <xf numFmtId="0" fontId="101" fillId="0" borderId="0" xfId="0" applyFont="1" applyAlignment="1">
      <alignment horizontal="center"/>
    </xf>
    <xf numFmtId="0" fontId="81" fillId="35" borderId="10" xfId="0" applyFont="1" applyFill="1" applyBorder="1" applyAlignment="1">
      <alignment horizontal="center"/>
    </xf>
    <xf numFmtId="0" fontId="98" fillId="0" borderId="0" xfId="0" applyFont="1" applyAlignment="1">
      <alignment horizontal="center" wrapText="1"/>
    </xf>
    <xf numFmtId="0" fontId="81" fillId="35" borderId="34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5" xfId="0" applyNumberFormat="1" applyBorder="1" applyAlignment="1">
      <alignment horizontal="center" vertical="center" wrapText="1"/>
    </xf>
    <xf numFmtId="0" fontId="10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1" fillId="0" borderId="10" xfId="0" applyFont="1" applyFill="1" applyBorder="1" applyAlignment="1">
      <alignment horizontal="center"/>
    </xf>
    <xf numFmtId="0" fontId="91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35" borderId="0" xfId="0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0" fontId="91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vertical="center" wrapText="1"/>
    </xf>
    <xf numFmtId="0" fontId="91" fillId="0" borderId="10" xfId="0" applyFont="1" applyFill="1" applyBorder="1" applyAlignment="1">
      <alignment horizontal="right" vertical="center" wrapText="1"/>
    </xf>
    <xf numFmtId="0" fontId="91" fillId="0" borderId="10" xfId="0" applyFont="1" applyBorder="1" applyAlignment="1">
      <alignment horizontal="center" vertical="center" wrapText="1"/>
    </xf>
    <xf numFmtId="3" fontId="91" fillId="0" borderId="10" xfId="0" applyNumberFormat="1" applyFont="1" applyBorder="1" applyAlignment="1">
      <alignment horizontal="right" vertical="center" wrapText="1"/>
    </xf>
    <xf numFmtId="0" fontId="91" fillId="0" borderId="10" xfId="0" applyFont="1" applyBorder="1" applyAlignment="1">
      <alignment horizontal="right" vertical="center" wrapText="1"/>
    </xf>
    <xf numFmtId="49" fontId="91" fillId="0" borderId="10" xfId="0" applyNumberFormat="1" applyFont="1" applyBorder="1" applyAlignment="1" quotePrefix="1">
      <alignment horizontal="center" vertical="center" wrapText="1"/>
    </xf>
    <xf numFmtId="0" fontId="81" fillId="35" borderId="34" xfId="0" applyFont="1" applyFill="1" applyBorder="1" applyAlignment="1">
      <alignment horizontal="center" wrapText="1"/>
    </xf>
    <xf numFmtId="0" fontId="101" fillId="0" borderId="22" xfId="0" applyFont="1" applyBorder="1" applyAlignment="1">
      <alignment/>
    </xf>
    <xf numFmtId="0" fontId="98" fillId="0" borderId="22" xfId="0" applyFont="1" applyBorder="1" applyAlignment="1">
      <alignment/>
    </xf>
    <xf numFmtId="0" fontId="105" fillId="0" borderId="15" xfId="0" applyFont="1" applyBorder="1" applyAlignment="1">
      <alignment horizontal="left" vertical="center" wrapText="1"/>
    </xf>
    <xf numFmtId="0" fontId="105" fillId="0" borderId="32" xfId="0" applyFont="1" applyBorder="1" applyAlignment="1">
      <alignment horizontal="right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91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96" fillId="0" borderId="22" xfId="0" applyFont="1" applyBorder="1" applyAlignment="1">
      <alignment/>
    </xf>
    <xf numFmtId="0" fontId="101" fillId="0" borderId="0" xfId="0" applyFont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6" xfId="0" applyBorder="1" applyAlignment="1">
      <alignment horizontal="left" vertical="center" wrapText="1"/>
    </xf>
    <xf numFmtId="0" fontId="81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1" fillId="35" borderId="34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 wrapText="1"/>
    </xf>
    <xf numFmtId="0" fontId="18" fillId="36" borderId="32" xfId="0" applyNumberFormat="1" applyFont="1" applyFill="1" applyBorder="1" applyAlignment="1" quotePrefix="1">
      <alignment horizontal="center" vertical="center"/>
    </xf>
    <xf numFmtId="3" fontId="87" fillId="34" borderId="34" xfId="0" applyNumberFormat="1" applyFont="1" applyFill="1" applyBorder="1" applyAlignment="1">
      <alignment/>
    </xf>
    <xf numFmtId="3" fontId="86" fillId="34" borderId="77" xfId="0" applyNumberFormat="1" applyFont="1" applyFill="1" applyBorder="1" applyAlignment="1">
      <alignment horizontal="center"/>
    </xf>
    <xf numFmtId="3" fontId="89" fillId="33" borderId="46" xfId="0" applyNumberFormat="1" applyFont="1" applyFill="1" applyBorder="1" applyAlignment="1">
      <alignment horizontal="right"/>
    </xf>
    <xf numFmtId="3" fontId="89" fillId="33" borderId="34" xfId="0" applyNumberFormat="1" applyFont="1" applyFill="1" applyBorder="1" applyAlignment="1">
      <alignment horizontal="right"/>
    </xf>
    <xf numFmtId="3" fontId="89" fillId="33" borderId="77" xfId="0" applyNumberFormat="1" applyFont="1" applyFill="1" applyBorder="1" applyAlignment="1">
      <alignment horizontal="right"/>
    </xf>
    <xf numFmtId="2" fontId="0" fillId="0" borderId="34" xfId="0" applyNumberFormat="1" applyBorder="1" applyAlignment="1">
      <alignment vertical="center"/>
    </xf>
    <xf numFmtId="0" fontId="0" fillId="0" borderId="34" xfId="0" applyBorder="1" applyAlignment="1">
      <alignment vertical="center" wrapText="1"/>
    </xf>
    <xf numFmtId="0" fontId="94" fillId="0" borderId="78" xfId="0" applyFont="1" applyBorder="1" applyAlignment="1">
      <alignment/>
    </xf>
    <xf numFmtId="0" fontId="94" fillId="0" borderId="79" xfId="0" applyFont="1" applyBorder="1" applyAlignment="1">
      <alignment/>
    </xf>
    <xf numFmtId="0" fontId="94" fillId="0" borderId="29" xfId="0" applyFont="1" applyBorder="1" applyAlignment="1">
      <alignment/>
    </xf>
    <xf numFmtId="3" fontId="95" fillId="35" borderId="80" xfId="0" applyNumberFormat="1" applyFont="1" applyFill="1" applyBorder="1" applyAlignment="1">
      <alignment/>
    </xf>
    <xf numFmtId="0" fontId="94" fillId="0" borderId="42" xfId="0" applyFont="1" applyBorder="1" applyAlignment="1">
      <alignment/>
    </xf>
    <xf numFmtId="3" fontId="94" fillId="0" borderId="42" xfId="0" applyNumberFormat="1" applyFont="1" applyBorder="1" applyAlignment="1">
      <alignment/>
    </xf>
    <xf numFmtId="0" fontId="94" fillId="0" borderId="41" xfId="0" applyFont="1" applyBorder="1" applyAlignment="1">
      <alignment/>
    </xf>
    <xf numFmtId="3" fontId="94" fillId="0" borderId="10" xfId="0" applyNumberFormat="1" applyFont="1" applyBorder="1" applyAlignment="1">
      <alignment/>
    </xf>
    <xf numFmtId="0" fontId="9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0" fillId="0" borderId="0" xfId="0" applyFont="1" applyAlignment="1">
      <alignment/>
    </xf>
    <xf numFmtId="0" fontId="0" fillId="0" borderId="1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0" fillId="0" borderId="20" xfId="0" applyFont="1" applyBorder="1" applyAlignment="1">
      <alignment vertical="center" wrapText="1"/>
    </xf>
    <xf numFmtId="0" fontId="100" fillId="0" borderId="13" xfId="0" applyFont="1" applyBorder="1" applyAlignment="1">
      <alignment vertical="center" wrapText="1"/>
    </xf>
    <xf numFmtId="0" fontId="100" fillId="0" borderId="14" xfId="0" applyFont="1" applyBorder="1" applyAlignment="1">
      <alignment vertical="center" wrapText="1"/>
    </xf>
    <xf numFmtId="0" fontId="100" fillId="0" borderId="0" xfId="0" applyFont="1" applyBorder="1" applyAlignment="1">
      <alignment vertical="center" wrapText="1"/>
    </xf>
    <xf numFmtId="0" fontId="92" fillId="43" borderId="10" xfId="0" applyFont="1" applyFill="1" applyBorder="1" applyAlignment="1">
      <alignment vertical="center" textRotation="90" wrapText="1"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112" fillId="0" borderId="10" xfId="0" applyFont="1" applyBorder="1" applyAlignment="1">
      <alignment horizontal="left" vertical="center" wrapText="1"/>
    </xf>
    <xf numFmtId="3" fontId="112" fillId="0" borderId="10" xfId="0" applyNumberFormat="1" applyFont="1" applyBorder="1" applyAlignment="1">
      <alignment horizontal="right" vertical="center" wrapText="1"/>
    </xf>
    <xf numFmtId="0" fontId="112" fillId="0" borderId="10" xfId="0" applyFont="1" applyBorder="1" applyAlignment="1">
      <alignment horizontal="right" vertical="center" wrapText="1"/>
    </xf>
    <xf numFmtId="3" fontId="103" fillId="4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49" fontId="103" fillId="36" borderId="81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2" fontId="91" fillId="0" borderId="10" xfId="0" applyNumberFormat="1" applyFont="1" applyFill="1" applyBorder="1" applyAlignment="1">
      <alignment horizontal="right" vertical="center" wrapText="1"/>
    </xf>
    <xf numFmtId="0" fontId="92" fillId="43" borderId="34" xfId="0" applyFont="1" applyFill="1" applyBorder="1" applyAlignment="1">
      <alignment vertical="center" textRotation="90" wrapText="1"/>
    </xf>
    <xf numFmtId="0" fontId="91" fillId="0" borderId="34" xfId="0" applyFont="1" applyBorder="1" applyAlignment="1">
      <alignment horizontal="right" vertical="center" wrapText="1"/>
    </xf>
    <xf numFmtId="0" fontId="92" fillId="43" borderId="38" xfId="0" applyFont="1" applyFill="1" applyBorder="1" applyAlignment="1">
      <alignment vertical="center" textRotation="90" wrapText="1"/>
    </xf>
    <xf numFmtId="0" fontId="91" fillId="0" borderId="38" xfId="0" applyFont="1" applyBorder="1" applyAlignment="1">
      <alignment horizontal="right" vertical="center" wrapText="1"/>
    </xf>
    <xf numFmtId="0" fontId="92" fillId="43" borderId="19" xfId="0" applyFont="1" applyFill="1" applyBorder="1" applyAlignment="1">
      <alignment vertical="center" textRotation="90" wrapText="1"/>
    </xf>
    <xf numFmtId="0" fontId="92" fillId="43" borderId="12" xfId="0" applyFont="1" applyFill="1" applyBorder="1" applyAlignment="1">
      <alignment vertical="center" textRotation="90" wrapText="1"/>
    </xf>
    <xf numFmtId="0" fontId="91" fillId="0" borderId="19" xfId="0" applyFont="1" applyBorder="1" applyAlignment="1">
      <alignment horizontal="right" vertical="center" wrapText="1"/>
    </xf>
    <xf numFmtId="0" fontId="91" fillId="0" borderId="12" xfId="0" applyFont="1" applyBorder="1" applyAlignment="1">
      <alignment horizontal="right" vertical="center" wrapText="1"/>
    </xf>
    <xf numFmtId="0" fontId="91" fillId="0" borderId="13" xfId="0" applyFont="1" applyBorder="1" applyAlignment="1">
      <alignment horizontal="right" vertical="center" wrapText="1"/>
    </xf>
    <xf numFmtId="0" fontId="91" fillId="0" borderId="77" xfId="0" applyFont="1" applyBorder="1" applyAlignment="1">
      <alignment horizontal="right" vertical="center" wrapText="1"/>
    </xf>
    <xf numFmtId="0" fontId="85" fillId="0" borderId="34" xfId="0" applyFont="1" applyBorder="1" applyAlignment="1">
      <alignment horizontal="left" vertical="center" wrapText="1"/>
    </xf>
    <xf numFmtId="0" fontId="87" fillId="44" borderId="34" xfId="0" applyFont="1" applyFill="1" applyBorder="1" applyAlignment="1">
      <alignment horizontal="right" vertical="center" wrapText="1"/>
    </xf>
    <xf numFmtId="0" fontId="91" fillId="0" borderId="37" xfId="0" applyFont="1" applyBorder="1" applyAlignment="1">
      <alignment horizontal="right" vertical="center" wrapText="1"/>
    </xf>
    <xf numFmtId="3" fontId="91" fillId="0" borderId="19" xfId="0" applyNumberFormat="1" applyFont="1" applyBorder="1" applyAlignment="1">
      <alignment horizontal="right" vertical="center" wrapText="1"/>
    </xf>
    <xf numFmtId="3" fontId="92" fillId="44" borderId="20" xfId="0" applyNumberFormat="1" applyFont="1" applyFill="1" applyBorder="1" applyAlignment="1">
      <alignment horizontal="right" vertical="center" wrapText="1"/>
    </xf>
    <xf numFmtId="3" fontId="95" fillId="35" borderId="73" xfId="0" applyNumberFormat="1" applyFont="1" applyFill="1" applyBorder="1" applyAlignment="1">
      <alignment/>
    </xf>
    <xf numFmtId="0" fontId="94" fillId="0" borderId="38" xfId="0" applyFont="1" applyBorder="1" applyAlignment="1">
      <alignment/>
    </xf>
    <xf numFmtId="0" fontId="94" fillId="0" borderId="82" xfId="0" applyFont="1" applyBorder="1" applyAlignment="1">
      <alignment/>
    </xf>
    <xf numFmtId="0" fontId="95" fillId="36" borderId="46" xfId="0" applyFont="1" applyFill="1" applyBorder="1" applyAlignment="1">
      <alignment vertical="center" wrapText="1"/>
    </xf>
    <xf numFmtId="0" fontId="95" fillId="36" borderId="83" xfId="0" applyFont="1" applyFill="1" applyBorder="1" applyAlignment="1">
      <alignment vertical="center" wrapText="1"/>
    </xf>
    <xf numFmtId="0" fontId="94" fillId="0" borderId="47" xfId="0" applyFont="1" applyBorder="1" applyAlignment="1">
      <alignment/>
    </xf>
    <xf numFmtId="0" fontId="94" fillId="0" borderId="84" xfId="0" applyFont="1" applyBorder="1" applyAlignment="1">
      <alignment/>
    </xf>
    <xf numFmtId="3" fontId="94" fillId="0" borderId="47" xfId="0" applyNumberFormat="1" applyFont="1" applyBorder="1" applyAlignment="1">
      <alignment/>
    </xf>
    <xf numFmtId="3" fontId="94" fillId="0" borderId="84" xfId="0" applyNumberFormat="1" applyFont="1" applyBorder="1" applyAlignment="1">
      <alignment/>
    </xf>
    <xf numFmtId="0" fontId="94" fillId="0" borderId="85" xfId="0" applyFont="1" applyBorder="1" applyAlignment="1">
      <alignment/>
    </xf>
    <xf numFmtId="0" fontId="94" fillId="0" borderId="86" xfId="0" applyFont="1" applyBorder="1" applyAlignment="1">
      <alignment/>
    </xf>
    <xf numFmtId="3" fontId="95" fillId="35" borderId="87" xfId="0" applyNumberFormat="1" applyFont="1" applyFill="1" applyBorder="1" applyAlignment="1">
      <alignment/>
    </xf>
    <xf numFmtId="0" fontId="94" fillId="0" borderId="88" xfId="0" applyFont="1" applyBorder="1" applyAlignment="1">
      <alignment/>
    </xf>
    <xf numFmtId="3" fontId="94" fillId="0" borderId="24" xfId="0" applyNumberFormat="1" applyFont="1" applyBorder="1" applyAlignment="1">
      <alignment/>
    </xf>
    <xf numFmtId="0" fontId="94" fillId="0" borderId="89" xfId="0" applyFont="1" applyBorder="1" applyAlignment="1">
      <alignment/>
    </xf>
    <xf numFmtId="0" fontId="94" fillId="0" borderId="90" xfId="0" applyFont="1" applyBorder="1" applyAlignment="1">
      <alignment/>
    </xf>
    <xf numFmtId="0" fontId="94" fillId="0" borderId="36" xfId="0" applyFont="1" applyBorder="1" applyAlignment="1">
      <alignment/>
    </xf>
    <xf numFmtId="3" fontId="94" fillId="0" borderId="43" xfId="0" applyNumberFormat="1" applyFont="1" applyBorder="1" applyAlignment="1">
      <alignment/>
    </xf>
    <xf numFmtId="0" fontId="95" fillId="36" borderId="91" xfId="0" applyFont="1" applyFill="1" applyBorder="1" applyAlignment="1">
      <alignment horizontal="center" vertical="center" wrapText="1"/>
    </xf>
    <xf numFmtId="0" fontId="95" fillId="36" borderId="77" xfId="0" applyFont="1" applyFill="1" applyBorder="1" applyAlignment="1">
      <alignment horizontal="center" vertical="center" wrapText="1"/>
    </xf>
    <xf numFmtId="0" fontId="95" fillId="36" borderId="13" xfId="0" applyFont="1" applyFill="1" applyBorder="1" applyAlignment="1">
      <alignment horizontal="center" vertical="center" wrapText="1"/>
    </xf>
    <xf numFmtId="0" fontId="95" fillId="36" borderId="92" xfId="0" applyFont="1" applyFill="1" applyBorder="1" applyAlignment="1">
      <alignment horizontal="center" vertical="center" wrapText="1"/>
    </xf>
    <xf numFmtId="0" fontId="95" fillId="36" borderId="93" xfId="0" applyFont="1" applyFill="1" applyBorder="1" applyAlignment="1">
      <alignment horizontal="center" vertical="center" wrapText="1"/>
    </xf>
    <xf numFmtId="0" fontId="95" fillId="36" borderId="14" xfId="0" applyFont="1" applyFill="1" applyBorder="1" applyAlignment="1">
      <alignment horizontal="center" vertical="center" wrapText="1"/>
    </xf>
    <xf numFmtId="0" fontId="78" fillId="0" borderId="0" xfId="47" applyAlignment="1" applyProtection="1">
      <alignment/>
      <protection/>
    </xf>
    <xf numFmtId="0" fontId="95" fillId="0" borderId="91" xfId="0" applyFont="1" applyFill="1" applyBorder="1" applyAlignment="1">
      <alignment horizontal="center" vertical="center" wrapText="1"/>
    </xf>
    <xf numFmtId="0" fontId="95" fillId="0" borderId="9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6" borderId="94" xfId="0" applyFill="1" applyBorder="1" applyAlignment="1">
      <alignment/>
    </xf>
    <xf numFmtId="0" fontId="17" fillId="36" borderId="95" xfId="0" applyFont="1" applyFill="1" applyBorder="1" applyAlignment="1">
      <alignment/>
    </xf>
    <xf numFmtId="0" fontId="78" fillId="36" borderId="95" xfId="47" applyFill="1" applyBorder="1" applyAlignment="1" applyProtection="1">
      <alignment/>
      <protection/>
    </xf>
    <xf numFmtId="0" fontId="78" fillId="36" borderId="95" xfId="47" applyFill="1" applyBorder="1" applyAlignment="1" applyProtection="1">
      <alignment wrapText="1"/>
      <protection/>
    </xf>
    <xf numFmtId="0" fontId="78" fillId="36" borderId="95" xfId="47" applyFill="1" applyBorder="1" applyAlignment="1" applyProtection="1">
      <alignment horizontal="left" wrapText="1"/>
      <protection/>
    </xf>
    <xf numFmtId="0" fontId="78" fillId="36" borderId="33" xfId="47" applyFill="1" applyBorder="1" applyAlignment="1" applyProtection="1">
      <alignment wrapText="1"/>
      <protection/>
    </xf>
    <xf numFmtId="0" fontId="20" fillId="36" borderId="15" xfId="0" applyFont="1" applyFill="1" applyBorder="1" applyAlignment="1">
      <alignment/>
    </xf>
    <xf numFmtId="0" fontId="96" fillId="0" borderId="96" xfId="0" applyFont="1" applyBorder="1" applyAlignment="1">
      <alignment/>
    </xf>
    <xf numFmtId="0" fontId="0" fillId="0" borderId="96" xfId="0" applyBorder="1" applyAlignment="1">
      <alignment/>
    </xf>
    <xf numFmtId="0" fontId="112" fillId="0" borderId="0" xfId="0" applyFont="1" applyBorder="1" applyAlignment="1">
      <alignment/>
    </xf>
    <xf numFmtId="0" fontId="0" fillId="0" borderId="0" xfId="0" applyAlignment="1">
      <alignment/>
    </xf>
    <xf numFmtId="0" fontId="103" fillId="45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03" fillId="44" borderId="10" xfId="0" applyFont="1" applyFill="1" applyBorder="1" applyAlignment="1">
      <alignment horizontal="right" vertical="center" wrapText="1"/>
    </xf>
    <xf numFmtId="0" fontId="0" fillId="0" borderId="75" xfId="0" applyBorder="1" applyAlignment="1">
      <alignment horizontal="left" vertical="center" wrapText="1"/>
    </xf>
    <xf numFmtId="3" fontId="0" fillId="0" borderId="75" xfId="0" applyNumberFormat="1" applyBorder="1" applyAlignment="1">
      <alignment horizontal="right" vertical="center" wrapText="1"/>
    </xf>
    <xf numFmtId="0" fontId="0" fillId="0" borderId="75" xfId="0" applyBorder="1" applyAlignment="1">
      <alignment horizontal="right" vertical="center" wrapText="1"/>
    </xf>
    <xf numFmtId="3" fontId="93" fillId="44" borderId="75" xfId="0" applyNumberFormat="1" applyFont="1" applyFill="1" applyBorder="1" applyAlignment="1">
      <alignment horizontal="right" vertical="center" wrapText="1"/>
    </xf>
    <xf numFmtId="0" fontId="81" fillId="43" borderId="7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top"/>
    </xf>
    <xf numFmtId="0" fontId="0" fillId="0" borderId="0" xfId="0" applyAlignment="1">
      <alignment/>
    </xf>
    <xf numFmtId="3" fontId="100" fillId="0" borderId="14" xfId="0" applyNumberFormat="1" applyFont="1" applyBorder="1" applyAlignment="1">
      <alignment vertical="center" wrapText="1"/>
    </xf>
    <xf numFmtId="0" fontId="0" fillId="0" borderId="75" xfId="0" applyBorder="1" applyAlignment="1">
      <alignment/>
    </xf>
    <xf numFmtId="0" fontId="81" fillId="35" borderId="1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7" fillId="0" borderId="0" xfId="0" applyFont="1" applyAlignment="1">
      <alignment horizontal="center" vertical="center" wrapText="1"/>
    </xf>
    <xf numFmtId="0" fontId="96" fillId="0" borderId="22" xfId="0" applyFont="1" applyBorder="1" applyAlignment="1">
      <alignment horizontal="center"/>
    </xf>
    <xf numFmtId="0" fontId="104" fillId="35" borderId="83" xfId="0" applyFont="1" applyFill="1" applyBorder="1" applyAlignment="1">
      <alignment horizontal="center" wrapText="1"/>
    </xf>
    <xf numFmtId="0" fontId="104" fillId="35" borderId="97" xfId="0" applyFont="1" applyFill="1" applyBorder="1" applyAlignment="1">
      <alignment horizontal="center" wrapText="1"/>
    </xf>
    <xf numFmtId="0" fontId="104" fillId="37" borderId="40" xfId="0" applyFont="1" applyFill="1" applyBorder="1" applyAlignment="1">
      <alignment horizontal="left" vertical="center" wrapText="1"/>
    </xf>
    <xf numFmtId="0" fontId="104" fillId="37" borderId="41" xfId="0" applyFont="1" applyFill="1" applyBorder="1" applyAlignment="1">
      <alignment horizontal="left" vertical="center" wrapText="1"/>
    </xf>
    <xf numFmtId="0" fontId="109" fillId="0" borderId="22" xfId="0" applyFont="1" applyBorder="1" applyAlignment="1">
      <alignment horizontal="center"/>
    </xf>
    <xf numFmtId="0" fontId="104" fillId="37" borderId="43" xfId="0" applyFont="1" applyFill="1" applyBorder="1" applyAlignment="1">
      <alignment horizontal="left" vertical="center" wrapText="1"/>
    </xf>
    <xf numFmtId="0" fontId="104" fillId="37" borderId="42" xfId="0" applyFont="1" applyFill="1" applyBorder="1" applyAlignment="1">
      <alignment horizontal="left" vertical="center" wrapText="1"/>
    </xf>
    <xf numFmtId="0" fontId="104" fillId="35" borderId="40" xfId="0" applyFont="1" applyFill="1" applyBorder="1" applyAlignment="1">
      <alignment horizontal="left" vertical="center" wrapText="1"/>
    </xf>
    <xf numFmtId="0" fontId="104" fillId="35" borderId="42" xfId="0" applyFont="1" applyFill="1" applyBorder="1" applyAlignment="1">
      <alignment horizontal="left" vertical="center" wrapText="1"/>
    </xf>
    <xf numFmtId="0" fontId="104" fillId="35" borderId="41" xfId="0" applyFont="1" applyFill="1" applyBorder="1" applyAlignment="1">
      <alignment horizontal="left" vertical="center" wrapText="1"/>
    </xf>
    <xf numFmtId="0" fontId="96" fillId="0" borderId="0" xfId="0" applyFont="1" applyAlignment="1">
      <alignment horizontal="center"/>
    </xf>
    <xf numFmtId="0" fontId="114" fillId="35" borderId="18" xfId="0" applyFont="1" applyFill="1" applyBorder="1" applyAlignment="1">
      <alignment/>
    </xf>
    <xf numFmtId="0" fontId="114" fillId="35" borderId="11" xfId="0" applyFont="1" applyFill="1" applyBorder="1" applyAlignment="1">
      <alignment/>
    </xf>
    <xf numFmtId="0" fontId="114" fillId="35" borderId="20" xfId="0" applyFont="1" applyFill="1" applyBorder="1" applyAlignment="1">
      <alignment/>
    </xf>
    <xf numFmtId="0" fontId="114" fillId="35" borderId="14" xfId="0" applyFont="1" applyFill="1" applyBorder="1" applyAlignment="1">
      <alignment/>
    </xf>
    <xf numFmtId="0" fontId="104" fillId="35" borderId="98" xfId="0" applyFont="1" applyFill="1" applyBorder="1" applyAlignment="1">
      <alignment horizontal="center"/>
    </xf>
    <xf numFmtId="0" fontId="104" fillId="35" borderId="99" xfId="0" applyFont="1" applyFill="1" applyBorder="1" applyAlignment="1">
      <alignment horizontal="center"/>
    </xf>
    <xf numFmtId="0" fontId="104" fillId="35" borderId="100" xfId="0" applyFont="1" applyFill="1" applyBorder="1" applyAlignment="1">
      <alignment horizontal="center"/>
    </xf>
    <xf numFmtId="3" fontId="88" fillId="37" borderId="23" xfId="0" applyNumberFormat="1" applyFont="1" applyFill="1" applyBorder="1" applyAlignment="1">
      <alignment wrapText="1"/>
    </xf>
    <xf numFmtId="3" fontId="88" fillId="37" borderId="101" xfId="0" applyNumberFormat="1" applyFont="1" applyFill="1" applyBorder="1" applyAlignment="1">
      <alignment wrapText="1"/>
    </xf>
    <xf numFmtId="3" fontId="88" fillId="37" borderId="27" xfId="0" applyNumberFormat="1" applyFont="1" applyFill="1" applyBorder="1" applyAlignment="1">
      <alignment wrapText="1"/>
    </xf>
    <xf numFmtId="3" fontId="88" fillId="37" borderId="0" xfId="0" applyNumberFormat="1" applyFont="1" applyFill="1" applyBorder="1" applyAlignment="1">
      <alignment wrapText="1"/>
    </xf>
    <xf numFmtId="3" fontId="88" fillId="37" borderId="102" xfId="0" applyNumberFormat="1" applyFont="1" applyFill="1" applyBorder="1" applyAlignment="1">
      <alignment wrapText="1"/>
    </xf>
    <xf numFmtId="0" fontId="88" fillId="0" borderId="21" xfId="0" applyFont="1" applyBorder="1" applyAlignment="1">
      <alignment horizontal="left"/>
    </xf>
    <xf numFmtId="0" fontId="88" fillId="0" borderId="103" xfId="0" applyFont="1" applyBorder="1" applyAlignment="1">
      <alignment horizontal="left"/>
    </xf>
    <xf numFmtId="3" fontId="88" fillId="37" borderId="17" xfId="0" applyNumberFormat="1" applyFont="1" applyFill="1" applyBorder="1" applyAlignment="1">
      <alignment wrapText="1"/>
    </xf>
    <xf numFmtId="3" fontId="88" fillId="37" borderId="32" xfId="0" applyNumberFormat="1" applyFont="1" applyFill="1" applyBorder="1" applyAlignment="1">
      <alignment wrapText="1"/>
    </xf>
    <xf numFmtId="3" fontId="88" fillId="37" borderId="23" xfId="0" applyNumberFormat="1" applyFont="1" applyFill="1" applyBorder="1" applyAlignment="1">
      <alignment/>
    </xf>
    <xf numFmtId="3" fontId="94" fillId="0" borderId="0" xfId="0" applyNumberFormat="1" applyFont="1" applyBorder="1" applyAlignment="1">
      <alignment/>
    </xf>
    <xf numFmtId="3" fontId="94" fillId="0" borderId="102" xfId="0" applyNumberFormat="1" applyFont="1" applyBorder="1" applyAlignment="1">
      <alignment/>
    </xf>
    <xf numFmtId="3" fontId="88" fillId="37" borderId="104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3" fontId="88" fillId="34" borderId="105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6" fillId="34" borderId="25" xfId="0" applyNumberFormat="1" applyFont="1" applyFill="1" applyBorder="1" applyAlignment="1">
      <alignment horizontal="center"/>
    </xf>
    <xf numFmtId="3" fontId="86" fillId="34" borderId="106" xfId="0" applyNumberFormat="1" applyFont="1" applyFill="1" applyBorder="1" applyAlignment="1">
      <alignment horizontal="center"/>
    </xf>
    <xf numFmtId="3" fontId="86" fillId="34" borderId="107" xfId="0" applyNumberFormat="1" applyFont="1" applyFill="1" applyBorder="1" applyAlignment="1">
      <alignment horizontal="center"/>
    </xf>
    <xf numFmtId="3" fontId="86" fillId="34" borderId="108" xfId="0" applyNumberFormat="1" applyFont="1" applyFill="1" applyBorder="1" applyAlignment="1">
      <alignment horizontal="center"/>
    </xf>
    <xf numFmtId="0" fontId="92" fillId="43" borderId="10" xfId="0" applyFont="1" applyFill="1" applyBorder="1" applyAlignment="1">
      <alignment horizontal="center" vertical="center" wrapText="1"/>
    </xf>
    <xf numFmtId="0" fontId="87" fillId="0" borderId="34" xfId="0" applyFont="1" applyBorder="1" applyAlignment="1">
      <alignment horizontal="center" vertical="center" wrapText="1"/>
    </xf>
    <xf numFmtId="0" fontId="92" fillId="0" borderId="18" xfId="0" applyFont="1" applyFill="1" applyBorder="1" applyAlignment="1">
      <alignment horizontal="center" vertical="center" wrapText="1"/>
    </xf>
    <xf numFmtId="0" fontId="92" fillId="0" borderId="25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43" borderId="34" xfId="0" applyFont="1" applyFill="1" applyBorder="1" applyAlignment="1">
      <alignment horizontal="center" vertical="center" wrapText="1"/>
    </xf>
    <xf numFmtId="0" fontId="92" fillId="43" borderId="12" xfId="0" applyFont="1" applyFill="1" applyBorder="1" applyAlignment="1">
      <alignment horizontal="center" vertical="center" wrapText="1"/>
    </xf>
    <xf numFmtId="0" fontId="92" fillId="43" borderId="38" xfId="0" applyFont="1" applyFill="1" applyBorder="1" applyAlignment="1">
      <alignment horizontal="center" vertical="center" wrapText="1"/>
    </xf>
    <xf numFmtId="0" fontId="0" fillId="0" borderId="109" xfId="0" applyBorder="1" applyAlignment="1">
      <alignment/>
    </xf>
    <xf numFmtId="0" fontId="0" fillId="0" borderId="0" xfId="0" applyAlignment="1">
      <alignment/>
    </xf>
    <xf numFmtId="0" fontId="92" fillId="43" borderId="19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92" fillId="0" borderId="38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0" borderId="108" xfId="0" applyFont="1" applyBorder="1" applyAlignment="1">
      <alignment horizontal="center" vertical="center" wrapText="1"/>
    </xf>
    <xf numFmtId="0" fontId="92" fillId="0" borderId="106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left"/>
    </xf>
    <xf numFmtId="0" fontId="98" fillId="0" borderId="0" xfId="0" applyFont="1" applyBorder="1" applyAlignment="1">
      <alignment horizontal="left"/>
    </xf>
    <xf numFmtId="0" fontId="93" fillId="34" borderId="94" xfId="0" applyFont="1" applyFill="1" applyBorder="1" applyAlignment="1">
      <alignment horizontal="center" wrapText="1"/>
    </xf>
    <xf numFmtId="0" fontId="93" fillId="34" borderId="33" xfId="0" applyFont="1" applyFill="1" applyBorder="1" applyAlignment="1">
      <alignment horizontal="center" wrapText="1"/>
    </xf>
    <xf numFmtId="49" fontId="93" fillId="34" borderId="23" xfId="0" applyNumberFormat="1" applyFont="1" applyFill="1" applyBorder="1" applyAlignment="1">
      <alignment horizontal="center"/>
    </xf>
    <xf numFmtId="49" fontId="93" fillId="34" borderId="101" xfId="0" applyNumberFormat="1" applyFont="1" applyFill="1" applyBorder="1" applyAlignment="1">
      <alignment horizontal="center"/>
    </xf>
    <xf numFmtId="49" fontId="93" fillId="34" borderId="104" xfId="0" applyNumberFormat="1" applyFont="1" applyFill="1" applyBorder="1" applyAlignment="1">
      <alignment horizontal="center"/>
    </xf>
    <xf numFmtId="0" fontId="93" fillId="34" borderId="110" xfId="0" applyFont="1" applyFill="1" applyBorder="1" applyAlignment="1">
      <alignment horizontal="center"/>
    </xf>
    <xf numFmtId="0" fontId="93" fillId="34" borderId="101" xfId="0" applyFont="1" applyFill="1" applyBorder="1" applyAlignment="1">
      <alignment horizontal="center"/>
    </xf>
    <xf numFmtId="0" fontId="93" fillId="34" borderId="104" xfId="0" applyFont="1" applyFill="1" applyBorder="1" applyAlignment="1">
      <alignment horizontal="center"/>
    </xf>
    <xf numFmtId="0" fontId="93" fillId="34" borderId="23" xfId="0" applyFont="1" applyFill="1" applyBorder="1" applyAlignment="1">
      <alignment horizontal="center" vertical="center" wrapText="1"/>
    </xf>
    <xf numFmtId="0" fontId="93" fillId="34" borderId="27" xfId="0" applyFont="1" applyFill="1" applyBorder="1" applyAlignment="1">
      <alignment horizontal="center" vertical="center" wrapText="1"/>
    </xf>
    <xf numFmtId="0" fontId="81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81" fillId="35" borderId="10" xfId="0" applyFont="1" applyFill="1" applyBorder="1" applyAlignment="1">
      <alignment vertical="center"/>
    </xf>
    <xf numFmtId="0" fontId="81" fillId="35" borderId="34" xfId="0" applyFont="1" applyFill="1" applyBorder="1" applyAlignment="1">
      <alignment horizontal="right"/>
    </xf>
    <xf numFmtId="0" fontId="81" fillId="35" borderId="38" xfId="0" applyFont="1" applyFill="1" applyBorder="1" applyAlignment="1">
      <alignment horizontal="right"/>
    </xf>
    <xf numFmtId="0" fontId="101" fillId="0" borderId="0" xfId="0" applyFont="1" applyAlignment="1">
      <alignment horizontal="center"/>
    </xf>
    <xf numFmtId="0" fontId="98" fillId="0" borderId="22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5" fillId="0" borderId="10" xfId="0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111" xfId="0" applyNumberFormat="1" applyBorder="1" applyAlignment="1">
      <alignment horizontal="center" vertical="center"/>
    </xf>
    <xf numFmtId="3" fontId="81" fillId="35" borderId="77" xfId="0" applyNumberFormat="1" applyFont="1" applyFill="1" applyBorder="1" applyAlignment="1">
      <alignment horizontal="center" vertical="center"/>
    </xf>
    <xf numFmtId="3" fontId="81" fillId="35" borderId="37" xfId="0" applyNumberFormat="1" applyFont="1" applyFill="1" applyBorder="1" applyAlignment="1">
      <alignment horizontal="center" vertical="center"/>
    </xf>
    <xf numFmtId="3" fontId="81" fillId="35" borderId="97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1" fillId="35" borderId="106" xfId="0" applyFont="1" applyFill="1" applyBorder="1" applyAlignment="1">
      <alignment horizontal="center" vertical="center"/>
    </xf>
    <xf numFmtId="0" fontId="81" fillId="35" borderId="108" xfId="0" applyFont="1" applyFill="1" applyBorder="1" applyAlignment="1">
      <alignment horizontal="center" vertical="center"/>
    </xf>
    <xf numFmtId="0" fontId="81" fillId="35" borderId="83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 textRotation="90" wrapText="1"/>
    </xf>
    <xf numFmtId="0" fontId="116" fillId="36" borderId="113" xfId="0" applyFont="1" applyFill="1" applyBorder="1" applyAlignment="1">
      <alignment horizontal="center" vertical="center" textRotation="90"/>
    </xf>
    <xf numFmtId="0" fontId="49" fillId="36" borderId="56" xfId="0" applyFont="1" applyFill="1" applyBorder="1" applyAlignment="1">
      <alignment horizontal="center" vertical="center" textRotation="90"/>
    </xf>
    <xf numFmtId="0" fontId="49" fillId="36" borderId="71" xfId="0" applyFont="1" applyFill="1" applyBorder="1" applyAlignment="1">
      <alignment horizontal="center" vertical="center" textRotation="90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57" xfId="0" applyFont="1" applyFill="1" applyBorder="1" applyAlignment="1">
      <alignment horizontal="center" vertical="center" textRotation="90" wrapText="1"/>
    </xf>
    <xf numFmtId="0" fontId="116" fillId="36" borderId="112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49" fillId="36" borderId="116" xfId="0" applyFont="1" applyFill="1" applyBorder="1" applyAlignment="1">
      <alignment horizontal="center" vertical="center" textRotation="90"/>
    </xf>
    <xf numFmtId="0" fontId="93" fillId="36" borderId="82" xfId="0" applyFont="1" applyFill="1" applyBorder="1" applyAlignment="1">
      <alignment horizontal="center" vertical="center" textRotation="90"/>
    </xf>
    <xf numFmtId="0" fontId="93" fillId="36" borderId="117" xfId="0" applyFont="1" applyFill="1" applyBorder="1" applyAlignment="1">
      <alignment horizontal="center" vertical="center" textRotation="90"/>
    </xf>
    <xf numFmtId="0" fontId="49" fillId="36" borderId="118" xfId="0" applyFont="1" applyFill="1" applyBorder="1" applyAlignment="1">
      <alignment horizontal="center" vertical="center" textRotation="90"/>
    </xf>
    <xf numFmtId="0" fontId="49" fillId="36" borderId="119" xfId="0" applyFont="1" applyFill="1" applyBorder="1" applyAlignment="1">
      <alignment horizontal="center" vertical="center" textRotation="90"/>
    </xf>
    <xf numFmtId="0" fontId="49" fillId="36" borderId="120" xfId="0" applyFont="1" applyFill="1" applyBorder="1" applyAlignment="1">
      <alignment horizontal="center" vertical="center" textRotation="90"/>
    </xf>
    <xf numFmtId="0" fontId="49" fillId="36" borderId="72" xfId="0" applyFont="1" applyFill="1" applyBorder="1" applyAlignment="1">
      <alignment horizontal="center" vertical="center" textRotation="90" wrapText="1"/>
    </xf>
    <xf numFmtId="0" fontId="116" fillId="36" borderId="121" xfId="0" applyFont="1" applyFill="1" applyBorder="1" applyAlignment="1">
      <alignment horizontal="center" vertical="center" textRotation="90"/>
    </xf>
    <xf numFmtId="0" fontId="49" fillId="36" borderId="57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 textRotation="90"/>
    </xf>
    <xf numFmtId="0" fontId="49" fillId="36" borderId="82" xfId="0" applyFont="1" applyFill="1" applyBorder="1" applyAlignment="1">
      <alignment horizontal="center" vertical="center" textRotation="90"/>
    </xf>
    <xf numFmtId="0" fontId="49" fillId="36" borderId="117" xfId="0" applyFont="1" applyFill="1" applyBorder="1" applyAlignment="1">
      <alignment horizontal="center" vertical="center" textRotation="90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49" fillId="35" borderId="5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9" fillId="35" borderId="73" xfId="0" applyFont="1" applyFill="1" applyBorder="1" applyAlignment="1">
      <alignment horizontal="center" vertical="center"/>
    </xf>
    <xf numFmtId="0" fontId="49" fillId="35" borderId="122" xfId="0" applyFont="1" applyFill="1" applyBorder="1" applyAlignment="1">
      <alignment horizontal="center" vertical="center"/>
    </xf>
    <xf numFmtId="0" fontId="49" fillId="35" borderId="123" xfId="0" applyFont="1" applyFill="1" applyBorder="1" applyAlignment="1">
      <alignment horizontal="center" vertical="center"/>
    </xf>
    <xf numFmtId="0" fontId="49" fillId="36" borderId="68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49" fillId="36" borderId="126" xfId="0" applyFont="1" applyFill="1" applyBorder="1" applyAlignment="1">
      <alignment horizontal="center" vertical="center"/>
    </xf>
    <xf numFmtId="0" fontId="49" fillId="36" borderId="127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top"/>
    </xf>
    <xf numFmtId="0" fontId="50" fillId="36" borderId="57" xfId="0" applyFont="1" applyFill="1" applyBorder="1" applyAlignment="1">
      <alignment horizontal="center" vertical="center" textRotation="90" wrapText="1"/>
    </xf>
    <xf numFmtId="0" fontId="94" fillId="36" borderId="112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95" fillId="36" borderId="82" xfId="0" applyFont="1" applyFill="1" applyBorder="1" applyAlignment="1">
      <alignment horizontal="center" vertical="center" textRotation="90"/>
    </xf>
    <xf numFmtId="0" fontId="95" fillId="36" borderId="117" xfId="0" applyFont="1" applyFill="1" applyBorder="1" applyAlignment="1">
      <alignment horizontal="center" vertical="center" textRotation="90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56" xfId="0" applyFont="1" applyFill="1" applyBorder="1" applyAlignment="1">
      <alignment horizontal="center" vertical="center" textRotation="90"/>
    </xf>
    <xf numFmtId="0" fontId="50" fillId="36" borderId="71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7" xfId="0" applyFont="1" applyFill="1" applyBorder="1" applyAlignment="1">
      <alignment horizontal="center" vertical="center" textRotation="90"/>
    </xf>
    <xf numFmtId="0" fontId="50" fillId="36" borderId="124" xfId="0" applyFont="1" applyFill="1" applyBorder="1" applyAlignment="1">
      <alignment horizontal="center" vertical="center"/>
    </xf>
    <xf numFmtId="0" fontId="50" fillId="36" borderId="120" xfId="0" applyFont="1" applyFill="1" applyBorder="1" applyAlignment="1">
      <alignment horizontal="center" vertical="center" textRotation="90"/>
    </xf>
    <xf numFmtId="0" fontId="50" fillId="36" borderId="72" xfId="0" applyFont="1" applyFill="1" applyBorder="1" applyAlignment="1">
      <alignment horizontal="center" vertical="center" textRotation="90" wrapText="1"/>
    </xf>
    <xf numFmtId="0" fontId="94" fillId="36" borderId="121" xfId="0" applyFont="1" applyFill="1" applyBorder="1" applyAlignment="1">
      <alignment horizontal="center" vertical="center" textRotation="90"/>
    </xf>
    <xf numFmtId="0" fontId="50" fillId="36" borderId="57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 textRotation="90"/>
    </xf>
    <xf numFmtId="0" fontId="50" fillId="36" borderId="82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 textRotation="90" wrapText="1"/>
    </xf>
    <xf numFmtId="0" fontId="94" fillId="36" borderId="113" xfId="0" applyFont="1" applyFill="1" applyBorder="1" applyAlignment="1">
      <alignment horizontal="center" vertical="center" textRotation="90"/>
    </xf>
    <xf numFmtId="0" fontId="50" fillId="35" borderId="114" xfId="0" applyFont="1" applyFill="1" applyBorder="1" applyAlignment="1">
      <alignment horizontal="center" vertical="center"/>
    </xf>
    <xf numFmtId="0" fontId="50" fillId="35" borderId="128" xfId="0" applyFont="1" applyFill="1" applyBorder="1" applyAlignment="1">
      <alignment horizontal="center" vertical="center"/>
    </xf>
    <xf numFmtId="0" fontId="50" fillId="35" borderId="60" xfId="0" applyFont="1" applyFill="1" applyBorder="1" applyAlignment="1">
      <alignment horizontal="center" vertical="center"/>
    </xf>
    <xf numFmtId="0" fontId="50" fillId="35" borderId="73" xfId="0" applyFont="1" applyFill="1" applyBorder="1" applyAlignment="1">
      <alignment horizontal="center" vertical="center"/>
    </xf>
    <xf numFmtId="0" fontId="50" fillId="35" borderId="122" xfId="0" applyFont="1" applyFill="1" applyBorder="1" applyAlignment="1">
      <alignment horizontal="center" vertical="center"/>
    </xf>
    <xf numFmtId="0" fontId="50" fillId="35" borderId="123" xfId="0" applyFont="1" applyFill="1" applyBorder="1" applyAlignment="1">
      <alignment horizontal="center" vertical="center"/>
    </xf>
    <xf numFmtId="0" fontId="50" fillId="36" borderId="68" xfId="0" applyFont="1" applyFill="1" applyBorder="1" applyAlignment="1">
      <alignment horizontal="center" vertical="center"/>
    </xf>
    <xf numFmtId="0" fontId="95" fillId="36" borderId="46" xfId="0" applyFont="1" applyFill="1" applyBorder="1" applyAlignment="1">
      <alignment horizontal="center" vertical="center" wrapText="1"/>
    </xf>
    <xf numFmtId="0" fontId="95" fillId="36" borderId="107" xfId="0" applyFont="1" applyFill="1" applyBorder="1" applyAlignment="1">
      <alignment horizontal="center" vertical="center" wrapText="1"/>
    </xf>
    <xf numFmtId="0" fontId="95" fillId="36" borderId="83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top"/>
    </xf>
    <xf numFmtId="0" fontId="24" fillId="0" borderId="0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95" fillId="35" borderId="114" xfId="0" applyFont="1" applyFill="1" applyBorder="1" applyAlignment="1">
      <alignment horizontal="center" vertical="center" wrapText="1"/>
    </xf>
    <xf numFmtId="0" fontId="95" fillId="35" borderId="128" xfId="0" applyFont="1" applyFill="1" applyBorder="1" applyAlignment="1">
      <alignment horizontal="center" vertical="center" wrapText="1"/>
    </xf>
    <xf numFmtId="0" fontId="95" fillId="35" borderId="60" xfId="0" applyFont="1" applyFill="1" applyBorder="1" applyAlignment="1">
      <alignment horizontal="center" vertical="center" wrapText="1"/>
    </xf>
    <xf numFmtId="0" fontId="95" fillId="35" borderId="48" xfId="0" applyFont="1" applyFill="1" applyBorder="1" applyAlignment="1">
      <alignment horizontal="center" vertical="center" wrapText="1"/>
    </xf>
    <xf numFmtId="0" fontId="95" fillId="35" borderId="126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8" fillId="0" borderId="0" xfId="0" applyFont="1" applyBorder="1" applyAlignment="1">
      <alignment horizontal="center" vertical="top"/>
    </xf>
    <xf numFmtId="0" fontId="98" fillId="0" borderId="0" xfId="0" applyFont="1" applyBorder="1" applyAlignment="1">
      <alignment horizontal="center" wrapText="1"/>
    </xf>
    <xf numFmtId="0" fontId="98" fillId="0" borderId="0" xfId="0" applyFont="1" applyAlignment="1">
      <alignment horizontal="center" wrapText="1"/>
    </xf>
    <xf numFmtId="0" fontId="108" fillId="0" borderId="22" xfId="0" applyFont="1" applyBorder="1" applyAlignment="1">
      <alignment horizontal="center"/>
    </xf>
    <xf numFmtId="0" fontId="98" fillId="0" borderId="21" xfId="0" applyFont="1" applyBorder="1" applyAlignment="1">
      <alignment horizontal="center" wrapText="1"/>
    </xf>
    <xf numFmtId="0" fontId="84" fillId="0" borderId="29" xfId="0" applyFont="1" applyBorder="1" applyAlignment="1">
      <alignment horizontal="center"/>
    </xf>
    <xf numFmtId="0" fontId="81" fillId="35" borderId="34" xfId="0" applyFont="1" applyFill="1" applyBorder="1" applyAlignment="1">
      <alignment horizontal="right" wrapText="1"/>
    </xf>
    <xf numFmtId="0" fontId="81" fillId="35" borderId="78" xfId="0" applyFont="1" applyFill="1" applyBorder="1" applyAlignment="1">
      <alignment horizontal="right" wrapText="1"/>
    </xf>
    <xf numFmtId="0" fontId="81" fillId="35" borderId="38" xfId="0" applyFont="1" applyFill="1" applyBorder="1" applyAlignment="1">
      <alignment horizontal="right" wrapText="1"/>
    </xf>
    <xf numFmtId="0" fontId="101" fillId="0" borderId="0" xfId="0" applyFont="1" applyBorder="1" applyAlignment="1">
      <alignment horizontal="center"/>
    </xf>
    <xf numFmtId="0" fontId="81" fillId="35" borderId="116" xfId="0" applyFont="1" applyFill="1" applyBorder="1" applyAlignment="1">
      <alignment horizontal="center" vertical="center" wrapText="1"/>
    </xf>
    <xf numFmtId="0" fontId="81" fillId="35" borderId="120" xfId="0" applyFont="1" applyFill="1" applyBorder="1" applyAlignment="1">
      <alignment horizontal="center" vertical="center" wrapText="1"/>
    </xf>
    <xf numFmtId="0" fontId="81" fillId="35" borderId="24" xfId="0" applyFont="1" applyFill="1" applyBorder="1" applyAlignment="1">
      <alignment horizontal="center" vertical="center" wrapText="1"/>
    </xf>
    <xf numFmtId="0" fontId="81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8" fillId="0" borderId="22" xfId="0" applyFont="1" applyBorder="1" applyAlignment="1">
      <alignment horizontal="left"/>
    </xf>
    <xf numFmtId="0" fontId="81" fillId="35" borderId="10" xfId="0" applyFont="1" applyFill="1" applyBorder="1" applyAlignment="1">
      <alignment horizontal="right" wrapText="1"/>
    </xf>
    <xf numFmtId="0" fontId="103" fillId="0" borderId="0" xfId="0" applyFont="1" applyBorder="1" applyAlignment="1">
      <alignment horizontal="left" vertical="center"/>
    </xf>
    <xf numFmtId="0" fontId="101" fillId="0" borderId="79" xfId="0" applyFont="1" applyBorder="1" applyAlignment="1">
      <alignment horizontal="center"/>
    </xf>
    <xf numFmtId="0" fontId="81" fillId="35" borderId="79" xfId="0" applyFont="1" applyFill="1" applyBorder="1" applyAlignment="1">
      <alignment horizontal="right" wrapText="1"/>
    </xf>
    <xf numFmtId="0" fontId="81" fillId="0" borderId="0" xfId="0" applyFont="1" applyBorder="1" applyAlignment="1">
      <alignment horizontal="center" vertical="center" wrapText="1"/>
    </xf>
    <xf numFmtId="0" fontId="93" fillId="46" borderId="75" xfId="0" applyFont="1" applyFill="1" applyBorder="1" applyAlignment="1">
      <alignment vertical="center" wrapText="1"/>
    </xf>
    <xf numFmtId="0" fontId="81" fillId="0" borderId="75" xfId="0" applyFont="1" applyBorder="1" applyAlignment="1">
      <alignment horizontal="right" vertical="center" wrapText="1"/>
    </xf>
    <xf numFmtId="0" fontId="93" fillId="43" borderId="75" xfId="0" applyFont="1" applyFill="1" applyBorder="1" applyAlignment="1">
      <alignment vertical="center" wrapText="1"/>
    </xf>
    <xf numFmtId="0" fontId="81" fillId="0" borderId="75" xfId="0" applyFont="1" applyBorder="1" applyAlignment="1">
      <alignment horizontal="center" vertical="center" wrapText="1"/>
    </xf>
    <xf numFmtId="0" fontId="93" fillId="44" borderId="75" xfId="0" applyFont="1" applyFill="1" applyBorder="1" applyAlignment="1">
      <alignment horizontal="right" vertical="center" wrapText="1"/>
    </xf>
    <xf numFmtId="0" fontId="103" fillId="0" borderId="34" xfId="0" applyFont="1" applyBorder="1" applyAlignment="1">
      <alignment horizontal="right" vertical="center" wrapText="1"/>
    </xf>
    <xf numFmtId="0" fontId="103" fillId="0" borderId="38" xfId="0" applyFont="1" applyBorder="1" applyAlignment="1">
      <alignment horizontal="right" vertical="center" wrapText="1"/>
    </xf>
    <xf numFmtId="0" fontId="93" fillId="46" borderId="34" xfId="0" applyFont="1" applyFill="1" applyBorder="1" applyAlignment="1">
      <alignment vertical="center" wrapText="1"/>
    </xf>
    <xf numFmtId="0" fontId="93" fillId="46" borderId="78" xfId="0" applyFont="1" applyFill="1" applyBorder="1" applyAlignment="1">
      <alignment vertical="center" wrapText="1"/>
    </xf>
    <xf numFmtId="0" fontId="93" fillId="46" borderId="38" xfId="0" applyFont="1" applyFill="1" applyBorder="1" applyAlignment="1">
      <alignment vertical="center" wrapText="1"/>
    </xf>
    <xf numFmtId="0" fontId="103" fillId="44" borderId="34" xfId="0" applyFont="1" applyFill="1" applyBorder="1" applyAlignment="1">
      <alignment horizontal="right" vertical="center" wrapText="1"/>
    </xf>
    <xf numFmtId="0" fontId="103" fillId="44" borderId="38" xfId="0" applyFont="1" applyFill="1" applyBorder="1" applyAlignment="1">
      <alignment horizontal="right" vertical="center" wrapText="1"/>
    </xf>
    <xf numFmtId="0" fontId="93" fillId="43" borderId="34" xfId="0" applyFont="1" applyFill="1" applyBorder="1" applyAlignment="1">
      <alignment vertical="center" wrapText="1"/>
    </xf>
    <xf numFmtId="0" fontId="93" fillId="43" borderId="78" xfId="0" applyFont="1" applyFill="1" applyBorder="1" applyAlignment="1">
      <alignment vertical="center" wrapText="1"/>
    </xf>
    <xf numFmtId="0" fontId="93" fillId="43" borderId="38" xfId="0" applyFont="1" applyFill="1" applyBorder="1" applyAlignment="1">
      <alignment vertical="center" wrapText="1"/>
    </xf>
    <xf numFmtId="0" fontId="103" fillId="45" borderId="34" xfId="0" applyFont="1" applyFill="1" applyBorder="1" applyAlignment="1">
      <alignment horizontal="center" vertical="center" wrapText="1"/>
    </xf>
    <xf numFmtId="0" fontId="103" fillId="45" borderId="78" xfId="0" applyFont="1" applyFill="1" applyBorder="1" applyAlignment="1">
      <alignment horizontal="center" vertical="center" wrapText="1"/>
    </xf>
    <xf numFmtId="0" fontId="103" fillId="45" borderId="38" xfId="0" applyFont="1" applyFill="1" applyBorder="1" applyAlignment="1">
      <alignment horizontal="center" vertical="center" wrapText="1"/>
    </xf>
    <xf numFmtId="0" fontId="96" fillId="0" borderId="96" xfId="0" applyFont="1" applyBorder="1" applyAlignment="1">
      <alignment horizontal="center"/>
    </xf>
    <xf numFmtId="0" fontId="103" fillId="45" borderId="116" xfId="0" applyFont="1" applyFill="1" applyBorder="1" applyAlignment="1">
      <alignment horizontal="center" vertical="center" wrapText="1"/>
    </xf>
    <xf numFmtId="0" fontId="103" fillId="45" borderId="120" xfId="0" applyFont="1" applyFill="1" applyBorder="1" applyAlignment="1">
      <alignment horizontal="center" vertical="center" wrapText="1"/>
    </xf>
    <xf numFmtId="0" fontId="103" fillId="45" borderId="24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Local/Temp/2017-04.xls#'T&#220;R%20DE&#286;&#304;&#350;&#304;KL&#304;KLER&#304;'!A1" TargetMode="External" /><Relationship Id="rId2" Type="http://schemas.openxmlformats.org/officeDocument/2006/relationships/hyperlink" Target="../../AppData/Local/Temp/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zoomScalePageLayoutView="0" workbookViewId="0" topLeftCell="A7">
      <selection activeCell="F16" sqref="F16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445" t="s">
        <v>236</v>
      </c>
      <c r="B4" s="445"/>
      <c r="C4" s="445"/>
      <c r="D4" s="445"/>
      <c r="E4" s="445"/>
      <c r="F4" s="445"/>
      <c r="G4" s="445"/>
      <c r="H4" s="445"/>
      <c r="I4" s="445"/>
    </row>
    <row r="14" ht="15">
      <c r="G14" t="s">
        <v>549</v>
      </c>
    </row>
    <row r="18" spans="1:9" ht="20.25">
      <c r="A18" s="446" t="s">
        <v>237</v>
      </c>
      <c r="B18" s="446"/>
      <c r="C18" s="446"/>
      <c r="D18" s="446"/>
      <c r="E18" s="446"/>
      <c r="F18" s="446"/>
      <c r="G18" s="446"/>
      <c r="H18" s="446"/>
      <c r="I18" s="446"/>
    </row>
    <row r="19" spans="1:9" ht="20.25">
      <c r="A19" s="446"/>
      <c r="B19" s="446"/>
      <c r="C19" s="446"/>
      <c r="D19" s="446"/>
      <c r="E19" s="446"/>
      <c r="F19" s="446"/>
      <c r="G19" s="446"/>
      <c r="H19" s="446"/>
      <c r="I19" s="446"/>
    </row>
    <row r="20" spans="1:9" ht="20.25">
      <c r="A20" s="447" t="s">
        <v>631</v>
      </c>
      <c r="B20" s="447"/>
      <c r="C20" s="447"/>
      <c r="D20" s="447"/>
      <c r="E20" s="447"/>
      <c r="F20" s="447"/>
      <c r="G20" s="447"/>
      <c r="H20" s="447"/>
      <c r="I20" s="447"/>
    </row>
    <row r="21" spans="1:7" ht="15.75">
      <c r="A21" s="109"/>
      <c r="B21" s="110"/>
      <c r="C21" s="110"/>
      <c r="D21" s="110"/>
      <c r="E21" s="110"/>
      <c r="F21" s="110"/>
      <c r="G21" s="110"/>
    </row>
    <row r="22" spans="1:9" ht="18" customHeight="1">
      <c r="A22" s="109"/>
      <c r="B22" s="449" t="s">
        <v>316</v>
      </c>
      <c r="C22" s="449"/>
      <c r="D22" s="449"/>
      <c r="E22" s="449"/>
      <c r="F22" s="449"/>
      <c r="G22" s="449"/>
      <c r="H22" s="449"/>
      <c r="I22" s="449"/>
    </row>
    <row r="23" spans="1:9" ht="15.75">
      <c r="A23" s="109"/>
      <c r="B23" s="449"/>
      <c r="C23" s="449"/>
      <c r="D23" s="449"/>
      <c r="E23" s="449"/>
      <c r="F23" s="449"/>
      <c r="G23" s="449"/>
      <c r="H23" s="449"/>
      <c r="I23" s="449"/>
    </row>
    <row r="24" spans="1:9" ht="18">
      <c r="A24" s="109"/>
      <c r="B24" s="212"/>
      <c r="C24" s="212"/>
      <c r="D24" s="212"/>
      <c r="E24" s="212"/>
      <c r="F24" s="212"/>
      <c r="G24" s="212"/>
      <c r="H24" s="212"/>
      <c r="I24" s="212"/>
    </row>
    <row r="25" spans="1:7" ht="15.75">
      <c r="A25" s="109"/>
      <c r="B25" s="110"/>
      <c r="C25" s="110"/>
      <c r="D25" s="110"/>
      <c r="E25" s="110"/>
      <c r="F25" s="110"/>
      <c r="G25" s="110"/>
    </row>
    <row r="26" spans="1:7" ht="15.75">
      <c r="A26" s="109"/>
      <c r="B26" s="110"/>
      <c r="C26" s="110"/>
      <c r="D26" s="110"/>
      <c r="E26" s="110"/>
      <c r="F26" s="110"/>
      <c r="G26" s="110"/>
    </row>
    <row r="27" spans="1:7" ht="23.25">
      <c r="A27" s="109"/>
      <c r="B27" s="110"/>
      <c r="C27" s="448"/>
      <c r="D27" s="448"/>
      <c r="E27" s="448"/>
      <c r="F27" s="110"/>
      <c r="G27" s="110"/>
    </row>
    <row r="28" spans="1:7" ht="15.75">
      <c r="A28" s="109"/>
      <c r="B28" s="110"/>
      <c r="C28" s="110"/>
      <c r="D28" s="110"/>
      <c r="E28" s="110"/>
      <c r="F28" s="110"/>
      <c r="G28" s="110"/>
    </row>
    <row r="29" spans="1:7" ht="15.75">
      <c r="A29" s="109"/>
      <c r="B29" s="110"/>
      <c r="C29" s="110"/>
      <c r="D29" s="110"/>
      <c r="E29" s="110"/>
      <c r="F29" s="110"/>
      <c r="G29" s="110"/>
    </row>
    <row r="30" spans="1:7" ht="15.75">
      <c r="A30" s="109"/>
      <c r="B30" s="110"/>
      <c r="C30" s="110"/>
      <c r="D30" s="110"/>
      <c r="E30" s="110"/>
      <c r="F30" s="110"/>
      <c r="G30" s="110"/>
    </row>
    <row r="31" spans="1:7" ht="15.75">
      <c r="A31" s="109"/>
      <c r="B31" s="110"/>
      <c r="C31" s="110"/>
      <c r="D31" s="110"/>
      <c r="E31" s="110"/>
      <c r="F31" s="110"/>
      <c r="G31" s="110"/>
    </row>
    <row r="32" spans="1:7" ht="15.75">
      <c r="A32" s="109"/>
      <c r="B32" s="110"/>
      <c r="C32" s="110"/>
      <c r="D32" s="110"/>
      <c r="E32" s="110"/>
      <c r="F32" s="110"/>
      <c r="G32" s="110"/>
    </row>
    <row r="33" spans="1:7" ht="15.75">
      <c r="A33" s="109"/>
      <c r="B33" s="110"/>
      <c r="C33" s="110"/>
      <c r="D33" s="110"/>
      <c r="E33" s="110"/>
      <c r="F33" s="110"/>
      <c r="G33" s="110"/>
    </row>
    <row r="34" spans="1:7" ht="15.75">
      <c r="A34" s="109"/>
      <c r="B34" s="110"/>
      <c r="C34" s="110"/>
      <c r="D34" s="110"/>
      <c r="E34" s="110"/>
      <c r="F34" s="110"/>
      <c r="G34" s="110"/>
    </row>
    <row r="35" spans="1:7" ht="15.75">
      <c r="A35" s="109"/>
      <c r="B35" s="110"/>
      <c r="C35" s="110"/>
      <c r="D35" s="110"/>
      <c r="E35" s="110"/>
      <c r="F35" s="110"/>
      <c r="G35" s="110"/>
    </row>
    <row r="36" spans="1:9" ht="15.75">
      <c r="A36" s="443" t="s">
        <v>238</v>
      </c>
      <c r="B36" s="443"/>
      <c r="C36" s="443"/>
      <c r="D36" s="443"/>
      <c r="E36" s="443"/>
      <c r="F36" s="443"/>
      <c r="G36" s="443"/>
      <c r="H36" s="443"/>
      <c r="I36" s="443"/>
    </row>
    <row r="37" spans="1:9" ht="15.75">
      <c r="A37" s="443" t="s">
        <v>239</v>
      </c>
      <c r="B37" s="443"/>
      <c r="C37" s="443"/>
      <c r="D37" s="443"/>
      <c r="E37" s="443"/>
      <c r="F37" s="443"/>
      <c r="G37" s="443"/>
      <c r="H37" s="443"/>
      <c r="I37" s="443"/>
    </row>
    <row r="38" spans="1:9" ht="15.75">
      <c r="A38" s="109"/>
      <c r="B38" s="110"/>
      <c r="C38" s="110"/>
      <c r="D38" s="110"/>
      <c r="E38" s="110"/>
      <c r="F38" s="110"/>
      <c r="G38" s="110"/>
      <c r="H38" s="111"/>
      <c r="I38" s="111"/>
    </row>
    <row r="39" spans="1:9" ht="15.75">
      <c r="A39" s="109"/>
      <c r="B39" s="110"/>
      <c r="C39" s="110"/>
      <c r="D39" s="110"/>
      <c r="E39" s="110"/>
      <c r="F39" s="110"/>
      <c r="G39" s="110"/>
      <c r="H39" s="111"/>
      <c r="I39" s="111"/>
    </row>
    <row r="40" spans="1:9" ht="15">
      <c r="A40" s="444" t="s">
        <v>632</v>
      </c>
      <c r="B40" s="444"/>
      <c r="C40" s="444"/>
      <c r="D40" s="444"/>
      <c r="E40" s="444"/>
      <c r="F40" s="444"/>
      <c r="G40" s="444"/>
      <c r="H40" s="444"/>
      <c r="I40" s="444"/>
    </row>
    <row r="41" spans="1:7" ht="15">
      <c r="A41" s="111"/>
      <c r="B41" s="111"/>
      <c r="C41" s="111"/>
      <c r="D41" s="111"/>
      <c r="E41" s="111"/>
      <c r="F41" s="111"/>
      <c r="G41" s="111"/>
    </row>
    <row r="42" spans="1:7" ht="15">
      <c r="A42" s="111"/>
      <c r="B42" s="111"/>
      <c r="C42" s="111"/>
      <c r="D42" s="111"/>
      <c r="E42" s="111"/>
      <c r="F42" s="111"/>
      <c r="G42" s="111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17" sqref="C17"/>
    </sheetView>
  </sheetViews>
  <sheetFormatPr defaultColWidth="9.140625" defaultRowHeight="15"/>
  <sheetData>
    <row r="1" ht="15">
      <c r="K1" s="299"/>
    </row>
    <row r="2" spans="1:10" ht="16.5" thickBot="1">
      <c r="A2" s="529" t="s">
        <v>639</v>
      </c>
      <c r="B2" s="529"/>
      <c r="C2" s="529"/>
      <c r="D2" s="529"/>
      <c r="E2" s="529"/>
      <c r="F2" s="529"/>
      <c r="G2" s="529"/>
      <c r="H2" s="529"/>
      <c r="I2" s="529"/>
      <c r="J2" s="529"/>
    </row>
    <row r="5" spans="1:10" ht="18.75" customHeight="1">
      <c r="A5" s="483" t="s">
        <v>106</v>
      </c>
      <c r="B5" s="483"/>
      <c r="C5" s="483"/>
      <c r="D5" s="483"/>
      <c r="E5" s="483"/>
      <c r="F5" s="483"/>
      <c r="G5" s="483"/>
      <c r="H5" s="483"/>
      <c r="I5" s="483"/>
      <c r="J5" s="483"/>
    </row>
    <row r="6" spans="3:10" ht="15.75">
      <c r="C6" s="1"/>
      <c r="D6" s="67"/>
      <c r="E6" s="67"/>
      <c r="F6" s="67"/>
      <c r="G6" s="67"/>
      <c r="H6" s="67"/>
      <c r="I6" s="67"/>
      <c r="J6" s="67"/>
    </row>
    <row r="7" spans="3:10" ht="15.75">
      <c r="C7" s="1"/>
      <c r="D7" s="67"/>
      <c r="E7" s="67"/>
      <c r="F7" s="67"/>
      <c r="G7" s="67"/>
      <c r="H7" s="67"/>
      <c r="I7" s="67"/>
      <c r="J7" s="67"/>
    </row>
    <row r="8" ht="15.75" thickBot="1"/>
    <row r="9" spans="2:10" ht="24.75" customHeight="1">
      <c r="B9" s="175"/>
      <c r="C9" s="543" t="s">
        <v>107</v>
      </c>
      <c r="D9" s="544"/>
      <c r="E9" s="543" t="s">
        <v>108</v>
      </c>
      <c r="F9" s="544"/>
      <c r="G9" s="543" t="s">
        <v>109</v>
      </c>
      <c r="H9" s="544"/>
      <c r="I9" s="543" t="s">
        <v>110</v>
      </c>
      <c r="J9" s="545"/>
    </row>
    <row r="10" spans="2:10" ht="24.75" customHeight="1">
      <c r="B10" s="176" t="s">
        <v>111</v>
      </c>
      <c r="C10" s="534">
        <v>1746</v>
      </c>
      <c r="D10" s="535"/>
      <c r="E10" s="534">
        <v>1508</v>
      </c>
      <c r="F10" s="535"/>
      <c r="G10" s="540">
        <v>16</v>
      </c>
      <c r="H10" s="542"/>
      <c r="I10" s="540">
        <v>50</v>
      </c>
      <c r="J10" s="541"/>
    </row>
    <row r="11" spans="2:10" ht="24.75" customHeight="1">
      <c r="B11" s="177" t="s">
        <v>112</v>
      </c>
      <c r="C11" s="534">
        <v>1594</v>
      </c>
      <c r="D11" s="535"/>
      <c r="E11" s="534">
        <v>1048</v>
      </c>
      <c r="F11" s="535"/>
      <c r="G11" s="540">
        <v>10</v>
      </c>
      <c r="H11" s="542"/>
      <c r="I11" s="540">
        <v>19</v>
      </c>
      <c r="J11" s="541"/>
    </row>
    <row r="12" spans="2:10" ht="24.75" customHeight="1">
      <c r="B12" s="176" t="s">
        <v>113</v>
      </c>
      <c r="C12" s="534">
        <v>1664</v>
      </c>
      <c r="D12" s="535"/>
      <c r="E12" s="534">
        <v>926</v>
      </c>
      <c r="F12" s="535"/>
      <c r="G12" s="534">
        <v>8</v>
      </c>
      <c r="H12" s="535"/>
      <c r="I12" s="534">
        <v>13</v>
      </c>
      <c r="J12" s="536"/>
    </row>
    <row r="13" spans="2:10" ht="24.75" customHeight="1">
      <c r="B13" s="177" t="s">
        <v>114</v>
      </c>
      <c r="C13" s="534">
        <v>1936</v>
      </c>
      <c r="D13" s="535"/>
      <c r="E13" s="534">
        <v>902</v>
      </c>
      <c r="F13" s="535"/>
      <c r="G13" s="534">
        <v>17</v>
      </c>
      <c r="H13" s="535"/>
      <c r="I13" s="534">
        <v>27</v>
      </c>
      <c r="J13" s="536"/>
    </row>
    <row r="14" spans="2:10" ht="24.75" customHeight="1">
      <c r="B14" s="178" t="s">
        <v>115</v>
      </c>
      <c r="C14" s="534">
        <v>2020</v>
      </c>
      <c r="D14" s="535"/>
      <c r="E14" s="534">
        <v>895</v>
      </c>
      <c r="F14" s="535"/>
      <c r="G14" s="534">
        <v>9</v>
      </c>
      <c r="H14" s="535"/>
      <c r="I14" s="534">
        <v>26</v>
      </c>
      <c r="J14" s="536"/>
    </row>
    <row r="15" spans="2:10" ht="24.75" customHeight="1">
      <c r="B15" s="179" t="s">
        <v>116</v>
      </c>
      <c r="C15" s="534"/>
      <c r="D15" s="535"/>
      <c r="E15" s="534"/>
      <c r="F15" s="535"/>
      <c r="G15" s="534"/>
      <c r="H15" s="535"/>
      <c r="I15" s="534"/>
      <c r="J15" s="536"/>
    </row>
    <row r="16" spans="2:10" ht="24.75" customHeight="1">
      <c r="B16" s="178" t="s">
        <v>117</v>
      </c>
      <c r="C16" s="534"/>
      <c r="D16" s="535"/>
      <c r="E16" s="534"/>
      <c r="F16" s="535"/>
      <c r="G16" s="534"/>
      <c r="H16" s="535"/>
      <c r="I16" s="534"/>
      <c r="J16" s="536"/>
    </row>
    <row r="17" spans="2:10" ht="24.75" customHeight="1">
      <c r="B17" s="179" t="s">
        <v>258</v>
      </c>
      <c r="C17" s="534"/>
      <c r="D17" s="535"/>
      <c r="E17" s="534"/>
      <c r="F17" s="535"/>
      <c r="G17" s="534"/>
      <c r="H17" s="535"/>
      <c r="I17" s="534"/>
      <c r="J17" s="536"/>
    </row>
    <row r="18" spans="2:10" ht="24.75" customHeight="1">
      <c r="B18" s="178" t="s">
        <v>259</v>
      </c>
      <c r="C18" s="534"/>
      <c r="D18" s="535"/>
      <c r="E18" s="534"/>
      <c r="F18" s="535"/>
      <c r="G18" s="534"/>
      <c r="H18" s="535"/>
      <c r="I18" s="534"/>
      <c r="J18" s="536"/>
    </row>
    <row r="19" spans="2:10" ht="24.75" customHeight="1">
      <c r="B19" s="179" t="s">
        <v>261</v>
      </c>
      <c r="C19" s="534"/>
      <c r="D19" s="535"/>
      <c r="E19" s="534"/>
      <c r="F19" s="535"/>
      <c r="G19" s="534"/>
      <c r="H19" s="535"/>
      <c r="I19" s="534"/>
      <c r="J19" s="536"/>
    </row>
    <row r="20" spans="2:10" ht="24.75" customHeight="1">
      <c r="B20" s="178" t="s">
        <v>262</v>
      </c>
      <c r="C20" s="534"/>
      <c r="D20" s="535"/>
      <c r="E20" s="534"/>
      <c r="F20" s="535"/>
      <c r="G20" s="534"/>
      <c r="H20" s="535"/>
      <c r="I20" s="534"/>
      <c r="J20" s="536"/>
    </row>
    <row r="21" spans="2:10" ht="24.75" customHeight="1">
      <c r="B21" s="179" t="s">
        <v>263</v>
      </c>
      <c r="C21" s="534"/>
      <c r="D21" s="535"/>
      <c r="E21" s="534"/>
      <c r="F21" s="535"/>
      <c r="G21" s="534"/>
      <c r="H21" s="535"/>
      <c r="I21" s="534"/>
      <c r="J21" s="536"/>
    </row>
    <row r="22" spans="2:10" ht="24.75" customHeight="1" thickBot="1">
      <c r="B22" s="180" t="s">
        <v>25</v>
      </c>
      <c r="C22" s="537">
        <f>SUM(C10:D21)</f>
        <v>8960</v>
      </c>
      <c r="D22" s="538"/>
      <c r="E22" s="537">
        <f>SUM(E10:F21)</f>
        <v>5279</v>
      </c>
      <c r="F22" s="538"/>
      <c r="G22" s="537">
        <f>SUM(G10:H21)</f>
        <v>60</v>
      </c>
      <c r="H22" s="538"/>
      <c r="I22" s="537">
        <f>SUM(I10:J21)</f>
        <v>135</v>
      </c>
      <c r="J22" s="539"/>
    </row>
    <row r="24" spans="2:5" ht="15">
      <c r="B24" s="3" t="s">
        <v>15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&amp;L16.06.2017&amp;CTÜRKİYE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zoomScale="110" zoomScaleNormal="110" zoomScalePageLayoutView="0" workbookViewId="0" topLeftCell="A31">
      <selection activeCell="C17" sqref="C17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99"/>
    </row>
    <row r="2" spans="1:6" ht="16.5" thickBot="1">
      <c r="A2" s="529" t="s">
        <v>641</v>
      </c>
      <c r="B2" s="529"/>
      <c r="C2" s="529"/>
      <c r="D2" s="529"/>
      <c r="E2" s="529"/>
      <c r="F2" s="266"/>
    </row>
    <row r="3" spans="1:5" ht="15.75">
      <c r="A3" s="483" t="s">
        <v>118</v>
      </c>
      <c r="B3" s="483"/>
      <c r="C3" s="483"/>
      <c r="D3" s="483"/>
      <c r="E3" s="483"/>
    </row>
    <row r="5" spans="1:5" ht="15">
      <c r="A5" s="528" t="s">
        <v>119</v>
      </c>
      <c r="B5" s="528"/>
      <c r="C5" s="528"/>
      <c r="D5" s="528"/>
      <c r="E5" s="528"/>
    </row>
    <row r="6" s="216" customFormat="1" ht="15">
      <c r="C6" s="221"/>
    </row>
    <row r="7" spans="1:5" ht="15">
      <c r="A7" s="62" t="s">
        <v>120</v>
      </c>
      <c r="B7" s="328" t="s">
        <v>448</v>
      </c>
      <c r="C7" s="328" t="s">
        <v>121</v>
      </c>
      <c r="D7" s="62" t="s">
        <v>9</v>
      </c>
      <c r="E7" s="62" t="s">
        <v>122</v>
      </c>
    </row>
    <row r="8" spans="1:5" ht="30">
      <c r="A8" s="68">
        <v>1</v>
      </c>
      <c r="B8" s="339" t="s">
        <v>123</v>
      </c>
      <c r="C8" s="340" t="s">
        <v>124</v>
      </c>
      <c r="D8" s="69">
        <v>180</v>
      </c>
      <c r="E8" s="122">
        <f>D8/1109*100</f>
        <v>16.23083859332732</v>
      </c>
    </row>
    <row r="9" spans="1:5" ht="30">
      <c r="A9" s="70">
        <v>2</v>
      </c>
      <c r="B9" s="339" t="s">
        <v>329</v>
      </c>
      <c r="C9" s="340" t="s">
        <v>288</v>
      </c>
      <c r="D9" s="69">
        <v>29</v>
      </c>
      <c r="E9" s="122">
        <f aca="true" t="shared" si="0" ref="E9:E17">D9/1109*100</f>
        <v>2.6149684400360687</v>
      </c>
    </row>
    <row r="10" spans="1:5" ht="15">
      <c r="A10" s="70">
        <v>3</v>
      </c>
      <c r="B10" s="339" t="s">
        <v>327</v>
      </c>
      <c r="C10" s="340" t="s">
        <v>125</v>
      </c>
      <c r="D10" s="69">
        <v>27</v>
      </c>
      <c r="E10" s="122">
        <f t="shared" si="0"/>
        <v>2.4346257889990985</v>
      </c>
    </row>
    <row r="11" spans="1:5" ht="30">
      <c r="A11" s="68">
        <v>4</v>
      </c>
      <c r="B11" s="339" t="s">
        <v>331</v>
      </c>
      <c r="C11" s="340" t="s">
        <v>126</v>
      </c>
      <c r="D11" s="69">
        <v>26</v>
      </c>
      <c r="E11" s="122">
        <f t="shared" si="0"/>
        <v>2.3444544634806133</v>
      </c>
    </row>
    <row r="12" spans="1:5" ht="15">
      <c r="A12" s="70">
        <v>5</v>
      </c>
      <c r="B12" s="339" t="s">
        <v>453</v>
      </c>
      <c r="C12" s="340" t="s">
        <v>454</v>
      </c>
      <c r="D12" s="69">
        <v>24</v>
      </c>
      <c r="E12" s="122">
        <f t="shared" si="0"/>
        <v>2.164111812443643</v>
      </c>
    </row>
    <row r="13" spans="1:5" ht="30">
      <c r="A13" s="68">
        <v>6</v>
      </c>
      <c r="B13" s="339" t="s">
        <v>328</v>
      </c>
      <c r="C13" s="340" t="s">
        <v>287</v>
      </c>
      <c r="D13" s="69">
        <v>20</v>
      </c>
      <c r="E13" s="122">
        <f t="shared" si="0"/>
        <v>1.8034265103697025</v>
      </c>
    </row>
    <row r="14" spans="1:5" ht="15">
      <c r="A14" s="70">
        <v>7</v>
      </c>
      <c r="B14" s="339" t="s">
        <v>455</v>
      </c>
      <c r="C14" s="340" t="s">
        <v>456</v>
      </c>
      <c r="D14" s="69">
        <v>20</v>
      </c>
      <c r="E14" s="122">
        <f t="shared" si="0"/>
        <v>1.8034265103697025</v>
      </c>
    </row>
    <row r="15" spans="1:5" ht="15">
      <c r="A15" s="68">
        <v>8</v>
      </c>
      <c r="B15" s="339" t="s">
        <v>539</v>
      </c>
      <c r="C15" s="340" t="s">
        <v>540</v>
      </c>
      <c r="D15" s="69">
        <v>17</v>
      </c>
      <c r="E15" s="122">
        <f t="shared" si="0"/>
        <v>1.532912533814247</v>
      </c>
    </row>
    <row r="16" spans="1:5" ht="30">
      <c r="A16" s="70">
        <v>9</v>
      </c>
      <c r="B16" s="339" t="s">
        <v>475</v>
      </c>
      <c r="C16" s="340" t="s">
        <v>476</v>
      </c>
      <c r="D16" s="69">
        <v>15</v>
      </c>
      <c r="E16" s="122">
        <f t="shared" si="0"/>
        <v>1.3525698827772767</v>
      </c>
    </row>
    <row r="17" spans="1:5" ht="15">
      <c r="A17" s="68">
        <v>10</v>
      </c>
      <c r="B17" s="339" t="s">
        <v>332</v>
      </c>
      <c r="C17" s="340" t="s">
        <v>130</v>
      </c>
      <c r="D17" s="69">
        <v>12</v>
      </c>
      <c r="E17" s="122">
        <f t="shared" si="0"/>
        <v>1.0820559062218216</v>
      </c>
    </row>
    <row r="18" spans="1:2" ht="15">
      <c r="A18" s="3" t="s">
        <v>15</v>
      </c>
      <c r="B18" s="3"/>
    </row>
    <row r="20" spans="1:5" s="216" customFormat="1" ht="15">
      <c r="A20" s="528" t="s">
        <v>127</v>
      </c>
      <c r="B20" s="528"/>
      <c r="C20" s="528"/>
      <c r="D20" s="528"/>
      <c r="E20" s="528"/>
    </row>
    <row r="21" s="216" customFormat="1" ht="15"/>
    <row r="22" spans="1:5" ht="15">
      <c r="A22" s="62" t="s">
        <v>120</v>
      </c>
      <c r="B22" s="330" t="s">
        <v>448</v>
      </c>
      <c r="C22" s="328" t="s">
        <v>121</v>
      </c>
      <c r="D22" s="62" t="s">
        <v>9</v>
      </c>
      <c r="E22" s="62" t="s">
        <v>122</v>
      </c>
    </row>
    <row r="23" spans="1:5" ht="30">
      <c r="A23" s="68">
        <v>1</v>
      </c>
      <c r="B23" s="326" t="s">
        <v>123</v>
      </c>
      <c r="C23" s="327" t="s">
        <v>124</v>
      </c>
      <c r="D23" s="293">
        <v>770</v>
      </c>
      <c r="E23" s="122">
        <f>D23/5048*100</f>
        <v>15.253565768621236</v>
      </c>
    </row>
    <row r="24" spans="1:5" ht="30">
      <c r="A24" s="70">
        <v>2</v>
      </c>
      <c r="B24" s="326" t="s">
        <v>331</v>
      </c>
      <c r="C24" s="327" t="s">
        <v>126</v>
      </c>
      <c r="D24" s="293">
        <v>214</v>
      </c>
      <c r="E24" s="122">
        <f aca="true" t="shared" si="1" ref="E24:E32">D24/5048*100</f>
        <v>4.239302694136292</v>
      </c>
    </row>
    <row r="25" spans="1:5" ht="30">
      <c r="A25" s="68">
        <v>3</v>
      </c>
      <c r="B25" s="326" t="s">
        <v>329</v>
      </c>
      <c r="C25" s="327" t="s">
        <v>288</v>
      </c>
      <c r="D25" s="293">
        <v>142</v>
      </c>
      <c r="E25" s="122">
        <f t="shared" si="1"/>
        <v>2.8129952456418383</v>
      </c>
    </row>
    <row r="26" spans="1:5" ht="30">
      <c r="A26" s="70">
        <v>4</v>
      </c>
      <c r="B26" s="326" t="s">
        <v>330</v>
      </c>
      <c r="C26" s="327" t="s">
        <v>292</v>
      </c>
      <c r="D26" s="293">
        <v>137</v>
      </c>
      <c r="E26" s="122">
        <f t="shared" si="1"/>
        <v>2.7139461172741677</v>
      </c>
    </row>
    <row r="27" spans="1:5" ht="15">
      <c r="A27" s="68">
        <v>5</v>
      </c>
      <c r="B27" s="326" t="s">
        <v>455</v>
      </c>
      <c r="C27" s="327" t="s">
        <v>456</v>
      </c>
      <c r="D27" s="293">
        <v>102</v>
      </c>
      <c r="E27" s="122">
        <f t="shared" si="1"/>
        <v>2.0206022187004757</v>
      </c>
    </row>
    <row r="28" spans="1:5" ht="30">
      <c r="A28" s="70">
        <v>6</v>
      </c>
      <c r="B28" s="326" t="s">
        <v>333</v>
      </c>
      <c r="C28" s="327" t="s">
        <v>131</v>
      </c>
      <c r="D28" s="293">
        <v>92</v>
      </c>
      <c r="E28" s="122">
        <f t="shared" si="1"/>
        <v>1.8225039619651346</v>
      </c>
    </row>
    <row r="29" spans="1:5" ht="15">
      <c r="A29" s="68">
        <v>7</v>
      </c>
      <c r="B29" s="326" t="s">
        <v>332</v>
      </c>
      <c r="C29" s="327" t="s">
        <v>130</v>
      </c>
      <c r="D29" s="293">
        <v>77</v>
      </c>
      <c r="E29" s="122">
        <f t="shared" si="1"/>
        <v>1.5253565768621236</v>
      </c>
    </row>
    <row r="30" spans="1:5" ht="30">
      <c r="A30" s="70">
        <v>8</v>
      </c>
      <c r="B30" s="326" t="s">
        <v>503</v>
      </c>
      <c r="C30" s="327" t="s">
        <v>504</v>
      </c>
      <c r="D30" s="293">
        <v>73</v>
      </c>
      <c r="E30" s="122">
        <f t="shared" si="1"/>
        <v>1.4461172741679873</v>
      </c>
    </row>
    <row r="31" spans="1:5" ht="15">
      <c r="A31" s="68">
        <v>9</v>
      </c>
      <c r="B31" s="326" t="s">
        <v>457</v>
      </c>
      <c r="C31" s="327" t="s">
        <v>458</v>
      </c>
      <c r="D31" s="293">
        <v>71</v>
      </c>
      <c r="E31" s="122">
        <f t="shared" si="1"/>
        <v>1.4064976228209192</v>
      </c>
    </row>
    <row r="32" spans="1:5" ht="30">
      <c r="A32" s="70">
        <v>10</v>
      </c>
      <c r="B32" s="329" t="s">
        <v>328</v>
      </c>
      <c r="C32" s="325" t="s">
        <v>287</v>
      </c>
      <c r="D32" s="293">
        <v>60</v>
      </c>
      <c r="E32" s="122">
        <f t="shared" si="1"/>
        <v>1.1885895404120443</v>
      </c>
    </row>
    <row r="33" spans="1:2" ht="15">
      <c r="A33" s="3" t="s">
        <v>15</v>
      </c>
      <c r="B33" s="3"/>
    </row>
    <row r="34" ht="15">
      <c r="C34" s="323"/>
    </row>
    <row r="35" spans="1:5" ht="15">
      <c r="A35" s="528" t="s">
        <v>132</v>
      </c>
      <c r="B35" s="528"/>
      <c r="C35" s="528"/>
      <c r="D35" s="528"/>
      <c r="E35" s="528"/>
    </row>
    <row r="36" s="216" customFormat="1" ht="15"/>
    <row r="37" spans="1:5" ht="15">
      <c r="A37" s="62" t="s">
        <v>120</v>
      </c>
      <c r="B37" s="328" t="s">
        <v>448</v>
      </c>
      <c r="C37" s="328" t="s">
        <v>121</v>
      </c>
      <c r="D37" s="62" t="s">
        <v>9</v>
      </c>
      <c r="E37" s="62" t="s">
        <v>122</v>
      </c>
    </row>
    <row r="38" spans="1:6" ht="30">
      <c r="A38" s="68">
        <v>1</v>
      </c>
      <c r="B38" s="326" t="s">
        <v>123</v>
      </c>
      <c r="C38" s="325" t="s">
        <v>124</v>
      </c>
      <c r="D38" s="295">
        <v>1097</v>
      </c>
      <c r="E38" s="122">
        <f>D38/4030*100</f>
        <v>27.220843672456574</v>
      </c>
      <c r="F38" s="1"/>
    </row>
    <row r="39" spans="1:5" ht="30">
      <c r="A39" s="70">
        <v>2</v>
      </c>
      <c r="B39" s="326" t="s">
        <v>331</v>
      </c>
      <c r="C39" s="325" t="s">
        <v>126</v>
      </c>
      <c r="D39" s="296">
        <v>156</v>
      </c>
      <c r="E39" s="122">
        <f aca="true" t="shared" si="2" ref="E39:E47">D39/4030*100</f>
        <v>3.870967741935484</v>
      </c>
    </row>
    <row r="40" spans="1:5" ht="30">
      <c r="A40" s="68">
        <v>3</v>
      </c>
      <c r="B40" s="326" t="s">
        <v>329</v>
      </c>
      <c r="C40" s="325" t="s">
        <v>288</v>
      </c>
      <c r="D40" s="296">
        <v>104</v>
      </c>
      <c r="E40" s="122">
        <f t="shared" si="2"/>
        <v>2.5806451612903225</v>
      </c>
    </row>
    <row r="41" spans="1:5" ht="15">
      <c r="A41" s="70">
        <v>4</v>
      </c>
      <c r="B41" s="326" t="s">
        <v>658</v>
      </c>
      <c r="C41" s="325" t="s">
        <v>659</v>
      </c>
      <c r="D41" s="296">
        <v>92</v>
      </c>
      <c r="E41" s="122">
        <f t="shared" si="2"/>
        <v>2.28287841191067</v>
      </c>
    </row>
    <row r="42" spans="1:5" ht="45">
      <c r="A42" s="68">
        <v>5</v>
      </c>
      <c r="B42" s="326" t="s">
        <v>128</v>
      </c>
      <c r="C42" s="325" t="s">
        <v>129</v>
      </c>
      <c r="D42" s="296">
        <v>85</v>
      </c>
      <c r="E42" s="122">
        <f t="shared" si="2"/>
        <v>2.109181141439206</v>
      </c>
    </row>
    <row r="43" spans="1:5" ht="30">
      <c r="A43" s="70">
        <v>6</v>
      </c>
      <c r="B43" s="326" t="s">
        <v>334</v>
      </c>
      <c r="C43" s="325" t="s">
        <v>260</v>
      </c>
      <c r="D43" s="296">
        <v>84</v>
      </c>
      <c r="E43" s="122">
        <f t="shared" si="2"/>
        <v>2.0843672456575684</v>
      </c>
    </row>
    <row r="44" spans="1:5" ht="30">
      <c r="A44" s="68">
        <v>7</v>
      </c>
      <c r="B44" s="326" t="s">
        <v>475</v>
      </c>
      <c r="C44" s="325" t="s">
        <v>476</v>
      </c>
      <c r="D44" s="296">
        <v>68</v>
      </c>
      <c r="E44" s="122">
        <f t="shared" si="2"/>
        <v>1.687344913151365</v>
      </c>
    </row>
    <row r="45" spans="1:5" ht="30">
      <c r="A45" s="70">
        <v>8</v>
      </c>
      <c r="B45" s="326" t="s">
        <v>503</v>
      </c>
      <c r="C45" s="325" t="s">
        <v>504</v>
      </c>
      <c r="D45" s="296">
        <v>65</v>
      </c>
      <c r="E45" s="122">
        <f t="shared" si="2"/>
        <v>1.6129032258064515</v>
      </c>
    </row>
    <row r="46" spans="1:5" ht="15">
      <c r="A46" s="68">
        <v>9</v>
      </c>
      <c r="B46" s="326" t="s">
        <v>455</v>
      </c>
      <c r="C46" s="325" t="s">
        <v>456</v>
      </c>
      <c r="D46" s="296">
        <v>61</v>
      </c>
      <c r="E46" s="122">
        <f t="shared" si="2"/>
        <v>1.5136476426799006</v>
      </c>
    </row>
    <row r="47" spans="1:5" ht="30">
      <c r="A47" s="70">
        <v>10</v>
      </c>
      <c r="B47" s="324" t="s">
        <v>351</v>
      </c>
      <c r="C47" s="325" t="s">
        <v>352</v>
      </c>
      <c r="D47" s="296">
        <v>57</v>
      </c>
      <c r="E47" s="122">
        <f t="shared" si="2"/>
        <v>1.41439205955335</v>
      </c>
    </row>
    <row r="48" spans="2:3" ht="15">
      <c r="B48" s="3"/>
      <c r="C48" s="3"/>
    </row>
    <row r="49" ht="15">
      <c r="A49" s="3" t="s">
        <v>15</v>
      </c>
    </row>
  </sheetData>
  <sheetProtection/>
  <mergeCells count="5">
    <mergeCell ref="A5:E5"/>
    <mergeCell ref="A20:E20"/>
    <mergeCell ref="A35:E35"/>
    <mergeCell ref="A2:E2"/>
    <mergeCell ref="A3:E3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&amp;L16.06.2017&amp;CTÜRKİYE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zoomScale="120" zoomScaleNormal="120" zoomScalePageLayoutView="0" workbookViewId="0" topLeftCell="A28">
      <selection activeCell="C17" sqref="C17"/>
    </sheetView>
  </sheetViews>
  <sheetFormatPr defaultColWidth="9.140625" defaultRowHeight="15"/>
  <cols>
    <col min="1" max="1" width="4.00390625" style="216" customWidth="1"/>
    <col min="2" max="2" width="15.140625" style="216" customWidth="1"/>
    <col min="3" max="3" width="28.00390625" style="216" customWidth="1"/>
    <col min="4" max="6" width="9.140625" style="216" customWidth="1"/>
    <col min="7" max="7" width="8.00390625" style="216" customWidth="1"/>
    <col min="8" max="133" width="9.140625" style="216" customWidth="1"/>
    <col min="134" max="134" width="5.140625" style="216" customWidth="1"/>
    <col min="135" max="16384" width="9.140625" style="216" customWidth="1"/>
  </cols>
  <sheetData>
    <row r="1" spans="1:7" ht="18.75" thickBot="1">
      <c r="A1" s="313" t="s">
        <v>641</v>
      </c>
      <c r="B1" s="314"/>
      <c r="C1" s="314"/>
      <c r="D1" s="314"/>
      <c r="E1" s="314"/>
      <c r="F1" s="314"/>
      <c r="G1" s="373"/>
    </row>
    <row r="2" spans="1:6" ht="15.75">
      <c r="A2" s="99" t="s">
        <v>642</v>
      </c>
      <c r="B2" s="266"/>
      <c r="C2" s="266"/>
      <c r="D2" s="266"/>
      <c r="E2" s="266"/>
      <c r="F2" s="266"/>
    </row>
    <row r="3" spans="1:6" ht="15.75">
      <c r="A3" s="270"/>
      <c r="B3" s="267"/>
      <c r="C3" s="267"/>
      <c r="D3" s="267"/>
      <c r="E3" s="267"/>
      <c r="F3" s="267"/>
    </row>
    <row r="4" spans="3:5" ht="15">
      <c r="C4" s="298" t="s">
        <v>119</v>
      </c>
      <c r="E4" s="299"/>
    </row>
    <row r="5" spans="1:5" ht="33.75" customHeight="1">
      <c r="A5" s="290" t="s">
        <v>120</v>
      </c>
      <c r="B5" s="312" t="s">
        <v>448</v>
      </c>
      <c r="C5" s="290" t="s">
        <v>121</v>
      </c>
      <c r="D5" s="290" t="s">
        <v>9</v>
      </c>
      <c r="E5" s="300" t="s">
        <v>450</v>
      </c>
    </row>
    <row r="6" spans="1:5" ht="15">
      <c r="A6" s="68">
        <v>1</v>
      </c>
      <c r="B6" s="294" t="s">
        <v>327</v>
      </c>
      <c r="C6" s="301" t="s">
        <v>125</v>
      </c>
      <c r="D6" s="296">
        <v>97</v>
      </c>
      <c r="E6" s="302">
        <f>D6/822*100</f>
        <v>11.800486618004866</v>
      </c>
    </row>
    <row r="7" spans="1:5" ht="22.5">
      <c r="A7" s="70">
        <v>2</v>
      </c>
      <c r="B7" s="294" t="s">
        <v>123</v>
      </c>
      <c r="C7" s="301" t="s">
        <v>124</v>
      </c>
      <c r="D7" s="296">
        <v>73</v>
      </c>
      <c r="E7" s="302">
        <f aca="true" t="shared" si="0" ref="E7:E15">D7/822*100</f>
        <v>8.880778588807786</v>
      </c>
    </row>
    <row r="8" spans="1:5" ht="22.5">
      <c r="A8" s="68">
        <v>3</v>
      </c>
      <c r="B8" s="294" t="s">
        <v>329</v>
      </c>
      <c r="C8" s="301" t="s">
        <v>288</v>
      </c>
      <c r="D8" s="296">
        <v>18</v>
      </c>
      <c r="E8" s="302">
        <f t="shared" si="0"/>
        <v>2.18978102189781</v>
      </c>
    </row>
    <row r="9" spans="1:5" ht="15">
      <c r="A9" s="70">
        <v>4</v>
      </c>
      <c r="B9" s="294" t="s">
        <v>453</v>
      </c>
      <c r="C9" s="301" t="s">
        <v>454</v>
      </c>
      <c r="D9" s="296">
        <v>16</v>
      </c>
      <c r="E9" s="302">
        <f t="shared" si="0"/>
        <v>1.9464720194647203</v>
      </c>
    </row>
    <row r="10" spans="1:5" ht="15">
      <c r="A10" s="68">
        <v>5</v>
      </c>
      <c r="B10" s="294" t="s">
        <v>660</v>
      </c>
      <c r="C10" s="301" t="s">
        <v>661</v>
      </c>
      <c r="D10" s="296">
        <v>14</v>
      </c>
      <c r="E10" s="302">
        <f t="shared" si="0"/>
        <v>1.70316301703163</v>
      </c>
    </row>
    <row r="11" spans="1:5" ht="22.5">
      <c r="A11" s="70">
        <v>6</v>
      </c>
      <c r="B11" s="294" t="s">
        <v>328</v>
      </c>
      <c r="C11" s="301" t="s">
        <v>287</v>
      </c>
      <c r="D11" s="296">
        <v>13</v>
      </c>
      <c r="E11" s="302">
        <f t="shared" si="0"/>
        <v>1.5815085158150852</v>
      </c>
    </row>
    <row r="12" spans="1:5" ht="15">
      <c r="A12" s="68">
        <v>7</v>
      </c>
      <c r="B12" s="294" t="s">
        <v>505</v>
      </c>
      <c r="C12" s="301" t="s">
        <v>506</v>
      </c>
      <c r="D12" s="296">
        <v>12</v>
      </c>
      <c r="E12" s="302">
        <f t="shared" si="0"/>
        <v>1.4598540145985401</v>
      </c>
    </row>
    <row r="13" spans="1:5" ht="15">
      <c r="A13" s="70">
        <v>8</v>
      </c>
      <c r="B13" s="294" t="s">
        <v>337</v>
      </c>
      <c r="C13" s="301" t="s">
        <v>322</v>
      </c>
      <c r="D13" s="296">
        <v>11</v>
      </c>
      <c r="E13" s="302">
        <f t="shared" si="0"/>
        <v>1.338199513381995</v>
      </c>
    </row>
    <row r="14" spans="1:5" ht="22.5">
      <c r="A14" s="68">
        <v>9</v>
      </c>
      <c r="B14" s="294">
        <v>43040</v>
      </c>
      <c r="C14" s="301" t="s">
        <v>483</v>
      </c>
      <c r="D14" s="296">
        <v>10</v>
      </c>
      <c r="E14" s="302">
        <f t="shared" si="0"/>
        <v>1.2165450121654502</v>
      </c>
    </row>
    <row r="15" spans="1:5" ht="15">
      <c r="A15" s="70">
        <v>10</v>
      </c>
      <c r="B15" s="294" t="s">
        <v>662</v>
      </c>
      <c r="C15" s="301" t="s">
        <v>663</v>
      </c>
      <c r="D15" s="296">
        <v>10</v>
      </c>
      <c r="E15" s="302">
        <f t="shared" si="0"/>
        <v>1.2165450121654502</v>
      </c>
    </row>
    <row r="16" spans="1:5" ht="15">
      <c r="A16" s="303"/>
      <c r="B16" s="271"/>
      <c r="C16" s="272"/>
      <c r="D16" s="273"/>
      <c r="E16" s="304"/>
    </row>
    <row r="17" spans="3:5" ht="15">
      <c r="C17" s="289" t="s">
        <v>127</v>
      </c>
      <c r="E17" s="299"/>
    </row>
    <row r="18" spans="1:5" ht="44.25" customHeight="1">
      <c r="A18" s="290" t="s">
        <v>120</v>
      </c>
      <c r="B18" s="312" t="s">
        <v>448</v>
      </c>
      <c r="C18" s="290" t="s">
        <v>121</v>
      </c>
      <c r="D18" s="290" t="s">
        <v>9</v>
      </c>
      <c r="E18" s="300" t="s">
        <v>450</v>
      </c>
    </row>
    <row r="19" spans="1:5" ht="22.5">
      <c r="A19" s="68">
        <v>1</v>
      </c>
      <c r="B19" s="305" t="s">
        <v>123</v>
      </c>
      <c r="C19" s="306" t="s">
        <v>124</v>
      </c>
      <c r="D19" s="307">
        <v>380</v>
      </c>
      <c r="E19" s="302">
        <f>D19/4031*100</f>
        <v>9.426941205656163</v>
      </c>
    </row>
    <row r="20" spans="1:5" ht="22.5">
      <c r="A20" s="70">
        <v>2</v>
      </c>
      <c r="B20" s="305" t="s">
        <v>329</v>
      </c>
      <c r="C20" s="306" t="s">
        <v>288</v>
      </c>
      <c r="D20" s="307">
        <v>124</v>
      </c>
      <c r="E20" s="302">
        <f aca="true" t="shared" si="1" ref="E20:E28">D20/4031*100</f>
        <v>3.076159761845696</v>
      </c>
    </row>
    <row r="21" spans="1:5" ht="22.5">
      <c r="A21" s="68">
        <v>3</v>
      </c>
      <c r="B21" s="305" t="s">
        <v>331</v>
      </c>
      <c r="C21" s="306" t="s">
        <v>126</v>
      </c>
      <c r="D21" s="307">
        <v>94</v>
      </c>
      <c r="E21" s="302">
        <f t="shared" si="1"/>
        <v>2.331927561399157</v>
      </c>
    </row>
    <row r="22" spans="1:5" ht="33.75">
      <c r="A22" s="70">
        <v>4</v>
      </c>
      <c r="B22" s="305" t="s">
        <v>128</v>
      </c>
      <c r="C22" s="306" t="s">
        <v>129</v>
      </c>
      <c r="D22" s="307">
        <v>79</v>
      </c>
      <c r="E22" s="302">
        <f t="shared" si="1"/>
        <v>1.959811461175887</v>
      </c>
    </row>
    <row r="23" spans="1:5" ht="22.5">
      <c r="A23" s="68">
        <v>5</v>
      </c>
      <c r="B23" s="305" t="s">
        <v>330</v>
      </c>
      <c r="C23" s="306" t="s">
        <v>292</v>
      </c>
      <c r="D23" s="307">
        <v>77</v>
      </c>
      <c r="E23" s="302">
        <f t="shared" si="1"/>
        <v>1.9101959811461173</v>
      </c>
    </row>
    <row r="24" spans="1:5" ht="15">
      <c r="A24" s="70">
        <v>6</v>
      </c>
      <c r="B24" s="305" t="s">
        <v>459</v>
      </c>
      <c r="C24" s="306" t="s">
        <v>460</v>
      </c>
      <c r="D24" s="307">
        <v>72</v>
      </c>
      <c r="E24" s="302">
        <f t="shared" si="1"/>
        <v>1.7861572810716944</v>
      </c>
    </row>
    <row r="25" spans="1:5" ht="15">
      <c r="A25" s="68">
        <v>7</v>
      </c>
      <c r="B25" s="305" t="s">
        <v>332</v>
      </c>
      <c r="C25" s="306" t="s">
        <v>130</v>
      </c>
      <c r="D25" s="307">
        <v>60</v>
      </c>
      <c r="E25" s="302">
        <f t="shared" si="1"/>
        <v>1.4884644008930785</v>
      </c>
    </row>
    <row r="26" spans="1:5" ht="22.5">
      <c r="A26" s="70">
        <v>8</v>
      </c>
      <c r="B26" s="305" t="s">
        <v>333</v>
      </c>
      <c r="C26" s="306" t="s">
        <v>131</v>
      </c>
      <c r="D26" s="307">
        <v>58</v>
      </c>
      <c r="E26" s="302">
        <f t="shared" si="1"/>
        <v>1.4388489208633095</v>
      </c>
    </row>
    <row r="27" spans="1:5" ht="15">
      <c r="A27" s="68">
        <v>9</v>
      </c>
      <c r="B27" s="305" t="s">
        <v>337</v>
      </c>
      <c r="C27" s="306" t="s">
        <v>322</v>
      </c>
      <c r="D27" s="307">
        <v>55</v>
      </c>
      <c r="E27" s="302">
        <f t="shared" si="1"/>
        <v>1.3644257008186553</v>
      </c>
    </row>
    <row r="28" spans="1:5" ht="22.5">
      <c r="A28" s="70">
        <v>10</v>
      </c>
      <c r="B28" s="305" t="s">
        <v>328</v>
      </c>
      <c r="C28" s="306" t="s">
        <v>287</v>
      </c>
      <c r="D28" s="307">
        <v>54</v>
      </c>
      <c r="E28" s="302">
        <f t="shared" si="1"/>
        <v>1.3396179608037708</v>
      </c>
    </row>
    <row r="29" spans="1:5" ht="15">
      <c r="A29" s="3"/>
      <c r="B29" s="3"/>
      <c r="E29" s="299"/>
    </row>
    <row r="30" spans="3:5" ht="15">
      <c r="C30" s="289" t="s">
        <v>325</v>
      </c>
      <c r="E30" s="299"/>
    </row>
    <row r="31" spans="1:5" ht="27">
      <c r="A31" s="290" t="s">
        <v>120</v>
      </c>
      <c r="B31" s="312" t="s">
        <v>448</v>
      </c>
      <c r="C31" s="290" t="s">
        <v>121</v>
      </c>
      <c r="D31" s="290" t="s">
        <v>9</v>
      </c>
      <c r="E31" s="300" t="s">
        <v>452</v>
      </c>
    </row>
    <row r="32" spans="1:5" ht="22.5">
      <c r="A32" s="68">
        <v>1</v>
      </c>
      <c r="B32" s="308" t="s">
        <v>123</v>
      </c>
      <c r="C32" s="301" t="s">
        <v>124</v>
      </c>
      <c r="D32" s="309">
        <v>1142</v>
      </c>
      <c r="E32" s="302">
        <f>D32/8293*100</f>
        <v>13.770649945737368</v>
      </c>
    </row>
    <row r="33" spans="1:5" ht="33.75">
      <c r="A33" s="70">
        <v>2</v>
      </c>
      <c r="B33" s="308" t="s">
        <v>128</v>
      </c>
      <c r="C33" s="301" t="s">
        <v>129</v>
      </c>
      <c r="D33" s="309">
        <v>1065</v>
      </c>
      <c r="E33" s="302">
        <f aca="true" t="shared" si="2" ref="E33:E41">D33/8293*100</f>
        <v>12.84215603521042</v>
      </c>
    </row>
    <row r="34" spans="1:5" ht="22.5">
      <c r="A34" s="68">
        <v>3</v>
      </c>
      <c r="B34" s="308" t="s">
        <v>331</v>
      </c>
      <c r="C34" s="301" t="s">
        <v>126</v>
      </c>
      <c r="D34" s="310">
        <v>370</v>
      </c>
      <c r="E34" s="302">
        <f t="shared" si="2"/>
        <v>4.461594115519112</v>
      </c>
    </row>
    <row r="35" spans="1:5" ht="33.75">
      <c r="A35" s="70">
        <v>4</v>
      </c>
      <c r="B35" s="308" t="s">
        <v>334</v>
      </c>
      <c r="C35" s="301" t="s">
        <v>260</v>
      </c>
      <c r="D35" s="310">
        <v>253</v>
      </c>
      <c r="E35" s="302">
        <f t="shared" si="2"/>
        <v>3.050765706017123</v>
      </c>
    </row>
    <row r="36" spans="1:5" ht="33.75">
      <c r="A36" s="68">
        <v>5</v>
      </c>
      <c r="B36" s="308" t="s">
        <v>335</v>
      </c>
      <c r="C36" s="301" t="s">
        <v>133</v>
      </c>
      <c r="D36" s="310">
        <v>186</v>
      </c>
      <c r="E36" s="302">
        <f t="shared" si="2"/>
        <v>2.242855420233932</v>
      </c>
    </row>
    <row r="37" spans="1:5" ht="33.75">
      <c r="A37" s="70">
        <v>6</v>
      </c>
      <c r="B37" s="308" t="s">
        <v>336</v>
      </c>
      <c r="C37" s="301" t="s">
        <v>326</v>
      </c>
      <c r="D37" s="310">
        <v>142</v>
      </c>
      <c r="E37" s="302">
        <f t="shared" si="2"/>
        <v>1.712287471361389</v>
      </c>
    </row>
    <row r="38" spans="1:5" ht="15">
      <c r="A38" s="68">
        <v>7</v>
      </c>
      <c r="B38" s="308" t="s">
        <v>455</v>
      </c>
      <c r="C38" s="301" t="s">
        <v>456</v>
      </c>
      <c r="D38" s="310">
        <v>134</v>
      </c>
      <c r="E38" s="302">
        <f t="shared" si="2"/>
        <v>1.6158205715663811</v>
      </c>
    </row>
    <row r="39" spans="1:5" ht="33.75">
      <c r="A39" s="70">
        <v>8</v>
      </c>
      <c r="B39" s="308" t="s">
        <v>353</v>
      </c>
      <c r="C39" s="301" t="s">
        <v>354</v>
      </c>
      <c r="D39" s="310">
        <v>112</v>
      </c>
      <c r="E39" s="302">
        <f t="shared" si="2"/>
        <v>1.3505365971301098</v>
      </c>
    </row>
    <row r="40" spans="1:5" ht="33.75">
      <c r="A40" s="68">
        <v>9</v>
      </c>
      <c r="B40" s="297" t="s">
        <v>507</v>
      </c>
      <c r="C40" s="301" t="s">
        <v>508</v>
      </c>
      <c r="D40" s="310">
        <v>111</v>
      </c>
      <c r="E40" s="302">
        <f t="shared" si="2"/>
        <v>1.3384782346557338</v>
      </c>
    </row>
    <row r="41" spans="1:5" ht="22.5">
      <c r="A41" s="70">
        <v>10</v>
      </c>
      <c r="B41" s="311" t="s">
        <v>329</v>
      </c>
      <c r="C41" s="301" t="s">
        <v>288</v>
      </c>
      <c r="D41" s="310">
        <v>105</v>
      </c>
      <c r="E41" s="302">
        <f t="shared" si="2"/>
        <v>1.266128059809478</v>
      </c>
    </row>
    <row r="42" spans="1:5" ht="15">
      <c r="A42" s="216" t="s">
        <v>451</v>
      </c>
      <c r="B42" s="218"/>
      <c r="C42" s="218"/>
      <c r="D42" s="218"/>
      <c r="E42" s="299"/>
    </row>
    <row r="43" spans="1:5" ht="15">
      <c r="A43" s="3" t="s">
        <v>15</v>
      </c>
      <c r="E43" s="299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&amp;L16.06.2017&amp;CTÜRKİYE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C17" sqref="C17"/>
    </sheetView>
  </sheetViews>
  <sheetFormatPr defaultColWidth="9.140625" defaultRowHeight="15"/>
  <cols>
    <col min="1" max="1" width="7.28125" style="72" customWidth="1"/>
    <col min="2" max="2" width="15.8515625" style="72" customWidth="1"/>
    <col min="3" max="3" width="5.57421875" style="71" customWidth="1"/>
    <col min="4" max="4" width="3.7109375" style="71" customWidth="1"/>
    <col min="5" max="5" width="5.7109375" style="71" customWidth="1"/>
    <col min="6" max="6" width="4.57421875" style="71" customWidth="1"/>
    <col min="7" max="7" width="3.7109375" style="71" customWidth="1"/>
    <col min="8" max="8" width="5.28125" style="71" customWidth="1"/>
    <col min="9" max="9" width="4.00390625" style="71" bestFit="1" customWidth="1"/>
    <col min="10" max="10" width="5.57421875" style="71" customWidth="1"/>
    <col min="11" max="11" width="5.00390625" style="88" customWidth="1"/>
    <col min="12" max="12" width="3.421875" style="71" customWidth="1"/>
    <col min="13" max="14" width="5.28125" style="71" customWidth="1"/>
    <col min="15" max="15" width="4.28125" style="71" customWidth="1"/>
    <col min="16" max="16" width="4.8515625" style="71" customWidth="1"/>
    <col min="17" max="17" width="4.00390625" style="71" customWidth="1"/>
    <col min="18" max="18" width="5.28125" style="71" customWidth="1"/>
    <col min="19" max="16384" width="9.140625" style="71" customWidth="1"/>
  </cols>
  <sheetData>
    <row r="1" spans="1:19" ht="18.75" thickBot="1">
      <c r="A1" s="438" t="s">
        <v>639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224"/>
      <c r="R1" s="224"/>
      <c r="S1" s="374"/>
    </row>
    <row r="3" spans="1:18" ht="15.75">
      <c r="A3" s="570" t="s">
        <v>134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</row>
    <row r="4" ht="15.75" thickBot="1">
      <c r="K4" s="71"/>
    </row>
    <row r="5" spans="1:18" s="73" customFormat="1" ht="17.25" customHeight="1" thickBot="1" thickTop="1">
      <c r="A5" s="225"/>
      <c r="B5" s="567" t="s">
        <v>135</v>
      </c>
      <c r="C5" s="571" t="s">
        <v>643</v>
      </c>
      <c r="D5" s="572"/>
      <c r="E5" s="572"/>
      <c r="F5" s="572"/>
      <c r="G5" s="572"/>
      <c r="H5" s="572"/>
      <c r="I5" s="572"/>
      <c r="J5" s="573"/>
      <c r="K5" s="571" t="s">
        <v>644</v>
      </c>
      <c r="L5" s="572"/>
      <c r="M5" s="572"/>
      <c r="N5" s="572"/>
      <c r="O5" s="572"/>
      <c r="P5" s="572"/>
      <c r="Q5" s="572"/>
      <c r="R5" s="573"/>
    </row>
    <row r="6" spans="1:18" ht="15.75" customHeight="1" thickTop="1">
      <c r="A6" s="226" t="s">
        <v>444</v>
      </c>
      <c r="B6" s="568"/>
      <c r="C6" s="574" t="s">
        <v>136</v>
      </c>
      <c r="D6" s="575"/>
      <c r="E6" s="551"/>
      <c r="F6" s="550" t="s">
        <v>137</v>
      </c>
      <c r="G6" s="576"/>
      <c r="H6" s="575" t="s">
        <v>138</v>
      </c>
      <c r="I6" s="575"/>
      <c r="J6" s="576"/>
      <c r="K6" s="575" t="s">
        <v>136</v>
      </c>
      <c r="L6" s="575"/>
      <c r="M6" s="575"/>
      <c r="N6" s="550" t="s">
        <v>137</v>
      </c>
      <c r="O6" s="551"/>
      <c r="P6" s="550" t="s">
        <v>138</v>
      </c>
      <c r="Q6" s="577"/>
      <c r="R6" s="576"/>
    </row>
    <row r="7" spans="1:18" ht="15" customHeight="1">
      <c r="A7" s="226" t="s">
        <v>443</v>
      </c>
      <c r="B7" s="568"/>
      <c r="C7" s="549" t="s">
        <v>139</v>
      </c>
      <c r="D7" s="555" t="s">
        <v>140</v>
      </c>
      <c r="E7" s="561" t="s">
        <v>141</v>
      </c>
      <c r="F7" s="548" t="s">
        <v>139</v>
      </c>
      <c r="G7" s="563" t="s">
        <v>140</v>
      </c>
      <c r="H7" s="565" t="s">
        <v>139</v>
      </c>
      <c r="I7" s="555" t="s">
        <v>140</v>
      </c>
      <c r="J7" s="546" t="s">
        <v>141</v>
      </c>
      <c r="K7" s="548" t="s">
        <v>139</v>
      </c>
      <c r="L7" s="554" t="s">
        <v>140</v>
      </c>
      <c r="M7" s="552" t="s">
        <v>141</v>
      </c>
      <c r="N7" s="556" t="s">
        <v>139</v>
      </c>
      <c r="O7" s="558" t="s">
        <v>140</v>
      </c>
      <c r="P7" s="548" t="s">
        <v>139</v>
      </c>
      <c r="Q7" s="554" t="s">
        <v>140</v>
      </c>
      <c r="R7" s="552" t="s">
        <v>141</v>
      </c>
    </row>
    <row r="8" spans="1:18" ht="24.75" customHeight="1" thickBot="1">
      <c r="A8" s="227"/>
      <c r="B8" s="569"/>
      <c r="C8" s="578"/>
      <c r="D8" s="560"/>
      <c r="E8" s="562"/>
      <c r="F8" s="549"/>
      <c r="G8" s="564"/>
      <c r="H8" s="566"/>
      <c r="I8" s="560"/>
      <c r="J8" s="547"/>
      <c r="K8" s="549"/>
      <c r="L8" s="555"/>
      <c r="M8" s="553"/>
      <c r="N8" s="557"/>
      <c r="O8" s="559"/>
      <c r="P8" s="549"/>
      <c r="Q8" s="555"/>
      <c r="R8" s="553"/>
    </row>
    <row r="9" spans="1:18" ht="15.75" thickTop="1">
      <c r="A9" s="228" t="s">
        <v>356</v>
      </c>
      <c r="B9" s="229" t="s">
        <v>142</v>
      </c>
      <c r="C9" s="230">
        <v>116</v>
      </c>
      <c r="D9" s="231">
        <v>1</v>
      </c>
      <c r="E9" s="232">
        <v>45</v>
      </c>
      <c r="F9" s="230">
        <v>18</v>
      </c>
      <c r="G9" s="232">
        <v>0</v>
      </c>
      <c r="H9" s="230">
        <v>11</v>
      </c>
      <c r="I9" s="231">
        <v>1</v>
      </c>
      <c r="J9" s="232">
        <v>13</v>
      </c>
      <c r="K9" s="230">
        <v>96</v>
      </c>
      <c r="L9" s="231">
        <v>1</v>
      </c>
      <c r="M9" s="232">
        <v>36</v>
      </c>
      <c r="N9" s="230">
        <v>23</v>
      </c>
      <c r="O9" s="232">
        <v>10</v>
      </c>
      <c r="P9" s="230">
        <v>5</v>
      </c>
      <c r="Q9" s="231">
        <v>1</v>
      </c>
      <c r="R9" s="232">
        <v>18</v>
      </c>
    </row>
    <row r="10" spans="1:18" ht="15">
      <c r="A10" s="233" t="s">
        <v>357</v>
      </c>
      <c r="B10" s="233" t="s">
        <v>143</v>
      </c>
      <c r="C10" s="234">
        <v>12</v>
      </c>
      <c r="D10" s="235">
        <v>0</v>
      </c>
      <c r="E10" s="236">
        <v>6</v>
      </c>
      <c r="F10" s="234">
        <v>0</v>
      </c>
      <c r="G10" s="236">
        <v>1</v>
      </c>
      <c r="H10" s="234">
        <v>2</v>
      </c>
      <c r="I10" s="235">
        <v>0</v>
      </c>
      <c r="J10" s="236">
        <v>6</v>
      </c>
      <c r="K10" s="234">
        <v>8</v>
      </c>
      <c r="L10" s="235">
        <v>1</v>
      </c>
      <c r="M10" s="236">
        <v>7</v>
      </c>
      <c r="N10" s="234">
        <v>1</v>
      </c>
      <c r="O10" s="236">
        <v>0</v>
      </c>
      <c r="P10" s="234">
        <v>4</v>
      </c>
      <c r="Q10" s="235">
        <v>0</v>
      </c>
      <c r="R10" s="236">
        <v>1</v>
      </c>
    </row>
    <row r="11" spans="1:18" ht="15">
      <c r="A11" s="228" t="s">
        <v>358</v>
      </c>
      <c r="B11" s="228" t="s">
        <v>144</v>
      </c>
      <c r="C11" s="234">
        <v>36</v>
      </c>
      <c r="D11" s="235">
        <v>2</v>
      </c>
      <c r="E11" s="236">
        <v>38</v>
      </c>
      <c r="F11" s="234">
        <v>0</v>
      </c>
      <c r="G11" s="236">
        <v>1</v>
      </c>
      <c r="H11" s="234">
        <v>3</v>
      </c>
      <c r="I11" s="235">
        <v>0</v>
      </c>
      <c r="J11" s="236">
        <v>8</v>
      </c>
      <c r="K11" s="234">
        <v>16</v>
      </c>
      <c r="L11" s="235">
        <v>1</v>
      </c>
      <c r="M11" s="236">
        <v>16</v>
      </c>
      <c r="N11" s="234">
        <v>3</v>
      </c>
      <c r="O11" s="236">
        <v>0</v>
      </c>
      <c r="P11" s="234">
        <v>1</v>
      </c>
      <c r="Q11" s="235">
        <v>1</v>
      </c>
      <c r="R11" s="236">
        <v>11</v>
      </c>
    </row>
    <row r="12" spans="1:18" ht="15">
      <c r="A12" s="233" t="s">
        <v>359</v>
      </c>
      <c r="B12" s="233" t="s">
        <v>145</v>
      </c>
      <c r="C12" s="234">
        <v>13</v>
      </c>
      <c r="D12" s="235">
        <v>0</v>
      </c>
      <c r="E12" s="236">
        <v>10</v>
      </c>
      <c r="F12" s="234">
        <v>0</v>
      </c>
      <c r="G12" s="236">
        <v>0</v>
      </c>
      <c r="H12" s="234">
        <v>1</v>
      </c>
      <c r="I12" s="235">
        <v>0</v>
      </c>
      <c r="J12" s="236">
        <v>1</v>
      </c>
      <c r="K12" s="234">
        <v>9</v>
      </c>
      <c r="L12" s="235">
        <v>0</v>
      </c>
      <c r="M12" s="236">
        <v>10</v>
      </c>
      <c r="N12" s="234">
        <v>0</v>
      </c>
      <c r="O12" s="236">
        <v>0</v>
      </c>
      <c r="P12" s="234">
        <v>0</v>
      </c>
      <c r="Q12" s="235">
        <v>1</v>
      </c>
      <c r="R12" s="236">
        <v>2</v>
      </c>
    </row>
    <row r="13" spans="1:18" ht="15">
      <c r="A13" s="228" t="s">
        <v>360</v>
      </c>
      <c r="B13" s="228" t="s">
        <v>146</v>
      </c>
      <c r="C13" s="234">
        <v>6</v>
      </c>
      <c r="D13" s="235">
        <v>1</v>
      </c>
      <c r="E13" s="236">
        <v>10</v>
      </c>
      <c r="F13" s="234">
        <v>1</v>
      </c>
      <c r="G13" s="236">
        <v>0</v>
      </c>
      <c r="H13" s="234">
        <v>2</v>
      </c>
      <c r="I13" s="235">
        <v>0</v>
      </c>
      <c r="J13" s="236">
        <v>5</v>
      </c>
      <c r="K13" s="234">
        <v>8</v>
      </c>
      <c r="L13" s="235">
        <v>0</v>
      </c>
      <c r="M13" s="236">
        <v>5</v>
      </c>
      <c r="N13" s="234">
        <v>0</v>
      </c>
      <c r="O13" s="236">
        <v>0</v>
      </c>
      <c r="P13" s="234">
        <v>0</v>
      </c>
      <c r="Q13" s="235">
        <v>0</v>
      </c>
      <c r="R13" s="236">
        <v>0</v>
      </c>
    </row>
    <row r="14" spans="1:18" ht="15">
      <c r="A14" s="233" t="s">
        <v>361</v>
      </c>
      <c r="B14" s="233" t="s">
        <v>147</v>
      </c>
      <c r="C14" s="234">
        <v>715</v>
      </c>
      <c r="D14" s="235">
        <v>22</v>
      </c>
      <c r="E14" s="236">
        <v>199</v>
      </c>
      <c r="F14" s="234">
        <v>71</v>
      </c>
      <c r="G14" s="236">
        <v>6</v>
      </c>
      <c r="H14" s="234">
        <v>86</v>
      </c>
      <c r="I14" s="235">
        <v>11</v>
      </c>
      <c r="J14" s="236">
        <v>105</v>
      </c>
      <c r="K14" s="234">
        <v>662</v>
      </c>
      <c r="L14" s="235">
        <v>11</v>
      </c>
      <c r="M14" s="236">
        <v>168</v>
      </c>
      <c r="N14" s="234">
        <v>86</v>
      </c>
      <c r="O14" s="236">
        <v>15</v>
      </c>
      <c r="P14" s="234">
        <v>60</v>
      </c>
      <c r="Q14" s="235">
        <v>12</v>
      </c>
      <c r="R14" s="236">
        <v>145</v>
      </c>
    </row>
    <row r="15" spans="1:18" ht="15">
      <c r="A15" s="228" t="s">
        <v>362</v>
      </c>
      <c r="B15" s="228" t="s">
        <v>148</v>
      </c>
      <c r="C15" s="234">
        <v>224</v>
      </c>
      <c r="D15" s="235">
        <v>4</v>
      </c>
      <c r="E15" s="236">
        <v>106</v>
      </c>
      <c r="F15" s="234">
        <v>19</v>
      </c>
      <c r="G15" s="236">
        <v>3</v>
      </c>
      <c r="H15" s="234">
        <v>16</v>
      </c>
      <c r="I15" s="235">
        <v>1</v>
      </c>
      <c r="J15" s="236">
        <v>46</v>
      </c>
      <c r="K15" s="234">
        <v>251</v>
      </c>
      <c r="L15" s="235">
        <v>3</v>
      </c>
      <c r="M15" s="236">
        <v>149</v>
      </c>
      <c r="N15" s="234">
        <v>28</v>
      </c>
      <c r="O15" s="236">
        <v>5</v>
      </c>
      <c r="P15" s="234">
        <v>6</v>
      </c>
      <c r="Q15" s="235">
        <v>3</v>
      </c>
      <c r="R15" s="236">
        <v>67</v>
      </c>
    </row>
    <row r="16" spans="1:18" ht="15">
      <c r="A16" s="233" t="s">
        <v>363</v>
      </c>
      <c r="B16" s="233" t="s">
        <v>149</v>
      </c>
      <c r="C16" s="234">
        <v>4</v>
      </c>
      <c r="D16" s="235">
        <v>0</v>
      </c>
      <c r="E16" s="236">
        <v>1</v>
      </c>
      <c r="F16" s="234">
        <v>0</v>
      </c>
      <c r="G16" s="236">
        <v>0</v>
      </c>
      <c r="H16" s="234">
        <v>0</v>
      </c>
      <c r="I16" s="235">
        <v>0</v>
      </c>
      <c r="J16" s="236">
        <v>2</v>
      </c>
      <c r="K16" s="234">
        <v>6</v>
      </c>
      <c r="L16" s="235">
        <v>0</v>
      </c>
      <c r="M16" s="236">
        <v>8</v>
      </c>
      <c r="N16" s="234">
        <v>0</v>
      </c>
      <c r="O16" s="236">
        <v>0</v>
      </c>
      <c r="P16" s="234">
        <v>0</v>
      </c>
      <c r="Q16" s="235">
        <v>1</v>
      </c>
      <c r="R16" s="236">
        <v>1</v>
      </c>
    </row>
    <row r="17" spans="1:18" ht="15">
      <c r="A17" s="228" t="s">
        <v>364</v>
      </c>
      <c r="B17" s="228" t="s">
        <v>150</v>
      </c>
      <c r="C17" s="234">
        <v>47</v>
      </c>
      <c r="D17" s="235">
        <v>0</v>
      </c>
      <c r="E17" s="236">
        <v>64</v>
      </c>
      <c r="F17" s="234">
        <v>7</v>
      </c>
      <c r="G17" s="236">
        <v>1</v>
      </c>
      <c r="H17" s="234">
        <v>8</v>
      </c>
      <c r="I17" s="235">
        <v>2</v>
      </c>
      <c r="J17" s="236">
        <v>19</v>
      </c>
      <c r="K17" s="234">
        <v>53</v>
      </c>
      <c r="L17" s="235">
        <v>2</v>
      </c>
      <c r="M17" s="236">
        <v>59</v>
      </c>
      <c r="N17" s="234">
        <v>13</v>
      </c>
      <c r="O17" s="236">
        <v>6</v>
      </c>
      <c r="P17" s="234">
        <v>5</v>
      </c>
      <c r="Q17" s="235">
        <v>0</v>
      </c>
      <c r="R17" s="236">
        <v>34</v>
      </c>
    </row>
    <row r="18" spans="1:18" ht="15">
      <c r="A18" s="233" t="s">
        <v>365</v>
      </c>
      <c r="B18" s="233" t="s">
        <v>151</v>
      </c>
      <c r="C18" s="234">
        <v>44</v>
      </c>
      <c r="D18" s="235">
        <v>1</v>
      </c>
      <c r="E18" s="236">
        <v>52</v>
      </c>
      <c r="F18" s="234">
        <v>6</v>
      </c>
      <c r="G18" s="236">
        <v>3</v>
      </c>
      <c r="H18" s="234">
        <v>3</v>
      </c>
      <c r="I18" s="235">
        <v>3</v>
      </c>
      <c r="J18" s="236">
        <v>8</v>
      </c>
      <c r="K18" s="234">
        <v>35</v>
      </c>
      <c r="L18" s="235">
        <v>3</v>
      </c>
      <c r="M18" s="236">
        <v>31</v>
      </c>
      <c r="N18" s="234">
        <v>5</v>
      </c>
      <c r="O18" s="236">
        <v>2</v>
      </c>
      <c r="P18" s="234">
        <v>3</v>
      </c>
      <c r="Q18" s="235">
        <v>1</v>
      </c>
      <c r="R18" s="236">
        <v>18</v>
      </c>
    </row>
    <row r="19" spans="1:18" ht="15">
      <c r="A19" s="228" t="s">
        <v>366</v>
      </c>
      <c r="B19" s="228" t="s">
        <v>152</v>
      </c>
      <c r="C19" s="234">
        <v>7</v>
      </c>
      <c r="D19" s="235">
        <v>0</v>
      </c>
      <c r="E19" s="236">
        <v>3</v>
      </c>
      <c r="F19" s="234">
        <v>1</v>
      </c>
      <c r="G19" s="236">
        <v>0</v>
      </c>
      <c r="H19" s="234">
        <v>1</v>
      </c>
      <c r="I19" s="235">
        <v>0</v>
      </c>
      <c r="J19" s="236">
        <v>3</v>
      </c>
      <c r="K19" s="234">
        <v>3</v>
      </c>
      <c r="L19" s="235">
        <v>1</v>
      </c>
      <c r="M19" s="236">
        <v>6</v>
      </c>
      <c r="N19" s="234">
        <v>1</v>
      </c>
      <c r="O19" s="236">
        <v>0</v>
      </c>
      <c r="P19" s="234">
        <v>1</v>
      </c>
      <c r="Q19" s="235">
        <v>0</v>
      </c>
      <c r="R19" s="236">
        <v>3</v>
      </c>
    </row>
    <row r="20" spans="1:18" ht="15">
      <c r="A20" s="233" t="s">
        <v>367</v>
      </c>
      <c r="B20" s="233" t="s">
        <v>153</v>
      </c>
      <c r="C20" s="234">
        <v>13</v>
      </c>
      <c r="D20" s="235">
        <v>0</v>
      </c>
      <c r="E20" s="236">
        <v>10</v>
      </c>
      <c r="F20" s="234">
        <v>0</v>
      </c>
      <c r="G20" s="236">
        <v>0</v>
      </c>
      <c r="H20" s="234">
        <v>2</v>
      </c>
      <c r="I20" s="235">
        <v>0</v>
      </c>
      <c r="J20" s="236">
        <v>2</v>
      </c>
      <c r="K20" s="234">
        <v>6</v>
      </c>
      <c r="L20" s="235">
        <v>0</v>
      </c>
      <c r="M20" s="236">
        <v>4</v>
      </c>
      <c r="N20" s="234">
        <v>1</v>
      </c>
      <c r="O20" s="236">
        <v>2</v>
      </c>
      <c r="P20" s="234">
        <v>1</v>
      </c>
      <c r="Q20" s="235">
        <v>3</v>
      </c>
      <c r="R20" s="236">
        <v>2</v>
      </c>
    </row>
    <row r="21" spans="1:18" ht="15">
      <c r="A21" s="228" t="s">
        <v>368</v>
      </c>
      <c r="B21" s="228" t="s">
        <v>154</v>
      </c>
      <c r="C21" s="234">
        <v>6</v>
      </c>
      <c r="D21" s="235">
        <v>0</v>
      </c>
      <c r="E21" s="236">
        <v>12</v>
      </c>
      <c r="F21" s="234">
        <v>2</v>
      </c>
      <c r="G21" s="236">
        <v>0</v>
      </c>
      <c r="H21" s="234">
        <v>0</v>
      </c>
      <c r="I21" s="235">
        <v>0</v>
      </c>
      <c r="J21" s="236">
        <v>1</v>
      </c>
      <c r="K21" s="234">
        <v>9</v>
      </c>
      <c r="L21" s="235">
        <v>1</v>
      </c>
      <c r="M21" s="236">
        <v>5</v>
      </c>
      <c r="N21" s="234">
        <v>0</v>
      </c>
      <c r="O21" s="236">
        <v>0</v>
      </c>
      <c r="P21" s="234">
        <v>0</v>
      </c>
      <c r="Q21" s="235">
        <v>0</v>
      </c>
      <c r="R21" s="236">
        <v>0</v>
      </c>
    </row>
    <row r="22" spans="1:18" ht="15">
      <c r="A22" s="233" t="s">
        <v>369</v>
      </c>
      <c r="B22" s="233" t="s">
        <v>155</v>
      </c>
      <c r="C22" s="234">
        <v>10</v>
      </c>
      <c r="D22" s="235">
        <v>0</v>
      </c>
      <c r="E22" s="236">
        <v>11</v>
      </c>
      <c r="F22" s="234">
        <v>2</v>
      </c>
      <c r="G22" s="236">
        <v>0</v>
      </c>
      <c r="H22" s="234">
        <v>1</v>
      </c>
      <c r="I22" s="235">
        <v>1</v>
      </c>
      <c r="J22" s="236">
        <v>2</v>
      </c>
      <c r="K22" s="234">
        <v>3</v>
      </c>
      <c r="L22" s="235">
        <v>1</v>
      </c>
      <c r="M22" s="236">
        <v>14</v>
      </c>
      <c r="N22" s="234">
        <v>0</v>
      </c>
      <c r="O22" s="236">
        <v>0</v>
      </c>
      <c r="P22" s="234">
        <v>1</v>
      </c>
      <c r="Q22" s="235">
        <v>0</v>
      </c>
      <c r="R22" s="236">
        <v>2</v>
      </c>
    </row>
    <row r="23" spans="1:18" ht="15">
      <c r="A23" s="228" t="s">
        <v>370</v>
      </c>
      <c r="B23" s="228" t="s">
        <v>156</v>
      </c>
      <c r="C23" s="234">
        <v>11</v>
      </c>
      <c r="D23" s="235">
        <v>0</v>
      </c>
      <c r="E23" s="236">
        <v>11</v>
      </c>
      <c r="F23" s="234">
        <v>2</v>
      </c>
      <c r="G23" s="236">
        <v>2</v>
      </c>
      <c r="H23" s="234">
        <v>0</v>
      </c>
      <c r="I23" s="235">
        <v>2</v>
      </c>
      <c r="J23" s="236">
        <v>5</v>
      </c>
      <c r="K23" s="234">
        <v>5</v>
      </c>
      <c r="L23" s="235">
        <v>0</v>
      </c>
      <c r="M23" s="236">
        <v>4</v>
      </c>
      <c r="N23" s="234">
        <v>1</v>
      </c>
      <c r="O23" s="236">
        <v>0</v>
      </c>
      <c r="P23" s="234">
        <v>1</v>
      </c>
      <c r="Q23" s="235">
        <v>1</v>
      </c>
      <c r="R23" s="236">
        <v>3</v>
      </c>
    </row>
    <row r="24" spans="1:18" ht="15">
      <c r="A24" s="233" t="s">
        <v>371</v>
      </c>
      <c r="B24" s="233" t="s">
        <v>157</v>
      </c>
      <c r="C24" s="234">
        <v>250</v>
      </c>
      <c r="D24" s="235">
        <v>11</v>
      </c>
      <c r="E24" s="236">
        <v>61</v>
      </c>
      <c r="F24" s="234">
        <v>15</v>
      </c>
      <c r="G24" s="236">
        <v>1</v>
      </c>
      <c r="H24" s="234">
        <v>24</v>
      </c>
      <c r="I24" s="235">
        <v>2</v>
      </c>
      <c r="J24" s="236">
        <v>24</v>
      </c>
      <c r="K24" s="234">
        <v>236</v>
      </c>
      <c r="L24" s="235">
        <v>2</v>
      </c>
      <c r="M24" s="236">
        <v>64</v>
      </c>
      <c r="N24" s="234">
        <v>18</v>
      </c>
      <c r="O24" s="236">
        <v>9</v>
      </c>
      <c r="P24" s="234">
        <v>11</v>
      </c>
      <c r="Q24" s="235">
        <v>4</v>
      </c>
      <c r="R24" s="236">
        <v>37</v>
      </c>
    </row>
    <row r="25" spans="1:18" ht="15">
      <c r="A25" s="228" t="s">
        <v>372</v>
      </c>
      <c r="B25" s="228" t="s">
        <v>158</v>
      </c>
      <c r="C25" s="234">
        <v>33</v>
      </c>
      <c r="D25" s="235">
        <v>3</v>
      </c>
      <c r="E25" s="236">
        <v>13</v>
      </c>
      <c r="F25" s="234">
        <v>3</v>
      </c>
      <c r="G25" s="236">
        <v>0</v>
      </c>
      <c r="H25" s="234">
        <v>1</v>
      </c>
      <c r="I25" s="235">
        <v>0</v>
      </c>
      <c r="J25" s="236">
        <v>10</v>
      </c>
      <c r="K25" s="234">
        <v>13</v>
      </c>
      <c r="L25" s="235">
        <v>2</v>
      </c>
      <c r="M25" s="236">
        <v>11</v>
      </c>
      <c r="N25" s="234">
        <v>6</v>
      </c>
      <c r="O25" s="236">
        <v>0</v>
      </c>
      <c r="P25" s="234">
        <v>3</v>
      </c>
      <c r="Q25" s="235">
        <v>0</v>
      </c>
      <c r="R25" s="236">
        <v>7</v>
      </c>
    </row>
    <row r="26" spans="1:18" ht="15">
      <c r="A26" s="233" t="s">
        <v>373</v>
      </c>
      <c r="B26" s="233" t="s">
        <v>159</v>
      </c>
      <c r="C26" s="234">
        <v>2</v>
      </c>
      <c r="D26" s="235">
        <v>1</v>
      </c>
      <c r="E26" s="236">
        <v>1</v>
      </c>
      <c r="F26" s="234">
        <v>0</v>
      </c>
      <c r="G26" s="236">
        <v>1</v>
      </c>
      <c r="H26" s="234">
        <v>0</v>
      </c>
      <c r="I26" s="235">
        <v>0</v>
      </c>
      <c r="J26" s="236">
        <v>1</v>
      </c>
      <c r="K26" s="234">
        <v>5</v>
      </c>
      <c r="L26" s="235">
        <v>0</v>
      </c>
      <c r="M26" s="236">
        <v>3</v>
      </c>
      <c r="N26" s="234">
        <v>2</v>
      </c>
      <c r="O26" s="236">
        <v>2</v>
      </c>
      <c r="P26" s="234">
        <v>1</v>
      </c>
      <c r="Q26" s="235">
        <v>1</v>
      </c>
      <c r="R26" s="236">
        <v>0</v>
      </c>
    </row>
    <row r="27" spans="1:18" ht="15">
      <c r="A27" s="228" t="s">
        <v>374</v>
      </c>
      <c r="B27" s="228" t="s">
        <v>160</v>
      </c>
      <c r="C27" s="234">
        <v>21</v>
      </c>
      <c r="D27" s="235">
        <v>0</v>
      </c>
      <c r="E27" s="236">
        <v>22</v>
      </c>
      <c r="F27" s="234">
        <v>1</v>
      </c>
      <c r="G27" s="236">
        <v>0</v>
      </c>
      <c r="H27" s="234">
        <v>2</v>
      </c>
      <c r="I27" s="235">
        <v>1</v>
      </c>
      <c r="J27" s="236">
        <v>4</v>
      </c>
      <c r="K27" s="234">
        <v>9</v>
      </c>
      <c r="L27" s="235">
        <v>1</v>
      </c>
      <c r="M27" s="236">
        <v>17</v>
      </c>
      <c r="N27" s="234">
        <v>0</v>
      </c>
      <c r="O27" s="236">
        <v>0</v>
      </c>
      <c r="P27" s="234">
        <v>3</v>
      </c>
      <c r="Q27" s="235">
        <v>0</v>
      </c>
      <c r="R27" s="236">
        <v>7</v>
      </c>
    </row>
    <row r="28" spans="1:18" ht="15">
      <c r="A28" s="233" t="s">
        <v>375</v>
      </c>
      <c r="B28" s="233" t="s">
        <v>161</v>
      </c>
      <c r="C28" s="234">
        <v>76</v>
      </c>
      <c r="D28" s="235">
        <v>1</v>
      </c>
      <c r="E28" s="236">
        <v>63</v>
      </c>
      <c r="F28" s="234">
        <v>4</v>
      </c>
      <c r="G28" s="236">
        <v>1</v>
      </c>
      <c r="H28" s="234">
        <v>8</v>
      </c>
      <c r="I28" s="235">
        <v>0</v>
      </c>
      <c r="J28" s="236">
        <v>18</v>
      </c>
      <c r="K28" s="234">
        <v>48</v>
      </c>
      <c r="L28" s="235">
        <v>0</v>
      </c>
      <c r="M28" s="236">
        <v>49</v>
      </c>
      <c r="N28" s="234">
        <v>8</v>
      </c>
      <c r="O28" s="236">
        <v>0</v>
      </c>
      <c r="P28" s="234">
        <v>4</v>
      </c>
      <c r="Q28" s="235">
        <v>3</v>
      </c>
      <c r="R28" s="236">
        <v>16</v>
      </c>
    </row>
    <row r="29" spans="1:18" ht="15">
      <c r="A29" s="228" t="s">
        <v>376</v>
      </c>
      <c r="B29" s="228" t="s">
        <v>162</v>
      </c>
      <c r="C29" s="234">
        <v>77</v>
      </c>
      <c r="D29" s="235">
        <v>3</v>
      </c>
      <c r="E29" s="236">
        <v>34</v>
      </c>
      <c r="F29" s="234">
        <v>6</v>
      </c>
      <c r="G29" s="236">
        <v>1</v>
      </c>
      <c r="H29" s="234">
        <v>4</v>
      </c>
      <c r="I29" s="235">
        <v>0</v>
      </c>
      <c r="J29" s="236">
        <v>5</v>
      </c>
      <c r="K29" s="234">
        <v>45</v>
      </c>
      <c r="L29" s="235">
        <v>1</v>
      </c>
      <c r="M29" s="236">
        <v>42</v>
      </c>
      <c r="N29" s="234">
        <v>2</v>
      </c>
      <c r="O29" s="236">
        <v>0</v>
      </c>
      <c r="P29" s="234">
        <v>2</v>
      </c>
      <c r="Q29" s="235">
        <v>0</v>
      </c>
      <c r="R29" s="236">
        <v>3</v>
      </c>
    </row>
    <row r="30" spans="1:18" ht="15">
      <c r="A30" s="233" t="s">
        <v>377</v>
      </c>
      <c r="B30" s="233" t="s">
        <v>163</v>
      </c>
      <c r="C30" s="234">
        <v>17</v>
      </c>
      <c r="D30" s="235">
        <v>3</v>
      </c>
      <c r="E30" s="236">
        <v>10</v>
      </c>
      <c r="F30" s="234">
        <v>2</v>
      </c>
      <c r="G30" s="236">
        <v>0</v>
      </c>
      <c r="H30" s="234">
        <v>4</v>
      </c>
      <c r="I30" s="235">
        <v>1</v>
      </c>
      <c r="J30" s="236">
        <v>12</v>
      </c>
      <c r="K30" s="234">
        <v>6</v>
      </c>
      <c r="L30" s="235">
        <v>1</v>
      </c>
      <c r="M30" s="236">
        <v>13</v>
      </c>
      <c r="N30" s="234">
        <v>2</v>
      </c>
      <c r="O30" s="236">
        <v>3</v>
      </c>
      <c r="P30" s="234">
        <v>1</v>
      </c>
      <c r="Q30" s="235">
        <v>0</v>
      </c>
      <c r="R30" s="236">
        <v>6</v>
      </c>
    </row>
    <row r="31" spans="1:18" ht="15">
      <c r="A31" s="228" t="s">
        <v>378</v>
      </c>
      <c r="B31" s="228" t="s">
        <v>164</v>
      </c>
      <c r="C31" s="234">
        <v>21</v>
      </c>
      <c r="D31" s="235">
        <v>1</v>
      </c>
      <c r="E31" s="236">
        <v>19</v>
      </c>
      <c r="F31" s="234">
        <v>2</v>
      </c>
      <c r="G31" s="236">
        <v>0</v>
      </c>
      <c r="H31" s="234">
        <v>6</v>
      </c>
      <c r="I31" s="235">
        <v>0</v>
      </c>
      <c r="J31" s="236">
        <v>8</v>
      </c>
      <c r="K31" s="234">
        <v>13</v>
      </c>
      <c r="L31" s="235">
        <v>1</v>
      </c>
      <c r="M31" s="236">
        <v>11</v>
      </c>
      <c r="N31" s="234">
        <v>1</v>
      </c>
      <c r="O31" s="236">
        <v>0</v>
      </c>
      <c r="P31" s="234">
        <v>1</v>
      </c>
      <c r="Q31" s="235">
        <v>1</v>
      </c>
      <c r="R31" s="236">
        <v>3</v>
      </c>
    </row>
    <row r="32" spans="1:18" ht="15">
      <c r="A32" s="233" t="s">
        <v>379</v>
      </c>
      <c r="B32" s="233" t="s">
        <v>165</v>
      </c>
      <c r="C32" s="234">
        <v>9</v>
      </c>
      <c r="D32" s="235">
        <v>1</v>
      </c>
      <c r="E32" s="236">
        <v>12</v>
      </c>
      <c r="F32" s="234">
        <v>1</v>
      </c>
      <c r="G32" s="236">
        <v>0</v>
      </c>
      <c r="H32" s="234">
        <v>2</v>
      </c>
      <c r="I32" s="235">
        <v>0</v>
      </c>
      <c r="J32" s="236">
        <v>1</v>
      </c>
      <c r="K32" s="234">
        <v>2</v>
      </c>
      <c r="L32" s="235">
        <v>0</v>
      </c>
      <c r="M32" s="236">
        <v>11</v>
      </c>
      <c r="N32" s="234">
        <v>0</v>
      </c>
      <c r="O32" s="236">
        <v>0</v>
      </c>
      <c r="P32" s="234">
        <v>0</v>
      </c>
      <c r="Q32" s="235">
        <v>1</v>
      </c>
      <c r="R32" s="236">
        <v>11</v>
      </c>
    </row>
    <row r="33" spans="1:18" ht="15">
      <c r="A33" s="228" t="s">
        <v>380</v>
      </c>
      <c r="B33" s="228" t="s">
        <v>166</v>
      </c>
      <c r="C33" s="234">
        <v>21</v>
      </c>
      <c r="D33" s="235">
        <v>0</v>
      </c>
      <c r="E33" s="236">
        <v>19</v>
      </c>
      <c r="F33" s="234">
        <v>2</v>
      </c>
      <c r="G33" s="236">
        <v>3</v>
      </c>
      <c r="H33" s="234">
        <v>2</v>
      </c>
      <c r="I33" s="235">
        <v>3</v>
      </c>
      <c r="J33" s="236">
        <v>1</v>
      </c>
      <c r="K33" s="234">
        <v>27</v>
      </c>
      <c r="L33" s="235">
        <v>0</v>
      </c>
      <c r="M33" s="236">
        <v>9</v>
      </c>
      <c r="N33" s="234">
        <v>0</v>
      </c>
      <c r="O33" s="236">
        <v>0</v>
      </c>
      <c r="P33" s="234">
        <v>3</v>
      </c>
      <c r="Q33" s="235">
        <v>3</v>
      </c>
      <c r="R33" s="236">
        <v>4</v>
      </c>
    </row>
    <row r="34" spans="1:18" ht="15">
      <c r="A34" s="233" t="s">
        <v>381</v>
      </c>
      <c r="B34" s="233" t="s">
        <v>167</v>
      </c>
      <c r="C34" s="234">
        <v>32</v>
      </c>
      <c r="D34" s="235">
        <v>0</v>
      </c>
      <c r="E34" s="236">
        <v>85</v>
      </c>
      <c r="F34" s="234">
        <v>5</v>
      </c>
      <c r="G34" s="236">
        <v>1</v>
      </c>
      <c r="H34" s="234">
        <v>3</v>
      </c>
      <c r="I34" s="235">
        <v>0</v>
      </c>
      <c r="J34" s="236">
        <v>23</v>
      </c>
      <c r="K34" s="234">
        <v>45</v>
      </c>
      <c r="L34" s="235">
        <v>0</v>
      </c>
      <c r="M34" s="236">
        <v>98</v>
      </c>
      <c r="N34" s="234">
        <v>7</v>
      </c>
      <c r="O34" s="236">
        <v>1</v>
      </c>
      <c r="P34" s="234">
        <v>7</v>
      </c>
      <c r="Q34" s="235">
        <v>1</v>
      </c>
      <c r="R34" s="236">
        <v>48</v>
      </c>
    </row>
    <row r="35" spans="1:18" ht="15">
      <c r="A35" s="228" t="s">
        <v>382</v>
      </c>
      <c r="B35" s="228" t="s">
        <v>168</v>
      </c>
      <c r="C35" s="234">
        <v>174</v>
      </c>
      <c r="D35" s="235">
        <v>2</v>
      </c>
      <c r="E35" s="236">
        <v>69</v>
      </c>
      <c r="F35" s="234">
        <v>4</v>
      </c>
      <c r="G35" s="236">
        <v>0</v>
      </c>
      <c r="H35" s="234">
        <v>6</v>
      </c>
      <c r="I35" s="235">
        <v>0</v>
      </c>
      <c r="J35" s="236">
        <v>13</v>
      </c>
      <c r="K35" s="234">
        <v>137</v>
      </c>
      <c r="L35" s="235">
        <v>2</v>
      </c>
      <c r="M35" s="236">
        <v>63</v>
      </c>
      <c r="N35" s="234">
        <v>5</v>
      </c>
      <c r="O35" s="236">
        <v>0</v>
      </c>
      <c r="P35" s="234">
        <v>10</v>
      </c>
      <c r="Q35" s="235">
        <v>1</v>
      </c>
      <c r="R35" s="236">
        <v>6</v>
      </c>
    </row>
    <row r="36" spans="1:18" ht="15">
      <c r="A36" s="233" t="s">
        <v>383</v>
      </c>
      <c r="B36" s="233" t="s">
        <v>169</v>
      </c>
      <c r="C36" s="234">
        <v>16</v>
      </c>
      <c r="D36" s="235">
        <v>0</v>
      </c>
      <c r="E36" s="236">
        <v>11</v>
      </c>
      <c r="F36" s="234">
        <v>2</v>
      </c>
      <c r="G36" s="236">
        <v>0</v>
      </c>
      <c r="H36" s="234">
        <v>2</v>
      </c>
      <c r="I36" s="235">
        <v>0</v>
      </c>
      <c r="J36" s="236">
        <v>1</v>
      </c>
      <c r="K36" s="234">
        <v>5</v>
      </c>
      <c r="L36" s="235">
        <v>0</v>
      </c>
      <c r="M36" s="236">
        <v>5</v>
      </c>
      <c r="N36" s="234">
        <v>5</v>
      </c>
      <c r="O36" s="236">
        <v>1</v>
      </c>
      <c r="P36" s="234">
        <v>0</v>
      </c>
      <c r="Q36" s="235">
        <v>0</v>
      </c>
      <c r="R36" s="236">
        <v>2</v>
      </c>
    </row>
    <row r="37" spans="1:18" ht="15">
      <c r="A37" s="228" t="s">
        <v>384</v>
      </c>
      <c r="B37" s="228" t="s">
        <v>170</v>
      </c>
      <c r="C37" s="234">
        <v>3</v>
      </c>
      <c r="D37" s="235">
        <v>0</v>
      </c>
      <c r="E37" s="236">
        <v>8</v>
      </c>
      <c r="F37" s="234">
        <v>1</v>
      </c>
      <c r="G37" s="236">
        <v>1</v>
      </c>
      <c r="H37" s="234">
        <v>0</v>
      </c>
      <c r="I37" s="235">
        <v>0</v>
      </c>
      <c r="J37" s="236">
        <v>2</v>
      </c>
      <c r="K37" s="234">
        <v>4</v>
      </c>
      <c r="L37" s="235">
        <v>0</v>
      </c>
      <c r="M37" s="236">
        <v>7</v>
      </c>
      <c r="N37" s="234">
        <v>0</v>
      </c>
      <c r="O37" s="236">
        <v>3</v>
      </c>
      <c r="P37" s="234">
        <v>0</v>
      </c>
      <c r="Q37" s="235">
        <v>0</v>
      </c>
      <c r="R37" s="236">
        <v>1</v>
      </c>
    </row>
    <row r="38" spans="1:18" ht="15">
      <c r="A38" s="233" t="s">
        <v>385</v>
      </c>
      <c r="B38" s="233" t="s">
        <v>171</v>
      </c>
      <c r="C38" s="234">
        <v>5</v>
      </c>
      <c r="D38" s="235">
        <v>0</v>
      </c>
      <c r="E38" s="236">
        <v>6</v>
      </c>
      <c r="F38" s="234">
        <v>0</v>
      </c>
      <c r="G38" s="236">
        <v>1</v>
      </c>
      <c r="H38" s="234">
        <v>0</v>
      </c>
      <c r="I38" s="235">
        <v>0</v>
      </c>
      <c r="J38" s="236">
        <v>0</v>
      </c>
      <c r="K38" s="234">
        <v>2</v>
      </c>
      <c r="L38" s="235">
        <v>0</v>
      </c>
      <c r="M38" s="236">
        <v>7</v>
      </c>
      <c r="N38" s="234">
        <v>0</v>
      </c>
      <c r="O38" s="236">
        <v>0</v>
      </c>
      <c r="P38" s="234">
        <v>0</v>
      </c>
      <c r="Q38" s="235">
        <v>0</v>
      </c>
      <c r="R38" s="236">
        <v>0</v>
      </c>
    </row>
    <row r="39" spans="1:18" ht="15">
      <c r="A39" s="228" t="s">
        <v>386</v>
      </c>
      <c r="B39" s="228" t="s">
        <v>172</v>
      </c>
      <c r="C39" s="234">
        <v>80</v>
      </c>
      <c r="D39" s="235">
        <v>0</v>
      </c>
      <c r="E39" s="236">
        <v>40</v>
      </c>
      <c r="F39" s="234">
        <v>5</v>
      </c>
      <c r="G39" s="236">
        <v>1</v>
      </c>
      <c r="H39" s="234">
        <v>7</v>
      </c>
      <c r="I39" s="235">
        <v>1</v>
      </c>
      <c r="J39" s="236">
        <v>218</v>
      </c>
      <c r="K39" s="234">
        <v>72</v>
      </c>
      <c r="L39" s="235">
        <v>1</v>
      </c>
      <c r="M39" s="236">
        <v>45</v>
      </c>
      <c r="N39" s="234">
        <v>2</v>
      </c>
      <c r="O39" s="236">
        <v>1</v>
      </c>
      <c r="P39" s="234">
        <v>6</v>
      </c>
      <c r="Q39" s="235">
        <v>0</v>
      </c>
      <c r="R39" s="236">
        <v>5</v>
      </c>
    </row>
    <row r="40" spans="1:18" ht="15">
      <c r="A40" s="233" t="s">
        <v>387</v>
      </c>
      <c r="B40" s="233" t="s">
        <v>173</v>
      </c>
      <c r="C40" s="234">
        <v>21</v>
      </c>
      <c r="D40" s="235">
        <v>0</v>
      </c>
      <c r="E40" s="236">
        <v>12</v>
      </c>
      <c r="F40" s="234">
        <v>1</v>
      </c>
      <c r="G40" s="236">
        <v>2</v>
      </c>
      <c r="H40" s="234">
        <v>4</v>
      </c>
      <c r="I40" s="235">
        <v>0</v>
      </c>
      <c r="J40" s="236">
        <v>4</v>
      </c>
      <c r="K40" s="234">
        <v>6</v>
      </c>
      <c r="L40" s="235">
        <v>2</v>
      </c>
      <c r="M40" s="236">
        <v>6</v>
      </c>
      <c r="N40" s="234">
        <v>0</v>
      </c>
      <c r="O40" s="236">
        <v>2</v>
      </c>
      <c r="P40" s="234">
        <v>0</v>
      </c>
      <c r="Q40" s="235">
        <v>1</v>
      </c>
      <c r="R40" s="236">
        <v>1</v>
      </c>
    </row>
    <row r="41" spans="1:18" ht="15">
      <c r="A41" s="228" t="s">
        <v>388</v>
      </c>
      <c r="B41" s="228" t="s">
        <v>293</v>
      </c>
      <c r="C41" s="234">
        <v>126</v>
      </c>
      <c r="D41" s="235">
        <v>2</v>
      </c>
      <c r="E41" s="236">
        <v>82</v>
      </c>
      <c r="F41" s="234">
        <v>7</v>
      </c>
      <c r="G41" s="236">
        <v>2</v>
      </c>
      <c r="H41" s="234">
        <v>16</v>
      </c>
      <c r="I41" s="235">
        <v>4</v>
      </c>
      <c r="J41" s="236">
        <v>10</v>
      </c>
      <c r="K41" s="234">
        <v>113</v>
      </c>
      <c r="L41" s="235">
        <v>3</v>
      </c>
      <c r="M41" s="236">
        <v>63</v>
      </c>
      <c r="N41" s="234">
        <v>16</v>
      </c>
      <c r="O41" s="236">
        <v>1</v>
      </c>
      <c r="P41" s="234">
        <v>10</v>
      </c>
      <c r="Q41" s="235">
        <v>3</v>
      </c>
      <c r="R41" s="236">
        <v>9</v>
      </c>
    </row>
    <row r="42" spans="1:18" ht="15">
      <c r="A42" s="233" t="s">
        <v>389</v>
      </c>
      <c r="B42" s="233" t="s">
        <v>174</v>
      </c>
      <c r="C42" s="234">
        <v>2206</v>
      </c>
      <c r="D42" s="235">
        <v>10</v>
      </c>
      <c r="E42" s="236">
        <v>1310</v>
      </c>
      <c r="F42" s="234">
        <v>392</v>
      </c>
      <c r="G42" s="236">
        <v>11</v>
      </c>
      <c r="H42" s="234">
        <v>392</v>
      </c>
      <c r="I42" s="235">
        <v>9</v>
      </c>
      <c r="J42" s="236">
        <v>396</v>
      </c>
      <c r="K42" s="234">
        <v>2077</v>
      </c>
      <c r="L42" s="235">
        <v>5</v>
      </c>
      <c r="M42" s="236">
        <v>1215</v>
      </c>
      <c r="N42" s="234">
        <v>493</v>
      </c>
      <c r="O42" s="236">
        <v>7</v>
      </c>
      <c r="P42" s="234">
        <v>272</v>
      </c>
      <c r="Q42" s="235">
        <v>7</v>
      </c>
      <c r="R42" s="236">
        <v>342</v>
      </c>
    </row>
    <row r="43" spans="1:18" ht="15">
      <c r="A43" s="228" t="s">
        <v>390</v>
      </c>
      <c r="B43" s="228" t="s">
        <v>175</v>
      </c>
      <c r="C43" s="234">
        <v>372</v>
      </c>
      <c r="D43" s="235">
        <v>3</v>
      </c>
      <c r="E43" s="236">
        <v>212</v>
      </c>
      <c r="F43" s="234">
        <v>42</v>
      </c>
      <c r="G43" s="236">
        <v>5</v>
      </c>
      <c r="H43" s="234">
        <v>55</v>
      </c>
      <c r="I43" s="235">
        <v>4</v>
      </c>
      <c r="J43" s="236">
        <v>60</v>
      </c>
      <c r="K43" s="234">
        <v>338</v>
      </c>
      <c r="L43" s="235">
        <v>6</v>
      </c>
      <c r="M43" s="236">
        <v>186</v>
      </c>
      <c r="N43" s="234">
        <v>65</v>
      </c>
      <c r="O43" s="236">
        <v>8</v>
      </c>
      <c r="P43" s="234">
        <v>25</v>
      </c>
      <c r="Q43" s="235">
        <v>2</v>
      </c>
      <c r="R43" s="236">
        <v>41</v>
      </c>
    </row>
    <row r="44" spans="1:18" ht="15">
      <c r="A44" s="233" t="s">
        <v>391</v>
      </c>
      <c r="B44" s="233" t="s">
        <v>176</v>
      </c>
      <c r="C44" s="234">
        <v>5</v>
      </c>
      <c r="D44" s="235">
        <v>0</v>
      </c>
      <c r="E44" s="236">
        <v>10</v>
      </c>
      <c r="F44" s="234">
        <v>0</v>
      </c>
      <c r="G44" s="236">
        <v>0</v>
      </c>
      <c r="H44" s="234">
        <v>0</v>
      </c>
      <c r="I44" s="235">
        <v>0</v>
      </c>
      <c r="J44" s="236">
        <v>1</v>
      </c>
      <c r="K44" s="234">
        <v>0</v>
      </c>
      <c r="L44" s="235">
        <v>0</v>
      </c>
      <c r="M44" s="236">
        <v>11</v>
      </c>
      <c r="N44" s="234">
        <v>0</v>
      </c>
      <c r="O44" s="236">
        <v>0</v>
      </c>
      <c r="P44" s="234">
        <v>0</v>
      </c>
      <c r="Q44" s="235">
        <v>0</v>
      </c>
      <c r="R44" s="236">
        <v>1</v>
      </c>
    </row>
    <row r="45" spans="1:18" ht="15">
      <c r="A45" s="228" t="s">
        <v>392</v>
      </c>
      <c r="B45" s="228" t="s">
        <v>177</v>
      </c>
      <c r="C45" s="234">
        <v>11</v>
      </c>
      <c r="D45" s="235">
        <v>1</v>
      </c>
      <c r="E45" s="236">
        <v>15</v>
      </c>
      <c r="F45" s="234">
        <v>1</v>
      </c>
      <c r="G45" s="236">
        <v>2</v>
      </c>
      <c r="H45" s="234">
        <v>0</v>
      </c>
      <c r="I45" s="235">
        <v>3</v>
      </c>
      <c r="J45" s="236">
        <v>3</v>
      </c>
      <c r="K45" s="234">
        <v>10</v>
      </c>
      <c r="L45" s="235">
        <v>0</v>
      </c>
      <c r="M45" s="236">
        <v>8</v>
      </c>
      <c r="N45" s="234">
        <v>1</v>
      </c>
      <c r="O45" s="236">
        <v>3</v>
      </c>
      <c r="P45" s="234">
        <v>2</v>
      </c>
      <c r="Q45" s="235">
        <v>2</v>
      </c>
      <c r="R45" s="236">
        <v>1</v>
      </c>
    </row>
    <row r="46" spans="1:18" ht="15">
      <c r="A46" s="233" t="s">
        <v>393</v>
      </c>
      <c r="B46" s="233" t="s">
        <v>178</v>
      </c>
      <c r="C46" s="234">
        <v>100</v>
      </c>
      <c r="D46" s="235">
        <v>3</v>
      </c>
      <c r="E46" s="236">
        <v>451</v>
      </c>
      <c r="F46" s="234">
        <v>4</v>
      </c>
      <c r="G46" s="236">
        <v>0</v>
      </c>
      <c r="H46" s="234">
        <v>16</v>
      </c>
      <c r="I46" s="235">
        <v>2</v>
      </c>
      <c r="J46" s="236">
        <v>11</v>
      </c>
      <c r="K46" s="234">
        <v>67</v>
      </c>
      <c r="L46" s="235">
        <v>0</v>
      </c>
      <c r="M46" s="236">
        <v>48</v>
      </c>
      <c r="N46" s="234">
        <v>15</v>
      </c>
      <c r="O46" s="236">
        <v>5</v>
      </c>
      <c r="P46" s="234">
        <v>3</v>
      </c>
      <c r="Q46" s="235">
        <v>3</v>
      </c>
      <c r="R46" s="236">
        <v>10</v>
      </c>
    </row>
    <row r="47" spans="1:18" ht="15">
      <c r="A47" s="228" t="s">
        <v>394</v>
      </c>
      <c r="B47" s="228" t="s">
        <v>179</v>
      </c>
      <c r="C47" s="234">
        <v>14</v>
      </c>
      <c r="D47" s="235">
        <v>0</v>
      </c>
      <c r="E47" s="236">
        <v>18</v>
      </c>
      <c r="F47" s="234">
        <v>1</v>
      </c>
      <c r="G47" s="236">
        <v>1</v>
      </c>
      <c r="H47" s="234">
        <v>4</v>
      </c>
      <c r="I47" s="235">
        <v>1</v>
      </c>
      <c r="J47" s="236">
        <v>4</v>
      </c>
      <c r="K47" s="234">
        <v>15</v>
      </c>
      <c r="L47" s="235">
        <v>0</v>
      </c>
      <c r="M47" s="236">
        <v>14</v>
      </c>
      <c r="N47" s="234">
        <v>3</v>
      </c>
      <c r="O47" s="236">
        <v>0</v>
      </c>
      <c r="P47" s="234">
        <v>0</v>
      </c>
      <c r="Q47" s="235">
        <v>0</v>
      </c>
      <c r="R47" s="236">
        <v>6</v>
      </c>
    </row>
    <row r="48" spans="1:18" ht="15">
      <c r="A48" s="233" t="s">
        <v>395</v>
      </c>
      <c r="B48" s="233" t="s">
        <v>180</v>
      </c>
      <c r="C48" s="234">
        <v>8</v>
      </c>
      <c r="D48" s="235">
        <v>1</v>
      </c>
      <c r="E48" s="236">
        <v>7</v>
      </c>
      <c r="F48" s="234">
        <v>0</v>
      </c>
      <c r="G48" s="236">
        <v>0</v>
      </c>
      <c r="H48" s="234">
        <v>0</v>
      </c>
      <c r="I48" s="235">
        <v>0</v>
      </c>
      <c r="J48" s="236">
        <v>1</v>
      </c>
      <c r="K48" s="234">
        <v>6</v>
      </c>
      <c r="L48" s="235">
        <v>2</v>
      </c>
      <c r="M48" s="236">
        <v>4</v>
      </c>
      <c r="N48" s="234">
        <v>1</v>
      </c>
      <c r="O48" s="236">
        <v>0</v>
      </c>
      <c r="P48" s="234">
        <v>0</v>
      </c>
      <c r="Q48" s="235">
        <v>0</v>
      </c>
      <c r="R48" s="236">
        <v>5</v>
      </c>
    </row>
    <row r="49" spans="1:18" ht="15">
      <c r="A49" s="228" t="s">
        <v>396</v>
      </c>
      <c r="B49" s="228" t="s">
        <v>181</v>
      </c>
      <c r="C49" s="234">
        <v>156</v>
      </c>
      <c r="D49" s="235">
        <v>0</v>
      </c>
      <c r="E49" s="236">
        <v>87</v>
      </c>
      <c r="F49" s="234">
        <v>10</v>
      </c>
      <c r="G49" s="236">
        <v>0</v>
      </c>
      <c r="H49" s="234">
        <v>11</v>
      </c>
      <c r="I49" s="235">
        <v>0</v>
      </c>
      <c r="J49" s="236">
        <v>12</v>
      </c>
      <c r="K49" s="234">
        <v>104</v>
      </c>
      <c r="L49" s="235">
        <v>0</v>
      </c>
      <c r="M49" s="236">
        <v>75</v>
      </c>
      <c r="N49" s="234">
        <v>18</v>
      </c>
      <c r="O49" s="236">
        <v>3</v>
      </c>
      <c r="P49" s="234">
        <v>5</v>
      </c>
      <c r="Q49" s="235">
        <v>1</v>
      </c>
      <c r="R49" s="236">
        <v>5</v>
      </c>
    </row>
    <row r="50" spans="1:18" ht="15">
      <c r="A50" s="233" t="s">
        <v>397</v>
      </c>
      <c r="B50" s="233" t="s">
        <v>182</v>
      </c>
      <c r="C50" s="234">
        <v>103</v>
      </c>
      <c r="D50" s="235">
        <v>1</v>
      </c>
      <c r="E50" s="236">
        <v>51</v>
      </c>
      <c r="F50" s="234">
        <v>12</v>
      </c>
      <c r="G50" s="236">
        <v>5</v>
      </c>
      <c r="H50" s="234">
        <v>7</v>
      </c>
      <c r="I50" s="235">
        <v>4</v>
      </c>
      <c r="J50" s="236">
        <v>10</v>
      </c>
      <c r="K50" s="234">
        <v>90</v>
      </c>
      <c r="L50" s="235">
        <v>3</v>
      </c>
      <c r="M50" s="236">
        <v>71</v>
      </c>
      <c r="N50" s="234">
        <v>7</v>
      </c>
      <c r="O50" s="236">
        <v>3</v>
      </c>
      <c r="P50" s="234">
        <v>6</v>
      </c>
      <c r="Q50" s="235">
        <v>1</v>
      </c>
      <c r="R50" s="236">
        <v>20</v>
      </c>
    </row>
    <row r="51" spans="1:18" ht="15">
      <c r="A51" s="228" t="s">
        <v>398</v>
      </c>
      <c r="B51" s="228" t="s">
        <v>183</v>
      </c>
      <c r="C51" s="234">
        <v>10</v>
      </c>
      <c r="D51" s="235">
        <v>1</v>
      </c>
      <c r="E51" s="236">
        <v>32</v>
      </c>
      <c r="F51" s="234">
        <v>0</v>
      </c>
      <c r="G51" s="236">
        <v>2</v>
      </c>
      <c r="H51" s="234">
        <v>2</v>
      </c>
      <c r="I51" s="235">
        <v>0</v>
      </c>
      <c r="J51" s="236">
        <v>2</v>
      </c>
      <c r="K51" s="234">
        <v>16</v>
      </c>
      <c r="L51" s="235">
        <v>0</v>
      </c>
      <c r="M51" s="236">
        <v>21</v>
      </c>
      <c r="N51" s="234">
        <v>0</v>
      </c>
      <c r="O51" s="236">
        <v>1</v>
      </c>
      <c r="P51" s="234">
        <v>0</v>
      </c>
      <c r="Q51" s="235">
        <v>2</v>
      </c>
      <c r="R51" s="236">
        <v>6</v>
      </c>
    </row>
    <row r="52" spans="1:18" ht="15">
      <c r="A52" s="233" t="s">
        <v>399</v>
      </c>
      <c r="B52" s="233" t="s">
        <v>184</v>
      </c>
      <c r="C52" s="234">
        <v>33</v>
      </c>
      <c r="D52" s="235">
        <v>0</v>
      </c>
      <c r="E52" s="236">
        <v>24</v>
      </c>
      <c r="F52" s="234">
        <v>1</v>
      </c>
      <c r="G52" s="236">
        <v>1</v>
      </c>
      <c r="H52" s="234">
        <v>3</v>
      </c>
      <c r="I52" s="235">
        <v>1</v>
      </c>
      <c r="J52" s="236">
        <v>6</v>
      </c>
      <c r="K52" s="234">
        <v>23</v>
      </c>
      <c r="L52" s="235">
        <v>0</v>
      </c>
      <c r="M52" s="236">
        <v>28</v>
      </c>
      <c r="N52" s="234">
        <v>1</v>
      </c>
      <c r="O52" s="236">
        <v>0</v>
      </c>
      <c r="P52" s="234">
        <v>2</v>
      </c>
      <c r="Q52" s="235">
        <v>0</v>
      </c>
      <c r="R52" s="236">
        <v>9</v>
      </c>
    </row>
    <row r="53" spans="1:18" ht="15">
      <c r="A53" s="228" t="s">
        <v>400</v>
      </c>
      <c r="B53" s="228" t="s">
        <v>185</v>
      </c>
      <c r="C53" s="234">
        <v>44</v>
      </c>
      <c r="D53" s="235">
        <v>1</v>
      </c>
      <c r="E53" s="236">
        <v>50</v>
      </c>
      <c r="F53" s="234">
        <v>2</v>
      </c>
      <c r="G53" s="236">
        <v>3</v>
      </c>
      <c r="H53" s="234">
        <v>6</v>
      </c>
      <c r="I53" s="235">
        <v>1</v>
      </c>
      <c r="J53" s="236">
        <v>12</v>
      </c>
      <c r="K53" s="234">
        <v>37</v>
      </c>
      <c r="L53" s="235">
        <v>2</v>
      </c>
      <c r="M53" s="236">
        <v>40</v>
      </c>
      <c r="N53" s="234">
        <v>7</v>
      </c>
      <c r="O53" s="236">
        <v>2</v>
      </c>
      <c r="P53" s="234">
        <v>1</v>
      </c>
      <c r="Q53" s="235">
        <v>0</v>
      </c>
      <c r="R53" s="236">
        <v>16</v>
      </c>
    </row>
    <row r="54" spans="1:18" ht="15">
      <c r="A54" s="233" t="s">
        <v>401</v>
      </c>
      <c r="B54" s="233" t="s">
        <v>186</v>
      </c>
      <c r="C54" s="234">
        <v>39</v>
      </c>
      <c r="D54" s="235">
        <v>1</v>
      </c>
      <c r="E54" s="236">
        <v>29</v>
      </c>
      <c r="F54" s="234">
        <v>0</v>
      </c>
      <c r="G54" s="236">
        <v>1</v>
      </c>
      <c r="H54" s="234">
        <v>4</v>
      </c>
      <c r="I54" s="235">
        <v>0</v>
      </c>
      <c r="J54" s="236">
        <v>8</v>
      </c>
      <c r="K54" s="234">
        <v>41</v>
      </c>
      <c r="L54" s="235">
        <v>2</v>
      </c>
      <c r="M54" s="236">
        <v>49</v>
      </c>
      <c r="N54" s="234">
        <v>0</v>
      </c>
      <c r="O54" s="236">
        <v>0</v>
      </c>
      <c r="P54" s="234">
        <v>2</v>
      </c>
      <c r="Q54" s="235">
        <v>0</v>
      </c>
      <c r="R54" s="236">
        <v>12</v>
      </c>
    </row>
    <row r="55" spans="1:18" ht="15">
      <c r="A55" s="228" t="s">
        <v>402</v>
      </c>
      <c r="B55" s="228" t="s">
        <v>187</v>
      </c>
      <c r="C55" s="234">
        <v>38</v>
      </c>
      <c r="D55" s="235">
        <v>0</v>
      </c>
      <c r="E55" s="236">
        <v>11</v>
      </c>
      <c r="F55" s="234">
        <v>0</v>
      </c>
      <c r="G55" s="236">
        <v>0</v>
      </c>
      <c r="H55" s="234">
        <v>1</v>
      </c>
      <c r="I55" s="235">
        <v>0</v>
      </c>
      <c r="J55" s="236">
        <v>1</v>
      </c>
      <c r="K55" s="234">
        <v>16</v>
      </c>
      <c r="L55" s="235">
        <v>0</v>
      </c>
      <c r="M55" s="236">
        <v>8</v>
      </c>
      <c r="N55" s="234">
        <v>0</v>
      </c>
      <c r="O55" s="236">
        <v>2</v>
      </c>
      <c r="P55" s="234">
        <v>0</v>
      </c>
      <c r="Q55" s="235">
        <v>0</v>
      </c>
      <c r="R55" s="236">
        <v>1</v>
      </c>
    </row>
    <row r="56" spans="1:18" ht="15">
      <c r="A56" s="233" t="s">
        <v>403</v>
      </c>
      <c r="B56" s="233" t="s">
        <v>188</v>
      </c>
      <c r="C56" s="234">
        <v>65</v>
      </c>
      <c r="D56" s="235">
        <v>1</v>
      </c>
      <c r="E56" s="236">
        <v>62</v>
      </c>
      <c r="F56" s="234">
        <v>6</v>
      </c>
      <c r="G56" s="236">
        <v>2</v>
      </c>
      <c r="H56" s="234">
        <v>6</v>
      </c>
      <c r="I56" s="235">
        <v>0</v>
      </c>
      <c r="J56" s="236">
        <v>16</v>
      </c>
      <c r="K56" s="234">
        <v>81</v>
      </c>
      <c r="L56" s="235">
        <v>1</v>
      </c>
      <c r="M56" s="236">
        <v>43</v>
      </c>
      <c r="N56" s="234">
        <v>7</v>
      </c>
      <c r="O56" s="236">
        <v>3</v>
      </c>
      <c r="P56" s="234">
        <v>10</v>
      </c>
      <c r="Q56" s="235">
        <v>1</v>
      </c>
      <c r="R56" s="236">
        <v>13</v>
      </c>
    </row>
    <row r="57" spans="1:18" ht="15">
      <c r="A57" s="228" t="s">
        <v>404</v>
      </c>
      <c r="B57" s="228" t="s">
        <v>189</v>
      </c>
      <c r="C57" s="234">
        <v>5</v>
      </c>
      <c r="D57" s="235">
        <v>0</v>
      </c>
      <c r="E57" s="236">
        <v>7</v>
      </c>
      <c r="F57" s="234">
        <v>1</v>
      </c>
      <c r="G57" s="236">
        <v>0</v>
      </c>
      <c r="H57" s="234">
        <v>2</v>
      </c>
      <c r="I57" s="235">
        <v>3</v>
      </c>
      <c r="J57" s="236">
        <v>0</v>
      </c>
      <c r="K57" s="234">
        <v>5</v>
      </c>
      <c r="L57" s="235">
        <v>0</v>
      </c>
      <c r="M57" s="236">
        <v>4</v>
      </c>
      <c r="N57" s="234">
        <v>3</v>
      </c>
      <c r="O57" s="236">
        <v>1</v>
      </c>
      <c r="P57" s="234">
        <v>0</v>
      </c>
      <c r="Q57" s="235">
        <v>2</v>
      </c>
      <c r="R57" s="236">
        <v>0</v>
      </c>
    </row>
    <row r="58" spans="1:18" ht="15">
      <c r="A58" s="233" t="s">
        <v>405</v>
      </c>
      <c r="B58" s="233" t="s">
        <v>190</v>
      </c>
      <c r="C58" s="234">
        <v>15</v>
      </c>
      <c r="D58" s="235">
        <v>1</v>
      </c>
      <c r="E58" s="236">
        <v>6</v>
      </c>
      <c r="F58" s="234">
        <v>2</v>
      </c>
      <c r="G58" s="236">
        <v>2</v>
      </c>
      <c r="H58" s="234">
        <v>0</v>
      </c>
      <c r="I58" s="235">
        <v>1</v>
      </c>
      <c r="J58" s="236">
        <v>4</v>
      </c>
      <c r="K58" s="234">
        <v>10</v>
      </c>
      <c r="L58" s="235">
        <v>1</v>
      </c>
      <c r="M58" s="236">
        <v>10</v>
      </c>
      <c r="N58" s="234">
        <v>3</v>
      </c>
      <c r="O58" s="236">
        <v>0</v>
      </c>
      <c r="P58" s="234">
        <v>2</v>
      </c>
      <c r="Q58" s="235">
        <v>1</v>
      </c>
      <c r="R58" s="236">
        <v>5</v>
      </c>
    </row>
    <row r="59" spans="1:18" ht="15">
      <c r="A59" s="228" t="s">
        <v>406</v>
      </c>
      <c r="B59" s="228" t="s">
        <v>191</v>
      </c>
      <c r="C59" s="234">
        <v>12</v>
      </c>
      <c r="D59" s="235">
        <v>0</v>
      </c>
      <c r="E59" s="236">
        <v>5</v>
      </c>
      <c r="F59" s="234">
        <v>0</v>
      </c>
      <c r="G59" s="236">
        <v>0</v>
      </c>
      <c r="H59" s="234">
        <v>2</v>
      </c>
      <c r="I59" s="235">
        <v>0</v>
      </c>
      <c r="J59" s="236">
        <v>2</v>
      </c>
      <c r="K59" s="234">
        <v>7</v>
      </c>
      <c r="L59" s="235">
        <v>0</v>
      </c>
      <c r="M59" s="236">
        <v>2</v>
      </c>
      <c r="N59" s="234">
        <v>2</v>
      </c>
      <c r="O59" s="236">
        <v>0</v>
      </c>
      <c r="P59" s="234">
        <v>0</v>
      </c>
      <c r="Q59" s="235">
        <v>0</v>
      </c>
      <c r="R59" s="236">
        <v>2</v>
      </c>
    </row>
    <row r="60" spans="1:18" ht="15">
      <c r="A60" s="233" t="s">
        <v>407</v>
      </c>
      <c r="B60" s="233" t="s">
        <v>192</v>
      </c>
      <c r="C60" s="234">
        <v>25</v>
      </c>
      <c r="D60" s="235">
        <v>0</v>
      </c>
      <c r="E60" s="236">
        <v>9</v>
      </c>
      <c r="F60" s="234">
        <v>2</v>
      </c>
      <c r="G60" s="236">
        <v>0</v>
      </c>
      <c r="H60" s="234">
        <v>0</v>
      </c>
      <c r="I60" s="235">
        <v>0</v>
      </c>
      <c r="J60" s="236">
        <v>6</v>
      </c>
      <c r="K60" s="234">
        <v>15</v>
      </c>
      <c r="L60" s="235">
        <v>0</v>
      </c>
      <c r="M60" s="236">
        <v>13</v>
      </c>
      <c r="N60" s="234">
        <v>3</v>
      </c>
      <c r="O60" s="236">
        <v>0</v>
      </c>
      <c r="P60" s="234">
        <v>1</v>
      </c>
      <c r="Q60" s="235">
        <v>1</v>
      </c>
      <c r="R60" s="236">
        <v>12</v>
      </c>
    </row>
    <row r="61" spans="1:18" ht="15">
      <c r="A61" s="228" t="s">
        <v>408</v>
      </c>
      <c r="B61" s="228" t="s">
        <v>193</v>
      </c>
      <c r="C61" s="234">
        <v>14</v>
      </c>
      <c r="D61" s="235">
        <v>1</v>
      </c>
      <c r="E61" s="236">
        <v>15</v>
      </c>
      <c r="F61" s="234">
        <v>2</v>
      </c>
      <c r="G61" s="236">
        <v>0</v>
      </c>
      <c r="H61" s="234">
        <v>3</v>
      </c>
      <c r="I61" s="235">
        <v>0</v>
      </c>
      <c r="J61" s="236">
        <v>1</v>
      </c>
      <c r="K61" s="234">
        <v>5</v>
      </c>
      <c r="L61" s="235">
        <v>0</v>
      </c>
      <c r="M61" s="236">
        <v>7</v>
      </c>
      <c r="N61" s="234">
        <v>4</v>
      </c>
      <c r="O61" s="236">
        <v>1</v>
      </c>
      <c r="P61" s="234">
        <v>1</v>
      </c>
      <c r="Q61" s="235">
        <v>1</v>
      </c>
      <c r="R61" s="236">
        <v>4</v>
      </c>
    </row>
    <row r="62" spans="1:18" ht="15">
      <c r="A62" s="233" t="s">
        <v>409</v>
      </c>
      <c r="B62" s="233" t="s">
        <v>194</v>
      </c>
      <c r="C62" s="234">
        <v>63</v>
      </c>
      <c r="D62" s="235">
        <v>1</v>
      </c>
      <c r="E62" s="236">
        <v>29</v>
      </c>
      <c r="F62" s="234">
        <v>3</v>
      </c>
      <c r="G62" s="236">
        <v>1</v>
      </c>
      <c r="H62" s="234">
        <v>4</v>
      </c>
      <c r="I62" s="235">
        <v>1</v>
      </c>
      <c r="J62" s="236">
        <v>2</v>
      </c>
      <c r="K62" s="234">
        <v>56</v>
      </c>
      <c r="L62" s="235">
        <v>1</v>
      </c>
      <c r="M62" s="236">
        <v>24</v>
      </c>
      <c r="N62" s="234">
        <v>3</v>
      </c>
      <c r="O62" s="236">
        <v>3</v>
      </c>
      <c r="P62" s="234">
        <v>1</v>
      </c>
      <c r="Q62" s="235">
        <v>0</v>
      </c>
      <c r="R62" s="236">
        <v>5</v>
      </c>
    </row>
    <row r="63" spans="1:18" ht="15">
      <c r="A63" s="228" t="s">
        <v>410</v>
      </c>
      <c r="B63" s="228" t="s">
        <v>195</v>
      </c>
      <c r="C63" s="234">
        <v>63</v>
      </c>
      <c r="D63" s="235">
        <v>1</v>
      </c>
      <c r="E63" s="236">
        <v>57</v>
      </c>
      <c r="F63" s="234">
        <v>2</v>
      </c>
      <c r="G63" s="236">
        <v>0</v>
      </c>
      <c r="H63" s="234">
        <v>11</v>
      </c>
      <c r="I63" s="235">
        <v>0</v>
      </c>
      <c r="J63" s="236">
        <v>15</v>
      </c>
      <c r="K63" s="234">
        <v>38</v>
      </c>
      <c r="L63" s="235">
        <v>1</v>
      </c>
      <c r="M63" s="236">
        <v>44</v>
      </c>
      <c r="N63" s="234">
        <v>4</v>
      </c>
      <c r="O63" s="236">
        <v>3</v>
      </c>
      <c r="P63" s="234">
        <v>3</v>
      </c>
      <c r="Q63" s="235">
        <v>2</v>
      </c>
      <c r="R63" s="236">
        <v>10</v>
      </c>
    </row>
    <row r="64" spans="1:18" ht="15">
      <c r="A64" s="233" t="s">
        <v>411</v>
      </c>
      <c r="B64" s="233" t="s">
        <v>196</v>
      </c>
      <c r="C64" s="234">
        <v>5</v>
      </c>
      <c r="D64" s="235">
        <v>1</v>
      </c>
      <c r="E64" s="236">
        <v>4</v>
      </c>
      <c r="F64" s="234">
        <v>0</v>
      </c>
      <c r="G64" s="236">
        <v>0</v>
      </c>
      <c r="H64" s="234">
        <v>1</v>
      </c>
      <c r="I64" s="235">
        <v>0</v>
      </c>
      <c r="J64" s="236">
        <v>2</v>
      </c>
      <c r="K64" s="234">
        <v>6</v>
      </c>
      <c r="L64" s="235">
        <v>0</v>
      </c>
      <c r="M64" s="236">
        <v>6</v>
      </c>
      <c r="N64" s="234">
        <v>3</v>
      </c>
      <c r="O64" s="236">
        <v>0</v>
      </c>
      <c r="P64" s="234">
        <v>0</v>
      </c>
      <c r="Q64" s="235">
        <v>0</v>
      </c>
      <c r="R64" s="236">
        <v>1</v>
      </c>
    </row>
    <row r="65" spans="1:18" ht="15">
      <c r="A65" s="228" t="s">
        <v>412</v>
      </c>
      <c r="B65" s="228" t="s">
        <v>197</v>
      </c>
      <c r="C65" s="234">
        <v>1</v>
      </c>
      <c r="D65" s="235">
        <v>0</v>
      </c>
      <c r="E65" s="236">
        <v>2</v>
      </c>
      <c r="F65" s="234">
        <v>1</v>
      </c>
      <c r="G65" s="236">
        <v>1</v>
      </c>
      <c r="H65" s="234">
        <v>0</v>
      </c>
      <c r="I65" s="235">
        <v>1</v>
      </c>
      <c r="J65" s="236">
        <v>1</v>
      </c>
      <c r="K65" s="234">
        <v>4</v>
      </c>
      <c r="L65" s="235">
        <v>0</v>
      </c>
      <c r="M65" s="236">
        <v>3</v>
      </c>
      <c r="N65" s="234">
        <v>0</v>
      </c>
      <c r="O65" s="236">
        <v>2</v>
      </c>
      <c r="P65" s="234">
        <v>0</v>
      </c>
      <c r="Q65" s="235">
        <v>0</v>
      </c>
      <c r="R65" s="236">
        <v>0</v>
      </c>
    </row>
    <row r="66" spans="1:18" ht="15">
      <c r="A66" s="233" t="s">
        <v>413</v>
      </c>
      <c r="B66" s="233" t="s">
        <v>198</v>
      </c>
      <c r="C66" s="234">
        <v>32</v>
      </c>
      <c r="D66" s="235">
        <v>0</v>
      </c>
      <c r="E66" s="236">
        <v>24</v>
      </c>
      <c r="F66" s="234">
        <v>2</v>
      </c>
      <c r="G66" s="236">
        <v>0</v>
      </c>
      <c r="H66" s="234">
        <v>6</v>
      </c>
      <c r="I66" s="235">
        <v>0</v>
      </c>
      <c r="J66" s="236">
        <v>6</v>
      </c>
      <c r="K66" s="234">
        <v>14</v>
      </c>
      <c r="L66" s="235">
        <v>0</v>
      </c>
      <c r="M66" s="236">
        <v>16</v>
      </c>
      <c r="N66" s="234">
        <v>4</v>
      </c>
      <c r="O66" s="236">
        <v>0</v>
      </c>
      <c r="P66" s="234">
        <v>0</v>
      </c>
      <c r="Q66" s="235">
        <v>0</v>
      </c>
      <c r="R66" s="236">
        <v>2</v>
      </c>
    </row>
    <row r="67" spans="1:18" ht="15">
      <c r="A67" s="228" t="s">
        <v>414</v>
      </c>
      <c r="B67" s="228" t="s">
        <v>199</v>
      </c>
      <c r="C67" s="234">
        <v>66</v>
      </c>
      <c r="D67" s="235">
        <v>0</v>
      </c>
      <c r="E67" s="236">
        <v>79</v>
      </c>
      <c r="F67" s="234">
        <v>4</v>
      </c>
      <c r="G67" s="236">
        <v>0</v>
      </c>
      <c r="H67" s="234">
        <v>4</v>
      </c>
      <c r="I67" s="235">
        <v>0</v>
      </c>
      <c r="J67" s="236">
        <v>30</v>
      </c>
      <c r="K67" s="234">
        <v>44</v>
      </c>
      <c r="L67" s="235">
        <v>0</v>
      </c>
      <c r="M67" s="236">
        <v>79</v>
      </c>
      <c r="N67" s="234">
        <v>3</v>
      </c>
      <c r="O67" s="236">
        <v>1</v>
      </c>
      <c r="P67" s="234">
        <v>0</v>
      </c>
      <c r="Q67" s="235">
        <v>0</v>
      </c>
      <c r="R67" s="236">
        <v>18</v>
      </c>
    </row>
    <row r="68" spans="1:18" ht="15">
      <c r="A68" s="233" t="s">
        <v>415</v>
      </c>
      <c r="B68" s="233" t="s">
        <v>200</v>
      </c>
      <c r="C68" s="234">
        <v>20</v>
      </c>
      <c r="D68" s="235">
        <v>0</v>
      </c>
      <c r="E68" s="236">
        <v>18</v>
      </c>
      <c r="F68" s="234">
        <v>1</v>
      </c>
      <c r="G68" s="236">
        <v>1</v>
      </c>
      <c r="H68" s="234">
        <v>2</v>
      </c>
      <c r="I68" s="235">
        <v>1</v>
      </c>
      <c r="J68" s="236">
        <v>1</v>
      </c>
      <c r="K68" s="234">
        <v>12</v>
      </c>
      <c r="L68" s="235">
        <v>0</v>
      </c>
      <c r="M68" s="236">
        <v>12</v>
      </c>
      <c r="N68" s="234">
        <v>2</v>
      </c>
      <c r="O68" s="236">
        <v>1</v>
      </c>
      <c r="P68" s="234">
        <v>1</v>
      </c>
      <c r="Q68" s="235">
        <v>1</v>
      </c>
      <c r="R68" s="236">
        <v>8</v>
      </c>
    </row>
    <row r="69" spans="1:18" ht="15">
      <c r="A69" s="228" t="s">
        <v>416</v>
      </c>
      <c r="B69" s="228" t="s">
        <v>201</v>
      </c>
      <c r="C69" s="234">
        <v>45</v>
      </c>
      <c r="D69" s="235">
        <v>0</v>
      </c>
      <c r="E69" s="236">
        <v>10</v>
      </c>
      <c r="F69" s="234">
        <v>2</v>
      </c>
      <c r="G69" s="236">
        <v>1</v>
      </c>
      <c r="H69" s="234">
        <v>0</v>
      </c>
      <c r="I69" s="235">
        <v>0</v>
      </c>
      <c r="J69" s="236">
        <v>7</v>
      </c>
      <c r="K69" s="234">
        <v>27</v>
      </c>
      <c r="L69" s="235">
        <v>1</v>
      </c>
      <c r="M69" s="236">
        <v>8</v>
      </c>
      <c r="N69" s="234">
        <v>2</v>
      </c>
      <c r="O69" s="236">
        <v>8</v>
      </c>
      <c r="P69" s="234">
        <v>3</v>
      </c>
      <c r="Q69" s="235">
        <v>1</v>
      </c>
      <c r="R69" s="236">
        <v>4</v>
      </c>
    </row>
    <row r="70" spans="1:18" ht="15">
      <c r="A70" s="233" t="s">
        <v>417</v>
      </c>
      <c r="B70" s="233" t="s">
        <v>202</v>
      </c>
      <c r="C70" s="234">
        <v>3</v>
      </c>
      <c r="D70" s="235">
        <v>0</v>
      </c>
      <c r="E70" s="236">
        <v>2</v>
      </c>
      <c r="F70" s="234">
        <v>0</v>
      </c>
      <c r="G70" s="236">
        <v>0</v>
      </c>
      <c r="H70" s="234">
        <v>1</v>
      </c>
      <c r="I70" s="235">
        <v>0</v>
      </c>
      <c r="J70" s="236">
        <v>0</v>
      </c>
      <c r="K70" s="234">
        <v>1</v>
      </c>
      <c r="L70" s="235">
        <v>2</v>
      </c>
      <c r="M70" s="236">
        <v>3</v>
      </c>
      <c r="N70" s="234">
        <v>0</v>
      </c>
      <c r="O70" s="236">
        <v>0</v>
      </c>
      <c r="P70" s="234">
        <v>0</v>
      </c>
      <c r="Q70" s="235">
        <v>0</v>
      </c>
      <c r="R70" s="236">
        <v>2</v>
      </c>
    </row>
    <row r="71" spans="1:18" ht="15">
      <c r="A71" s="228" t="s">
        <v>418</v>
      </c>
      <c r="B71" s="228" t="s">
        <v>203</v>
      </c>
      <c r="C71" s="234">
        <v>87</v>
      </c>
      <c r="D71" s="235">
        <v>1</v>
      </c>
      <c r="E71" s="236">
        <v>45</v>
      </c>
      <c r="F71" s="234">
        <v>8</v>
      </c>
      <c r="G71" s="236">
        <v>0</v>
      </c>
      <c r="H71" s="234">
        <v>2</v>
      </c>
      <c r="I71" s="235">
        <v>0</v>
      </c>
      <c r="J71" s="236">
        <v>4</v>
      </c>
      <c r="K71" s="234">
        <v>40</v>
      </c>
      <c r="L71" s="235">
        <v>0</v>
      </c>
      <c r="M71" s="236">
        <v>40</v>
      </c>
      <c r="N71" s="234">
        <v>0</v>
      </c>
      <c r="O71" s="236">
        <v>0</v>
      </c>
      <c r="P71" s="234">
        <v>2</v>
      </c>
      <c r="Q71" s="235">
        <v>0</v>
      </c>
      <c r="R71" s="236">
        <v>2</v>
      </c>
    </row>
    <row r="72" spans="1:18" ht="15">
      <c r="A72" s="233" t="s">
        <v>419</v>
      </c>
      <c r="B72" s="233" t="s">
        <v>204</v>
      </c>
      <c r="C72" s="234">
        <v>16</v>
      </c>
      <c r="D72" s="235">
        <v>0</v>
      </c>
      <c r="E72" s="236">
        <v>24</v>
      </c>
      <c r="F72" s="234">
        <v>5</v>
      </c>
      <c r="G72" s="236">
        <v>0</v>
      </c>
      <c r="H72" s="234">
        <v>2</v>
      </c>
      <c r="I72" s="235">
        <v>0</v>
      </c>
      <c r="J72" s="236">
        <v>6</v>
      </c>
      <c r="K72" s="234">
        <v>8</v>
      </c>
      <c r="L72" s="235">
        <v>0</v>
      </c>
      <c r="M72" s="236">
        <v>16</v>
      </c>
      <c r="N72" s="234">
        <v>0</v>
      </c>
      <c r="O72" s="236">
        <v>0</v>
      </c>
      <c r="P72" s="234">
        <v>1</v>
      </c>
      <c r="Q72" s="235">
        <v>0</v>
      </c>
      <c r="R72" s="236">
        <v>1</v>
      </c>
    </row>
    <row r="73" spans="1:18" ht="15">
      <c r="A73" s="228" t="s">
        <v>420</v>
      </c>
      <c r="B73" s="228" t="s">
        <v>205</v>
      </c>
      <c r="C73" s="234">
        <v>26</v>
      </c>
      <c r="D73" s="235">
        <v>0</v>
      </c>
      <c r="E73" s="236">
        <v>28</v>
      </c>
      <c r="F73" s="234">
        <v>2</v>
      </c>
      <c r="G73" s="236">
        <v>0</v>
      </c>
      <c r="H73" s="234">
        <v>5</v>
      </c>
      <c r="I73" s="235">
        <v>1</v>
      </c>
      <c r="J73" s="236">
        <v>6</v>
      </c>
      <c r="K73" s="234">
        <v>33</v>
      </c>
      <c r="L73" s="235">
        <v>0</v>
      </c>
      <c r="M73" s="236">
        <v>20</v>
      </c>
      <c r="N73" s="234">
        <v>2</v>
      </c>
      <c r="O73" s="236">
        <v>0</v>
      </c>
      <c r="P73" s="234">
        <v>1</v>
      </c>
      <c r="Q73" s="235">
        <v>1</v>
      </c>
      <c r="R73" s="236">
        <v>2</v>
      </c>
    </row>
    <row r="74" spans="1:18" ht="15">
      <c r="A74" s="233" t="s">
        <v>421</v>
      </c>
      <c r="B74" s="233" t="s">
        <v>206</v>
      </c>
      <c r="C74" s="234">
        <v>9</v>
      </c>
      <c r="D74" s="235">
        <v>0</v>
      </c>
      <c r="E74" s="236">
        <v>12</v>
      </c>
      <c r="F74" s="234">
        <v>0</v>
      </c>
      <c r="G74" s="236">
        <v>0</v>
      </c>
      <c r="H74" s="234">
        <v>1</v>
      </c>
      <c r="I74" s="235">
        <v>0</v>
      </c>
      <c r="J74" s="236">
        <v>3</v>
      </c>
      <c r="K74" s="234">
        <v>4</v>
      </c>
      <c r="L74" s="235">
        <v>0</v>
      </c>
      <c r="M74" s="236">
        <v>8</v>
      </c>
      <c r="N74" s="234">
        <v>0</v>
      </c>
      <c r="O74" s="236">
        <v>2</v>
      </c>
      <c r="P74" s="234">
        <v>0</v>
      </c>
      <c r="Q74" s="235">
        <v>0</v>
      </c>
      <c r="R74" s="236">
        <v>3</v>
      </c>
    </row>
    <row r="75" spans="1:18" ht="15">
      <c r="A75" s="228" t="s">
        <v>422</v>
      </c>
      <c r="B75" s="228" t="s">
        <v>207</v>
      </c>
      <c r="C75" s="234">
        <v>16</v>
      </c>
      <c r="D75" s="235">
        <v>1</v>
      </c>
      <c r="E75" s="236">
        <v>15</v>
      </c>
      <c r="F75" s="234">
        <v>1</v>
      </c>
      <c r="G75" s="236">
        <v>1</v>
      </c>
      <c r="H75" s="234">
        <v>3</v>
      </c>
      <c r="I75" s="235">
        <v>0</v>
      </c>
      <c r="J75" s="236">
        <v>4</v>
      </c>
      <c r="K75" s="234">
        <v>13</v>
      </c>
      <c r="L75" s="235">
        <v>0</v>
      </c>
      <c r="M75" s="236">
        <v>11</v>
      </c>
      <c r="N75" s="234">
        <v>0</v>
      </c>
      <c r="O75" s="236">
        <v>2</v>
      </c>
      <c r="P75" s="234">
        <v>1</v>
      </c>
      <c r="Q75" s="235">
        <v>0</v>
      </c>
      <c r="R75" s="236">
        <v>7</v>
      </c>
    </row>
    <row r="76" spans="1:18" ht="15">
      <c r="A76" s="233" t="s">
        <v>423</v>
      </c>
      <c r="B76" s="233" t="s">
        <v>208</v>
      </c>
      <c r="C76" s="234">
        <v>18</v>
      </c>
      <c r="D76" s="235">
        <v>0</v>
      </c>
      <c r="E76" s="236">
        <v>15</v>
      </c>
      <c r="F76" s="234">
        <v>5</v>
      </c>
      <c r="G76" s="236">
        <v>1</v>
      </c>
      <c r="H76" s="234">
        <v>3</v>
      </c>
      <c r="I76" s="235">
        <v>1</v>
      </c>
      <c r="J76" s="236">
        <v>1</v>
      </c>
      <c r="K76" s="234">
        <v>11</v>
      </c>
      <c r="L76" s="235">
        <v>1</v>
      </c>
      <c r="M76" s="236">
        <v>8</v>
      </c>
      <c r="N76" s="234">
        <v>1</v>
      </c>
      <c r="O76" s="236">
        <v>0</v>
      </c>
      <c r="P76" s="234">
        <v>0</v>
      </c>
      <c r="Q76" s="235">
        <v>0</v>
      </c>
      <c r="R76" s="236">
        <v>1</v>
      </c>
    </row>
    <row r="77" spans="1:18" ht="15">
      <c r="A77" s="228" t="s">
        <v>424</v>
      </c>
      <c r="B77" s="228" t="s">
        <v>209</v>
      </c>
      <c r="C77" s="234">
        <v>3</v>
      </c>
      <c r="D77" s="235">
        <v>0</v>
      </c>
      <c r="E77" s="236">
        <v>4</v>
      </c>
      <c r="F77" s="234">
        <v>0</v>
      </c>
      <c r="G77" s="236">
        <v>0</v>
      </c>
      <c r="H77" s="234">
        <v>0</v>
      </c>
      <c r="I77" s="235">
        <v>0</v>
      </c>
      <c r="J77" s="236">
        <v>0</v>
      </c>
      <c r="K77" s="234">
        <v>2</v>
      </c>
      <c r="L77" s="235">
        <v>0</v>
      </c>
      <c r="M77" s="236">
        <v>4</v>
      </c>
      <c r="N77" s="234">
        <v>0</v>
      </c>
      <c r="O77" s="236">
        <v>1</v>
      </c>
      <c r="P77" s="234">
        <v>0</v>
      </c>
      <c r="Q77" s="235">
        <v>0</v>
      </c>
      <c r="R77" s="236">
        <v>0</v>
      </c>
    </row>
    <row r="78" spans="1:18" ht="15">
      <c r="A78" s="233" t="s">
        <v>425</v>
      </c>
      <c r="B78" s="233" t="s">
        <v>210</v>
      </c>
      <c r="C78" s="234">
        <v>8</v>
      </c>
      <c r="D78" s="235">
        <v>1</v>
      </c>
      <c r="E78" s="236">
        <v>11</v>
      </c>
      <c r="F78" s="234">
        <v>1</v>
      </c>
      <c r="G78" s="236">
        <v>0</v>
      </c>
      <c r="H78" s="234">
        <v>0</v>
      </c>
      <c r="I78" s="235">
        <v>0</v>
      </c>
      <c r="J78" s="236">
        <v>1</v>
      </c>
      <c r="K78" s="234">
        <v>8</v>
      </c>
      <c r="L78" s="235">
        <v>0</v>
      </c>
      <c r="M78" s="236">
        <v>13</v>
      </c>
      <c r="N78" s="234">
        <v>2</v>
      </c>
      <c r="O78" s="236">
        <v>0</v>
      </c>
      <c r="P78" s="234">
        <v>0</v>
      </c>
      <c r="Q78" s="235">
        <v>0</v>
      </c>
      <c r="R78" s="236">
        <v>3</v>
      </c>
    </row>
    <row r="79" spans="1:18" ht="15">
      <c r="A79" s="228" t="s">
        <v>426</v>
      </c>
      <c r="B79" s="228" t="s">
        <v>211</v>
      </c>
      <c r="C79" s="234">
        <v>10</v>
      </c>
      <c r="D79" s="235">
        <v>0</v>
      </c>
      <c r="E79" s="236">
        <v>8</v>
      </c>
      <c r="F79" s="234">
        <v>0</v>
      </c>
      <c r="G79" s="236">
        <v>0</v>
      </c>
      <c r="H79" s="234">
        <v>1</v>
      </c>
      <c r="I79" s="235">
        <v>0</v>
      </c>
      <c r="J79" s="236">
        <v>2</v>
      </c>
      <c r="K79" s="234">
        <v>9</v>
      </c>
      <c r="L79" s="235">
        <v>1</v>
      </c>
      <c r="M79" s="236">
        <v>5</v>
      </c>
      <c r="N79" s="234">
        <v>1</v>
      </c>
      <c r="O79" s="236">
        <v>1</v>
      </c>
      <c r="P79" s="234">
        <v>0</v>
      </c>
      <c r="Q79" s="235">
        <v>0</v>
      </c>
      <c r="R79" s="236">
        <v>2</v>
      </c>
    </row>
    <row r="80" spans="1:18" ht="15">
      <c r="A80" s="233" t="s">
        <v>427</v>
      </c>
      <c r="B80" s="233" t="s">
        <v>212</v>
      </c>
      <c r="C80" s="234">
        <v>32</v>
      </c>
      <c r="D80" s="235">
        <v>0</v>
      </c>
      <c r="E80" s="236">
        <v>18</v>
      </c>
      <c r="F80" s="234">
        <v>1</v>
      </c>
      <c r="G80" s="236">
        <v>0</v>
      </c>
      <c r="H80" s="234">
        <v>1</v>
      </c>
      <c r="I80" s="235">
        <v>0</v>
      </c>
      <c r="J80" s="236">
        <v>2</v>
      </c>
      <c r="K80" s="234">
        <v>21</v>
      </c>
      <c r="L80" s="235">
        <v>0</v>
      </c>
      <c r="M80" s="236">
        <v>17</v>
      </c>
      <c r="N80" s="234">
        <v>0</v>
      </c>
      <c r="O80" s="236">
        <v>0</v>
      </c>
      <c r="P80" s="234">
        <v>3</v>
      </c>
      <c r="Q80" s="235">
        <v>0</v>
      </c>
      <c r="R80" s="236">
        <v>2</v>
      </c>
    </row>
    <row r="81" spans="1:18" ht="15">
      <c r="A81" s="228" t="s">
        <v>428</v>
      </c>
      <c r="B81" s="228" t="s">
        <v>213</v>
      </c>
      <c r="C81" s="234">
        <v>30</v>
      </c>
      <c r="D81" s="235">
        <v>0</v>
      </c>
      <c r="E81" s="236">
        <v>3</v>
      </c>
      <c r="F81" s="234">
        <v>1</v>
      </c>
      <c r="G81" s="236">
        <v>0</v>
      </c>
      <c r="H81" s="234">
        <v>1</v>
      </c>
      <c r="I81" s="235">
        <v>0</v>
      </c>
      <c r="J81" s="236">
        <v>1</v>
      </c>
      <c r="K81" s="234">
        <v>17</v>
      </c>
      <c r="L81" s="235">
        <v>0</v>
      </c>
      <c r="M81" s="236">
        <v>8</v>
      </c>
      <c r="N81" s="234">
        <v>2</v>
      </c>
      <c r="O81" s="236">
        <v>0</v>
      </c>
      <c r="P81" s="234">
        <v>2</v>
      </c>
      <c r="Q81" s="235">
        <v>0</v>
      </c>
      <c r="R81" s="236">
        <v>0</v>
      </c>
    </row>
    <row r="82" spans="1:18" ht="15">
      <c r="A82" s="233" t="s">
        <v>429</v>
      </c>
      <c r="B82" s="233" t="s">
        <v>214</v>
      </c>
      <c r="C82" s="234">
        <v>3</v>
      </c>
      <c r="D82" s="235">
        <v>0</v>
      </c>
      <c r="E82" s="236">
        <v>2</v>
      </c>
      <c r="F82" s="234">
        <v>0</v>
      </c>
      <c r="G82" s="236">
        <v>0</v>
      </c>
      <c r="H82" s="234">
        <v>0</v>
      </c>
      <c r="I82" s="235">
        <v>0</v>
      </c>
      <c r="J82" s="236">
        <v>3</v>
      </c>
      <c r="K82" s="234">
        <v>5</v>
      </c>
      <c r="L82" s="235">
        <v>1</v>
      </c>
      <c r="M82" s="236">
        <v>7</v>
      </c>
      <c r="N82" s="234">
        <v>0</v>
      </c>
      <c r="O82" s="236">
        <v>0</v>
      </c>
      <c r="P82" s="234">
        <v>0</v>
      </c>
      <c r="Q82" s="235">
        <v>0</v>
      </c>
      <c r="R82" s="236">
        <v>0</v>
      </c>
    </row>
    <row r="83" spans="1:18" ht="15">
      <c r="A83" s="228" t="s">
        <v>430</v>
      </c>
      <c r="B83" s="228" t="s">
        <v>215</v>
      </c>
      <c r="C83" s="234">
        <v>2</v>
      </c>
      <c r="D83" s="235">
        <v>0</v>
      </c>
      <c r="E83" s="236">
        <v>3</v>
      </c>
      <c r="F83" s="234">
        <v>0</v>
      </c>
      <c r="G83" s="236">
        <v>0</v>
      </c>
      <c r="H83" s="234">
        <v>0</v>
      </c>
      <c r="I83" s="235">
        <v>0</v>
      </c>
      <c r="J83" s="236">
        <v>1</v>
      </c>
      <c r="K83" s="234">
        <v>1</v>
      </c>
      <c r="L83" s="235">
        <v>0</v>
      </c>
      <c r="M83" s="236">
        <v>6</v>
      </c>
      <c r="N83" s="234">
        <v>0</v>
      </c>
      <c r="O83" s="236">
        <v>0</v>
      </c>
      <c r="P83" s="234">
        <v>0</v>
      </c>
      <c r="Q83" s="235">
        <v>0</v>
      </c>
      <c r="R83" s="236">
        <v>0</v>
      </c>
    </row>
    <row r="84" spans="1:18" ht="15">
      <c r="A84" s="233" t="s">
        <v>431</v>
      </c>
      <c r="B84" s="233" t="s">
        <v>216</v>
      </c>
      <c r="C84" s="234">
        <v>2</v>
      </c>
      <c r="D84" s="235">
        <v>0</v>
      </c>
      <c r="E84" s="236">
        <v>11</v>
      </c>
      <c r="F84" s="234">
        <v>0</v>
      </c>
      <c r="G84" s="236">
        <v>0</v>
      </c>
      <c r="H84" s="234">
        <v>0</v>
      </c>
      <c r="I84" s="235">
        <v>0</v>
      </c>
      <c r="J84" s="236">
        <v>7</v>
      </c>
      <c r="K84" s="234">
        <v>7</v>
      </c>
      <c r="L84" s="235">
        <v>0</v>
      </c>
      <c r="M84" s="236">
        <v>9</v>
      </c>
      <c r="N84" s="234">
        <v>0</v>
      </c>
      <c r="O84" s="236">
        <v>0</v>
      </c>
      <c r="P84" s="234">
        <v>0</v>
      </c>
      <c r="Q84" s="235">
        <v>0</v>
      </c>
      <c r="R84" s="236">
        <v>0</v>
      </c>
    </row>
    <row r="85" spans="1:18" ht="15">
      <c r="A85" s="228" t="s">
        <v>432</v>
      </c>
      <c r="B85" s="228" t="s">
        <v>217</v>
      </c>
      <c r="C85" s="234">
        <v>21</v>
      </c>
      <c r="D85" s="235">
        <v>1</v>
      </c>
      <c r="E85" s="236">
        <v>10</v>
      </c>
      <c r="F85" s="234">
        <v>3</v>
      </c>
      <c r="G85" s="236">
        <v>0</v>
      </c>
      <c r="H85" s="234">
        <v>0</v>
      </c>
      <c r="I85" s="235">
        <v>1</v>
      </c>
      <c r="J85" s="236">
        <v>4</v>
      </c>
      <c r="K85" s="234">
        <v>16</v>
      </c>
      <c r="L85" s="235">
        <v>0</v>
      </c>
      <c r="M85" s="236">
        <v>12</v>
      </c>
      <c r="N85" s="234">
        <v>1</v>
      </c>
      <c r="O85" s="236">
        <v>0</v>
      </c>
      <c r="P85" s="234">
        <v>1</v>
      </c>
      <c r="Q85" s="235">
        <v>0</v>
      </c>
      <c r="R85" s="236">
        <v>3</v>
      </c>
    </row>
    <row r="86" spans="1:18" ht="15">
      <c r="A86" s="233" t="s">
        <v>433</v>
      </c>
      <c r="B86" s="233" t="s">
        <v>218</v>
      </c>
      <c r="C86" s="234">
        <v>6</v>
      </c>
      <c r="D86" s="235">
        <v>0</v>
      </c>
      <c r="E86" s="236">
        <v>8</v>
      </c>
      <c r="F86" s="234">
        <v>1</v>
      </c>
      <c r="G86" s="236">
        <v>1</v>
      </c>
      <c r="H86" s="234">
        <v>0</v>
      </c>
      <c r="I86" s="235">
        <v>1</v>
      </c>
      <c r="J86" s="236">
        <v>3</v>
      </c>
      <c r="K86" s="234">
        <v>6</v>
      </c>
      <c r="L86" s="235">
        <v>1</v>
      </c>
      <c r="M86" s="236">
        <v>6</v>
      </c>
      <c r="N86" s="234">
        <v>2</v>
      </c>
      <c r="O86" s="236">
        <v>1</v>
      </c>
      <c r="P86" s="234">
        <v>1</v>
      </c>
      <c r="Q86" s="235">
        <v>3</v>
      </c>
      <c r="R86" s="236">
        <v>5</v>
      </c>
    </row>
    <row r="87" spans="1:18" ht="15">
      <c r="A87" s="228" t="s">
        <v>434</v>
      </c>
      <c r="B87" s="228" t="s">
        <v>219</v>
      </c>
      <c r="C87" s="234">
        <v>9</v>
      </c>
      <c r="D87" s="235">
        <v>0</v>
      </c>
      <c r="E87" s="236">
        <v>8</v>
      </c>
      <c r="F87" s="234">
        <v>0</v>
      </c>
      <c r="G87" s="236">
        <v>0</v>
      </c>
      <c r="H87" s="234">
        <v>1</v>
      </c>
      <c r="I87" s="235">
        <v>0</v>
      </c>
      <c r="J87" s="236">
        <v>0</v>
      </c>
      <c r="K87" s="234">
        <v>3</v>
      </c>
      <c r="L87" s="235">
        <v>0</v>
      </c>
      <c r="M87" s="236">
        <v>5</v>
      </c>
      <c r="N87" s="234">
        <v>0</v>
      </c>
      <c r="O87" s="236">
        <v>0</v>
      </c>
      <c r="P87" s="234">
        <v>0</v>
      </c>
      <c r="Q87" s="235">
        <v>0</v>
      </c>
      <c r="R87" s="236">
        <v>0</v>
      </c>
    </row>
    <row r="88" spans="1:18" ht="15">
      <c r="A88" s="233" t="s">
        <v>435</v>
      </c>
      <c r="B88" s="233" t="s">
        <v>220</v>
      </c>
      <c r="C88" s="234">
        <v>18</v>
      </c>
      <c r="D88" s="235">
        <v>1</v>
      </c>
      <c r="E88" s="236">
        <v>13</v>
      </c>
      <c r="F88" s="234">
        <v>1</v>
      </c>
      <c r="G88" s="236">
        <v>0</v>
      </c>
      <c r="H88" s="234">
        <v>0</v>
      </c>
      <c r="I88" s="235">
        <v>0</v>
      </c>
      <c r="J88" s="236">
        <v>5</v>
      </c>
      <c r="K88" s="234">
        <v>15</v>
      </c>
      <c r="L88" s="235">
        <v>1</v>
      </c>
      <c r="M88" s="236">
        <v>10</v>
      </c>
      <c r="N88" s="234">
        <v>2</v>
      </c>
      <c r="O88" s="236">
        <v>3</v>
      </c>
      <c r="P88" s="234">
        <v>1</v>
      </c>
      <c r="Q88" s="235">
        <v>1</v>
      </c>
      <c r="R88" s="236">
        <v>5</v>
      </c>
    </row>
    <row r="89" spans="1:18" ht="15.75" thickBot="1">
      <c r="A89" s="237" t="s">
        <v>436</v>
      </c>
      <c r="B89" s="238" t="s">
        <v>221</v>
      </c>
      <c r="C89" s="234">
        <v>21</v>
      </c>
      <c r="D89" s="235">
        <v>0</v>
      </c>
      <c r="E89" s="236">
        <v>11</v>
      </c>
      <c r="F89" s="234">
        <v>0</v>
      </c>
      <c r="G89" s="236">
        <v>0</v>
      </c>
      <c r="H89" s="234">
        <v>2</v>
      </c>
      <c r="I89" s="235">
        <v>0</v>
      </c>
      <c r="J89" s="236">
        <v>3</v>
      </c>
      <c r="K89" s="234">
        <v>7</v>
      </c>
      <c r="L89" s="235">
        <v>0</v>
      </c>
      <c r="M89" s="236">
        <v>9</v>
      </c>
      <c r="N89" s="234">
        <v>1</v>
      </c>
      <c r="O89" s="236">
        <v>1</v>
      </c>
      <c r="P89" s="234">
        <v>2</v>
      </c>
      <c r="Q89" s="235">
        <v>0</v>
      </c>
      <c r="R89" s="236">
        <v>1</v>
      </c>
    </row>
    <row r="90" spans="1:18" s="74" customFormat="1" ht="17.25" thickBot="1" thickTop="1">
      <c r="A90" s="265"/>
      <c r="B90" s="239" t="s">
        <v>222</v>
      </c>
      <c r="C90" s="240">
        <f>SUM(C9:C89)</f>
        <v>6158</v>
      </c>
      <c r="D90" s="241">
        <f aca="true" t="shared" si="0" ref="D90:R90">SUM(D9:D89)</f>
        <v>92</v>
      </c>
      <c r="E90" s="242">
        <f t="shared" si="0"/>
        <v>4030</v>
      </c>
      <c r="F90" s="243">
        <f t="shared" si="0"/>
        <v>712</v>
      </c>
      <c r="G90" s="242">
        <f t="shared" si="0"/>
        <v>74</v>
      </c>
      <c r="H90" s="243">
        <f t="shared" si="0"/>
        <v>792</v>
      </c>
      <c r="I90" s="241">
        <f t="shared" si="0"/>
        <v>69</v>
      </c>
      <c r="J90" s="242">
        <f t="shared" si="0"/>
        <v>1257</v>
      </c>
      <c r="K90" s="240">
        <f t="shared" si="0"/>
        <v>5349</v>
      </c>
      <c r="L90" s="241">
        <f>SUM(L9:L89)</f>
        <v>73</v>
      </c>
      <c r="M90" s="242">
        <f t="shared" si="0"/>
        <v>3312</v>
      </c>
      <c r="N90" s="240">
        <f t="shared" si="0"/>
        <v>904</v>
      </c>
      <c r="O90" s="242">
        <f>SUM(O9:O89)</f>
        <v>131</v>
      </c>
      <c r="P90" s="240">
        <f t="shared" si="0"/>
        <v>505</v>
      </c>
      <c r="Q90" s="241">
        <f t="shared" si="0"/>
        <v>76</v>
      </c>
      <c r="R90" s="242">
        <f t="shared" si="0"/>
        <v>1071</v>
      </c>
    </row>
    <row r="91" spans="1:18" s="80" customFormat="1" ht="16.5" customHeight="1" thickTop="1">
      <c r="A91" s="75" t="s">
        <v>15</v>
      </c>
      <c r="B91" s="75"/>
      <c r="C91" s="76"/>
      <c r="D91" s="77"/>
      <c r="E91" s="77"/>
      <c r="F91" s="78"/>
      <c r="G91" s="78"/>
      <c r="H91" s="78"/>
      <c r="I91" s="78"/>
      <c r="J91" s="78"/>
      <c r="K91" s="79"/>
      <c r="L91" s="79"/>
      <c r="M91" s="79"/>
      <c r="N91" s="79"/>
      <c r="O91" s="79"/>
      <c r="P91" s="79"/>
      <c r="Q91" s="79"/>
      <c r="R91" s="79"/>
    </row>
    <row r="92" spans="1:11" s="84" customFormat="1" ht="20.25">
      <c r="A92" s="81"/>
      <c r="B92" s="81"/>
      <c r="C92" s="82"/>
      <c r="D92" s="82"/>
      <c r="E92" s="82"/>
      <c r="F92" s="82"/>
      <c r="G92" s="82"/>
      <c r="H92" s="82"/>
      <c r="I92" s="82"/>
      <c r="J92" s="82"/>
      <c r="K92" s="83"/>
    </row>
    <row r="93" spans="1:11" s="86" customFormat="1" ht="20.25">
      <c r="A93" s="85"/>
      <c r="B93" s="85"/>
      <c r="K93" s="87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&amp;L16.06.2017&amp;CTÜRKİYE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10" zoomScaleNormal="110" zoomScalePageLayoutView="0" workbookViewId="0" topLeftCell="A61">
      <selection activeCell="C17" sqref="C17"/>
    </sheetView>
  </sheetViews>
  <sheetFormatPr defaultColWidth="9.140625" defaultRowHeight="15"/>
  <cols>
    <col min="1" max="1" width="5.57421875" style="72" customWidth="1"/>
    <col min="2" max="2" width="9.140625" style="72" customWidth="1"/>
    <col min="3" max="3" width="5.7109375" style="71" customWidth="1"/>
    <col min="4" max="4" width="4.00390625" style="71" customWidth="1"/>
    <col min="5" max="5" width="5.7109375" style="71" customWidth="1"/>
    <col min="6" max="6" width="6.00390625" style="71" customWidth="1"/>
    <col min="7" max="7" width="5.00390625" style="71" customWidth="1"/>
    <col min="8" max="8" width="5.8515625" style="71" customWidth="1"/>
    <col min="9" max="9" width="5.140625" style="71" customWidth="1"/>
    <col min="10" max="10" width="5.8515625" style="71" customWidth="1"/>
    <col min="11" max="11" width="5.7109375" style="88" customWidth="1"/>
    <col min="12" max="12" width="4.00390625" style="71" customWidth="1"/>
    <col min="13" max="13" width="6.00390625" style="71" customWidth="1"/>
    <col min="14" max="14" width="5.7109375" style="71" customWidth="1"/>
    <col min="15" max="15" width="4.7109375" style="71" customWidth="1"/>
    <col min="16" max="16" width="5.8515625" style="71" customWidth="1"/>
    <col min="17" max="17" width="4.57421875" style="71" customWidth="1"/>
    <col min="18" max="18" width="5.57421875" style="71" customWidth="1"/>
    <col min="19" max="16384" width="9.140625" style="71" customWidth="1"/>
  </cols>
  <sheetData>
    <row r="1" spans="1:19" ht="16.5" thickBot="1">
      <c r="A1" s="579" t="s">
        <v>639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255"/>
      <c r="R1" s="255"/>
      <c r="S1" s="374"/>
    </row>
    <row r="2" spans="1:18" ht="16.5" thickBot="1">
      <c r="A2" s="570" t="s">
        <v>223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</row>
    <row r="3" spans="1:18" s="73" customFormat="1" ht="17.25" customHeight="1" thickBot="1" thickTop="1">
      <c r="A3" s="244"/>
      <c r="B3" s="605" t="s">
        <v>135</v>
      </c>
      <c r="C3" s="608" t="s">
        <v>645</v>
      </c>
      <c r="D3" s="609"/>
      <c r="E3" s="609"/>
      <c r="F3" s="609"/>
      <c r="G3" s="609"/>
      <c r="H3" s="609"/>
      <c r="I3" s="609"/>
      <c r="J3" s="610"/>
      <c r="K3" s="608" t="s">
        <v>646</v>
      </c>
      <c r="L3" s="609"/>
      <c r="M3" s="609"/>
      <c r="N3" s="609"/>
      <c r="O3" s="609"/>
      <c r="P3" s="609"/>
      <c r="Q3" s="609"/>
      <c r="R3" s="610"/>
    </row>
    <row r="4" spans="1:18" ht="15.75" customHeight="1" thickTop="1">
      <c r="A4" s="245" t="s">
        <v>445</v>
      </c>
      <c r="B4" s="606"/>
      <c r="C4" s="611" t="s">
        <v>136</v>
      </c>
      <c r="D4" s="594"/>
      <c r="E4" s="602"/>
      <c r="F4" s="590" t="s">
        <v>137</v>
      </c>
      <c r="G4" s="592"/>
      <c r="H4" s="594" t="s">
        <v>138</v>
      </c>
      <c r="I4" s="594"/>
      <c r="J4" s="592"/>
      <c r="K4" s="594" t="s">
        <v>136</v>
      </c>
      <c r="L4" s="594"/>
      <c r="M4" s="594"/>
      <c r="N4" s="590" t="s">
        <v>137</v>
      </c>
      <c r="O4" s="602"/>
      <c r="P4" s="590" t="s">
        <v>138</v>
      </c>
      <c r="Q4" s="591"/>
      <c r="R4" s="592"/>
    </row>
    <row r="5" spans="1:18" ht="15" customHeight="1">
      <c r="A5" s="245" t="s">
        <v>443</v>
      </c>
      <c r="B5" s="606"/>
      <c r="C5" s="589" t="s">
        <v>139</v>
      </c>
      <c r="D5" s="583" t="s">
        <v>140</v>
      </c>
      <c r="E5" s="596" t="s">
        <v>141</v>
      </c>
      <c r="F5" s="588" t="s">
        <v>139</v>
      </c>
      <c r="G5" s="598" t="s">
        <v>140</v>
      </c>
      <c r="H5" s="600" t="s">
        <v>139</v>
      </c>
      <c r="I5" s="583" t="s">
        <v>140</v>
      </c>
      <c r="J5" s="603" t="s">
        <v>141</v>
      </c>
      <c r="K5" s="588" t="s">
        <v>139</v>
      </c>
      <c r="L5" s="582" t="s">
        <v>140</v>
      </c>
      <c r="M5" s="580" t="s">
        <v>141</v>
      </c>
      <c r="N5" s="584" t="s">
        <v>139</v>
      </c>
      <c r="O5" s="586" t="s">
        <v>140</v>
      </c>
      <c r="P5" s="588" t="s">
        <v>139</v>
      </c>
      <c r="Q5" s="582" t="s">
        <v>140</v>
      </c>
      <c r="R5" s="580" t="s">
        <v>141</v>
      </c>
    </row>
    <row r="6" spans="1:18" ht="20.25" customHeight="1" thickBot="1">
      <c r="A6" s="246"/>
      <c r="B6" s="607"/>
      <c r="C6" s="593"/>
      <c r="D6" s="595"/>
      <c r="E6" s="597"/>
      <c r="F6" s="589"/>
      <c r="G6" s="599"/>
      <c r="H6" s="601"/>
      <c r="I6" s="595"/>
      <c r="J6" s="604"/>
      <c r="K6" s="589"/>
      <c r="L6" s="583"/>
      <c r="M6" s="581"/>
      <c r="N6" s="585"/>
      <c r="O6" s="587"/>
      <c r="P6" s="589"/>
      <c r="Q6" s="583"/>
      <c r="R6" s="581"/>
    </row>
    <row r="7" spans="1:18" ht="15.75" thickTop="1">
      <c r="A7" s="247" t="s">
        <v>356</v>
      </c>
      <c r="B7" s="248" t="s">
        <v>142</v>
      </c>
      <c r="C7" s="256">
        <v>670</v>
      </c>
      <c r="D7" s="257">
        <v>7</v>
      </c>
      <c r="E7" s="258">
        <v>294</v>
      </c>
      <c r="F7" s="256">
        <v>99</v>
      </c>
      <c r="G7" s="258">
        <v>0</v>
      </c>
      <c r="H7" s="256">
        <v>91</v>
      </c>
      <c r="I7" s="257">
        <v>5</v>
      </c>
      <c r="J7" s="258">
        <v>118</v>
      </c>
      <c r="K7" s="256">
        <v>684</v>
      </c>
      <c r="L7" s="257">
        <v>5</v>
      </c>
      <c r="M7" s="258">
        <v>255</v>
      </c>
      <c r="N7" s="256">
        <v>95</v>
      </c>
      <c r="O7" s="258">
        <v>15</v>
      </c>
      <c r="P7" s="256">
        <v>83</v>
      </c>
      <c r="Q7" s="257">
        <v>7</v>
      </c>
      <c r="R7" s="258">
        <v>131</v>
      </c>
    </row>
    <row r="8" spans="1:18" ht="15">
      <c r="A8" s="249" t="s">
        <v>357</v>
      </c>
      <c r="B8" s="249" t="s">
        <v>143</v>
      </c>
      <c r="C8" s="259">
        <v>75</v>
      </c>
      <c r="D8" s="260">
        <v>2</v>
      </c>
      <c r="E8" s="261">
        <v>56</v>
      </c>
      <c r="F8" s="259">
        <v>11</v>
      </c>
      <c r="G8" s="261">
        <v>1</v>
      </c>
      <c r="H8" s="259">
        <v>16</v>
      </c>
      <c r="I8" s="260">
        <v>0</v>
      </c>
      <c r="J8" s="261">
        <v>23</v>
      </c>
      <c r="K8" s="259">
        <v>64</v>
      </c>
      <c r="L8" s="260">
        <v>1</v>
      </c>
      <c r="M8" s="261">
        <v>55</v>
      </c>
      <c r="N8" s="259">
        <v>18</v>
      </c>
      <c r="O8" s="261">
        <v>0</v>
      </c>
      <c r="P8" s="259">
        <v>23</v>
      </c>
      <c r="Q8" s="260">
        <v>1</v>
      </c>
      <c r="R8" s="261">
        <v>13</v>
      </c>
    </row>
    <row r="9" spans="1:18" ht="15">
      <c r="A9" s="247" t="s">
        <v>358</v>
      </c>
      <c r="B9" s="247" t="s">
        <v>224</v>
      </c>
      <c r="C9" s="259">
        <v>140</v>
      </c>
      <c r="D9" s="260">
        <v>3</v>
      </c>
      <c r="E9" s="261">
        <v>152</v>
      </c>
      <c r="F9" s="259">
        <v>19</v>
      </c>
      <c r="G9" s="261">
        <v>3</v>
      </c>
      <c r="H9" s="259">
        <v>28</v>
      </c>
      <c r="I9" s="260">
        <v>2</v>
      </c>
      <c r="J9" s="261">
        <v>37</v>
      </c>
      <c r="K9" s="259">
        <v>135</v>
      </c>
      <c r="L9" s="260">
        <v>7</v>
      </c>
      <c r="M9" s="261">
        <v>111</v>
      </c>
      <c r="N9" s="259">
        <v>21</v>
      </c>
      <c r="O9" s="261">
        <v>4</v>
      </c>
      <c r="P9" s="259">
        <v>17</v>
      </c>
      <c r="Q9" s="260">
        <v>3</v>
      </c>
      <c r="R9" s="261">
        <v>64</v>
      </c>
    </row>
    <row r="10" spans="1:18" ht="15">
      <c r="A10" s="249" t="s">
        <v>359</v>
      </c>
      <c r="B10" s="249" t="s">
        <v>145</v>
      </c>
      <c r="C10" s="259">
        <v>47</v>
      </c>
      <c r="D10" s="260">
        <v>0</v>
      </c>
      <c r="E10" s="261">
        <v>59</v>
      </c>
      <c r="F10" s="259">
        <v>1</v>
      </c>
      <c r="G10" s="261">
        <v>1</v>
      </c>
      <c r="H10" s="259">
        <v>3</v>
      </c>
      <c r="I10" s="260">
        <v>2</v>
      </c>
      <c r="J10" s="261">
        <v>7</v>
      </c>
      <c r="K10" s="259">
        <v>41</v>
      </c>
      <c r="L10" s="260">
        <v>0</v>
      </c>
      <c r="M10" s="261">
        <v>63</v>
      </c>
      <c r="N10" s="259">
        <v>3</v>
      </c>
      <c r="O10" s="261">
        <v>0</v>
      </c>
      <c r="P10" s="259">
        <v>3</v>
      </c>
      <c r="Q10" s="260">
        <v>1</v>
      </c>
      <c r="R10" s="261">
        <v>23</v>
      </c>
    </row>
    <row r="11" spans="1:18" ht="15">
      <c r="A11" s="247" t="s">
        <v>360</v>
      </c>
      <c r="B11" s="247" t="s">
        <v>146</v>
      </c>
      <c r="C11" s="259">
        <v>46</v>
      </c>
      <c r="D11" s="260">
        <v>1</v>
      </c>
      <c r="E11" s="261">
        <v>37</v>
      </c>
      <c r="F11" s="259">
        <v>9</v>
      </c>
      <c r="G11" s="261">
        <v>1</v>
      </c>
      <c r="H11" s="259">
        <v>9</v>
      </c>
      <c r="I11" s="260">
        <v>2</v>
      </c>
      <c r="J11" s="261">
        <v>16</v>
      </c>
      <c r="K11" s="259">
        <v>49</v>
      </c>
      <c r="L11" s="260">
        <v>2</v>
      </c>
      <c r="M11" s="261">
        <v>26</v>
      </c>
      <c r="N11" s="259">
        <v>7</v>
      </c>
      <c r="O11" s="261">
        <v>0</v>
      </c>
      <c r="P11" s="259">
        <v>2</v>
      </c>
      <c r="Q11" s="260">
        <v>1</v>
      </c>
      <c r="R11" s="261">
        <v>11</v>
      </c>
    </row>
    <row r="12" spans="1:18" ht="15">
      <c r="A12" s="249" t="s">
        <v>361</v>
      </c>
      <c r="B12" s="249" t="s">
        <v>147</v>
      </c>
      <c r="C12" s="259">
        <v>3302</v>
      </c>
      <c r="D12" s="260">
        <v>72</v>
      </c>
      <c r="E12" s="261">
        <v>1020</v>
      </c>
      <c r="F12" s="259">
        <v>413</v>
      </c>
      <c r="G12" s="261">
        <v>41</v>
      </c>
      <c r="H12" s="259">
        <v>454</v>
      </c>
      <c r="I12" s="260">
        <v>48</v>
      </c>
      <c r="J12" s="261">
        <v>811</v>
      </c>
      <c r="K12" s="259">
        <v>3696</v>
      </c>
      <c r="L12" s="260">
        <v>61</v>
      </c>
      <c r="M12" s="261">
        <v>971</v>
      </c>
      <c r="N12" s="259">
        <v>490</v>
      </c>
      <c r="O12" s="261">
        <v>68</v>
      </c>
      <c r="P12" s="259">
        <v>461</v>
      </c>
      <c r="Q12" s="260">
        <v>65</v>
      </c>
      <c r="R12" s="261">
        <v>1107</v>
      </c>
    </row>
    <row r="13" spans="1:18" ht="15">
      <c r="A13" s="247" t="s">
        <v>362</v>
      </c>
      <c r="B13" s="247" t="s">
        <v>148</v>
      </c>
      <c r="C13" s="259">
        <v>1233</v>
      </c>
      <c r="D13" s="260">
        <v>15</v>
      </c>
      <c r="E13" s="261">
        <v>573</v>
      </c>
      <c r="F13" s="259">
        <v>100</v>
      </c>
      <c r="G13" s="261">
        <v>15</v>
      </c>
      <c r="H13" s="259">
        <v>128</v>
      </c>
      <c r="I13" s="260">
        <v>14</v>
      </c>
      <c r="J13" s="261">
        <v>338</v>
      </c>
      <c r="K13" s="259">
        <v>1298</v>
      </c>
      <c r="L13" s="260">
        <v>12</v>
      </c>
      <c r="M13" s="261">
        <v>871</v>
      </c>
      <c r="N13" s="259">
        <v>140</v>
      </c>
      <c r="O13" s="261">
        <v>24</v>
      </c>
      <c r="P13" s="259">
        <v>109</v>
      </c>
      <c r="Q13" s="260">
        <v>14</v>
      </c>
      <c r="R13" s="261">
        <v>397</v>
      </c>
    </row>
    <row r="14" spans="1:18" ht="15">
      <c r="A14" s="249" t="s">
        <v>363</v>
      </c>
      <c r="B14" s="249" t="s">
        <v>149</v>
      </c>
      <c r="C14" s="259">
        <v>28</v>
      </c>
      <c r="D14" s="260">
        <v>1</v>
      </c>
      <c r="E14" s="261">
        <v>26</v>
      </c>
      <c r="F14" s="259">
        <v>3</v>
      </c>
      <c r="G14" s="261">
        <v>0</v>
      </c>
      <c r="H14" s="259">
        <v>3</v>
      </c>
      <c r="I14" s="260">
        <v>0</v>
      </c>
      <c r="J14" s="261">
        <v>16</v>
      </c>
      <c r="K14" s="259">
        <v>23</v>
      </c>
      <c r="L14" s="260">
        <v>5</v>
      </c>
      <c r="M14" s="261">
        <v>27</v>
      </c>
      <c r="N14" s="259">
        <v>1</v>
      </c>
      <c r="O14" s="261">
        <v>0</v>
      </c>
      <c r="P14" s="259">
        <v>2</v>
      </c>
      <c r="Q14" s="260">
        <v>1</v>
      </c>
      <c r="R14" s="261">
        <v>19</v>
      </c>
    </row>
    <row r="15" spans="1:18" ht="15">
      <c r="A15" s="247" t="s">
        <v>364</v>
      </c>
      <c r="B15" s="247" t="s">
        <v>150</v>
      </c>
      <c r="C15" s="259">
        <v>276</v>
      </c>
      <c r="D15" s="260">
        <v>3</v>
      </c>
      <c r="E15" s="261">
        <v>418</v>
      </c>
      <c r="F15" s="259">
        <v>23</v>
      </c>
      <c r="G15" s="261">
        <v>6</v>
      </c>
      <c r="H15" s="259">
        <v>41</v>
      </c>
      <c r="I15" s="260">
        <v>15</v>
      </c>
      <c r="J15" s="261">
        <v>227</v>
      </c>
      <c r="K15" s="259">
        <v>288</v>
      </c>
      <c r="L15" s="260">
        <v>6</v>
      </c>
      <c r="M15" s="261">
        <v>461</v>
      </c>
      <c r="N15" s="259">
        <v>57</v>
      </c>
      <c r="O15" s="261">
        <v>11</v>
      </c>
      <c r="P15" s="259">
        <v>42</v>
      </c>
      <c r="Q15" s="260">
        <v>14</v>
      </c>
      <c r="R15" s="261">
        <v>195</v>
      </c>
    </row>
    <row r="16" spans="1:18" ht="15">
      <c r="A16" s="249" t="s">
        <v>365</v>
      </c>
      <c r="B16" s="249" t="s">
        <v>151</v>
      </c>
      <c r="C16" s="259">
        <v>209</v>
      </c>
      <c r="D16" s="260">
        <v>7</v>
      </c>
      <c r="E16" s="261">
        <v>226</v>
      </c>
      <c r="F16" s="259">
        <v>17</v>
      </c>
      <c r="G16" s="261">
        <v>9</v>
      </c>
      <c r="H16" s="259">
        <v>24</v>
      </c>
      <c r="I16" s="260">
        <v>12</v>
      </c>
      <c r="J16" s="261">
        <v>110</v>
      </c>
      <c r="K16" s="259">
        <v>224</v>
      </c>
      <c r="L16" s="260">
        <v>6</v>
      </c>
      <c r="M16" s="261">
        <v>192</v>
      </c>
      <c r="N16" s="259">
        <v>27</v>
      </c>
      <c r="O16" s="261">
        <v>12</v>
      </c>
      <c r="P16" s="259">
        <v>32</v>
      </c>
      <c r="Q16" s="260">
        <v>16</v>
      </c>
      <c r="R16" s="261">
        <v>166</v>
      </c>
    </row>
    <row r="17" spans="1:18" ht="15">
      <c r="A17" s="247" t="s">
        <v>366</v>
      </c>
      <c r="B17" s="247" t="s">
        <v>152</v>
      </c>
      <c r="C17" s="259">
        <v>33</v>
      </c>
      <c r="D17" s="260">
        <v>1</v>
      </c>
      <c r="E17" s="261">
        <v>28</v>
      </c>
      <c r="F17" s="259">
        <v>2</v>
      </c>
      <c r="G17" s="261">
        <v>1</v>
      </c>
      <c r="H17" s="259">
        <v>11</v>
      </c>
      <c r="I17" s="260">
        <v>0</v>
      </c>
      <c r="J17" s="261">
        <v>21</v>
      </c>
      <c r="K17" s="259">
        <v>27</v>
      </c>
      <c r="L17" s="260">
        <v>2</v>
      </c>
      <c r="M17" s="261">
        <v>36</v>
      </c>
      <c r="N17" s="259">
        <v>5</v>
      </c>
      <c r="O17" s="261">
        <v>0</v>
      </c>
      <c r="P17" s="259">
        <v>2</v>
      </c>
      <c r="Q17" s="260">
        <v>2</v>
      </c>
      <c r="R17" s="261">
        <v>21</v>
      </c>
    </row>
    <row r="18" spans="1:18" ht="15">
      <c r="A18" s="249" t="s">
        <v>367</v>
      </c>
      <c r="B18" s="249" t="s">
        <v>153</v>
      </c>
      <c r="C18" s="259">
        <v>58</v>
      </c>
      <c r="D18" s="260">
        <v>1</v>
      </c>
      <c r="E18" s="261">
        <v>48</v>
      </c>
      <c r="F18" s="259">
        <v>1</v>
      </c>
      <c r="G18" s="261">
        <v>2</v>
      </c>
      <c r="H18" s="259">
        <v>3</v>
      </c>
      <c r="I18" s="260">
        <v>1</v>
      </c>
      <c r="J18" s="261">
        <v>8</v>
      </c>
      <c r="K18" s="259">
        <v>62</v>
      </c>
      <c r="L18" s="260">
        <v>2</v>
      </c>
      <c r="M18" s="261">
        <v>30</v>
      </c>
      <c r="N18" s="259">
        <v>5</v>
      </c>
      <c r="O18" s="261">
        <v>4</v>
      </c>
      <c r="P18" s="259">
        <v>5</v>
      </c>
      <c r="Q18" s="260">
        <v>9</v>
      </c>
      <c r="R18" s="261">
        <v>8</v>
      </c>
    </row>
    <row r="19" spans="1:18" ht="15">
      <c r="A19" s="247" t="s">
        <v>368</v>
      </c>
      <c r="B19" s="247" t="s">
        <v>154</v>
      </c>
      <c r="C19" s="259">
        <v>48</v>
      </c>
      <c r="D19" s="260">
        <v>0</v>
      </c>
      <c r="E19" s="261">
        <v>44</v>
      </c>
      <c r="F19" s="259">
        <v>4</v>
      </c>
      <c r="G19" s="261">
        <v>2</v>
      </c>
      <c r="H19" s="259">
        <v>4</v>
      </c>
      <c r="I19" s="260">
        <v>1</v>
      </c>
      <c r="J19" s="261">
        <v>12</v>
      </c>
      <c r="K19" s="259">
        <v>31</v>
      </c>
      <c r="L19" s="260">
        <v>3</v>
      </c>
      <c r="M19" s="261">
        <v>17</v>
      </c>
      <c r="N19" s="259">
        <v>3</v>
      </c>
      <c r="O19" s="261">
        <v>1</v>
      </c>
      <c r="P19" s="259">
        <v>4</v>
      </c>
      <c r="Q19" s="260">
        <v>1</v>
      </c>
      <c r="R19" s="261">
        <v>11</v>
      </c>
    </row>
    <row r="20" spans="1:18" ht="15">
      <c r="A20" s="249" t="s">
        <v>369</v>
      </c>
      <c r="B20" s="249" t="s">
        <v>155</v>
      </c>
      <c r="C20" s="259">
        <v>53</v>
      </c>
      <c r="D20" s="260">
        <v>0</v>
      </c>
      <c r="E20" s="261">
        <v>45</v>
      </c>
      <c r="F20" s="259">
        <v>6</v>
      </c>
      <c r="G20" s="261">
        <v>0</v>
      </c>
      <c r="H20" s="259">
        <v>6</v>
      </c>
      <c r="I20" s="260">
        <v>2</v>
      </c>
      <c r="J20" s="261">
        <v>15</v>
      </c>
      <c r="K20" s="259">
        <v>58</v>
      </c>
      <c r="L20" s="260">
        <v>1</v>
      </c>
      <c r="M20" s="261">
        <v>90</v>
      </c>
      <c r="N20" s="259">
        <v>5</v>
      </c>
      <c r="O20" s="261">
        <v>0</v>
      </c>
      <c r="P20" s="259">
        <v>13</v>
      </c>
      <c r="Q20" s="260">
        <v>6</v>
      </c>
      <c r="R20" s="261">
        <v>29</v>
      </c>
    </row>
    <row r="21" spans="1:18" ht="15">
      <c r="A21" s="247" t="s">
        <v>370</v>
      </c>
      <c r="B21" s="247" t="s">
        <v>156</v>
      </c>
      <c r="C21" s="259">
        <v>47</v>
      </c>
      <c r="D21" s="260">
        <v>0</v>
      </c>
      <c r="E21" s="261">
        <v>54</v>
      </c>
      <c r="F21" s="259">
        <v>5</v>
      </c>
      <c r="G21" s="261">
        <v>4</v>
      </c>
      <c r="H21" s="259">
        <v>1</v>
      </c>
      <c r="I21" s="260">
        <v>2</v>
      </c>
      <c r="J21" s="261">
        <v>40</v>
      </c>
      <c r="K21" s="259">
        <v>48</v>
      </c>
      <c r="L21" s="260">
        <v>1</v>
      </c>
      <c r="M21" s="261">
        <v>35</v>
      </c>
      <c r="N21" s="259">
        <v>3</v>
      </c>
      <c r="O21" s="261">
        <v>1</v>
      </c>
      <c r="P21" s="259">
        <v>5</v>
      </c>
      <c r="Q21" s="260">
        <v>5</v>
      </c>
      <c r="R21" s="261">
        <v>21</v>
      </c>
    </row>
    <row r="22" spans="1:18" ht="15">
      <c r="A22" s="249" t="s">
        <v>371</v>
      </c>
      <c r="B22" s="249" t="s">
        <v>157</v>
      </c>
      <c r="C22" s="259">
        <v>1176</v>
      </c>
      <c r="D22" s="260">
        <v>22</v>
      </c>
      <c r="E22" s="261">
        <v>459</v>
      </c>
      <c r="F22" s="259">
        <v>106</v>
      </c>
      <c r="G22" s="261">
        <v>6</v>
      </c>
      <c r="H22" s="259">
        <v>129</v>
      </c>
      <c r="I22" s="260">
        <v>27</v>
      </c>
      <c r="J22" s="261">
        <v>199</v>
      </c>
      <c r="K22" s="259">
        <v>1289</v>
      </c>
      <c r="L22" s="260">
        <v>17</v>
      </c>
      <c r="M22" s="261">
        <v>366</v>
      </c>
      <c r="N22" s="259">
        <v>108</v>
      </c>
      <c r="O22" s="261">
        <v>15</v>
      </c>
      <c r="P22" s="259">
        <v>116</v>
      </c>
      <c r="Q22" s="260">
        <v>29</v>
      </c>
      <c r="R22" s="261">
        <v>191</v>
      </c>
    </row>
    <row r="23" spans="1:18" ht="15">
      <c r="A23" s="247" t="s">
        <v>372</v>
      </c>
      <c r="B23" s="247" t="s">
        <v>158</v>
      </c>
      <c r="C23" s="259">
        <v>133</v>
      </c>
      <c r="D23" s="260">
        <v>20</v>
      </c>
      <c r="E23" s="261">
        <v>80</v>
      </c>
      <c r="F23" s="259">
        <v>11</v>
      </c>
      <c r="G23" s="261">
        <v>2</v>
      </c>
      <c r="H23" s="259">
        <v>15</v>
      </c>
      <c r="I23" s="260">
        <v>3</v>
      </c>
      <c r="J23" s="261">
        <v>48</v>
      </c>
      <c r="K23" s="259">
        <v>118</v>
      </c>
      <c r="L23" s="260">
        <v>15</v>
      </c>
      <c r="M23" s="261">
        <v>88</v>
      </c>
      <c r="N23" s="259">
        <v>18</v>
      </c>
      <c r="O23" s="261">
        <v>3</v>
      </c>
      <c r="P23" s="259">
        <v>14</v>
      </c>
      <c r="Q23" s="260">
        <v>2</v>
      </c>
      <c r="R23" s="261">
        <v>51</v>
      </c>
    </row>
    <row r="24" spans="1:18" ht="15">
      <c r="A24" s="249" t="s">
        <v>373</v>
      </c>
      <c r="B24" s="249" t="s">
        <v>159</v>
      </c>
      <c r="C24" s="259">
        <v>21</v>
      </c>
      <c r="D24" s="260">
        <v>4</v>
      </c>
      <c r="E24" s="261">
        <v>9</v>
      </c>
      <c r="F24" s="259">
        <v>1</v>
      </c>
      <c r="G24" s="261">
        <v>2</v>
      </c>
      <c r="H24" s="259">
        <v>3</v>
      </c>
      <c r="I24" s="260">
        <v>3</v>
      </c>
      <c r="J24" s="261">
        <v>10</v>
      </c>
      <c r="K24" s="259">
        <v>34</v>
      </c>
      <c r="L24" s="260">
        <v>2</v>
      </c>
      <c r="M24" s="261">
        <v>24</v>
      </c>
      <c r="N24" s="259">
        <v>4</v>
      </c>
      <c r="O24" s="261">
        <v>3</v>
      </c>
      <c r="P24" s="259">
        <v>2</v>
      </c>
      <c r="Q24" s="260">
        <v>6</v>
      </c>
      <c r="R24" s="261">
        <v>2</v>
      </c>
    </row>
    <row r="25" spans="1:18" ht="15">
      <c r="A25" s="247" t="s">
        <v>374</v>
      </c>
      <c r="B25" s="247" t="s">
        <v>160</v>
      </c>
      <c r="C25" s="259">
        <v>109</v>
      </c>
      <c r="D25" s="260">
        <v>10</v>
      </c>
      <c r="E25" s="261">
        <v>91</v>
      </c>
      <c r="F25" s="259">
        <v>8</v>
      </c>
      <c r="G25" s="261">
        <v>1</v>
      </c>
      <c r="H25" s="259">
        <v>7</v>
      </c>
      <c r="I25" s="260">
        <v>4</v>
      </c>
      <c r="J25" s="261">
        <v>48</v>
      </c>
      <c r="K25" s="259">
        <v>84</v>
      </c>
      <c r="L25" s="260">
        <v>11</v>
      </c>
      <c r="M25" s="261">
        <v>107</v>
      </c>
      <c r="N25" s="259">
        <v>6</v>
      </c>
      <c r="O25" s="261">
        <v>4</v>
      </c>
      <c r="P25" s="259">
        <v>9</v>
      </c>
      <c r="Q25" s="260">
        <v>3</v>
      </c>
      <c r="R25" s="261">
        <v>67</v>
      </c>
    </row>
    <row r="26" spans="1:18" ht="15">
      <c r="A26" s="249" t="s">
        <v>375</v>
      </c>
      <c r="B26" s="249" t="s">
        <v>161</v>
      </c>
      <c r="C26" s="259">
        <v>323</v>
      </c>
      <c r="D26" s="260">
        <v>3</v>
      </c>
      <c r="E26" s="261">
        <v>336</v>
      </c>
      <c r="F26" s="259">
        <v>31</v>
      </c>
      <c r="G26" s="261">
        <v>7</v>
      </c>
      <c r="H26" s="259">
        <v>26</v>
      </c>
      <c r="I26" s="260">
        <v>9</v>
      </c>
      <c r="J26" s="261">
        <v>106</v>
      </c>
      <c r="K26" s="259">
        <v>280</v>
      </c>
      <c r="L26" s="260">
        <v>4</v>
      </c>
      <c r="M26" s="261">
        <v>327</v>
      </c>
      <c r="N26" s="259">
        <v>29</v>
      </c>
      <c r="O26" s="261">
        <v>11</v>
      </c>
      <c r="P26" s="259">
        <v>31</v>
      </c>
      <c r="Q26" s="260">
        <v>9</v>
      </c>
      <c r="R26" s="261">
        <v>166</v>
      </c>
    </row>
    <row r="27" spans="1:18" ht="15">
      <c r="A27" s="247" t="s">
        <v>376</v>
      </c>
      <c r="B27" s="247" t="s">
        <v>162</v>
      </c>
      <c r="C27" s="259">
        <v>375</v>
      </c>
      <c r="D27" s="260">
        <v>3</v>
      </c>
      <c r="E27" s="261">
        <v>280</v>
      </c>
      <c r="F27" s="259">
        <v>27</v>
      </c>
      <c r="G27" s="261">
        <v>1</v>
      </c>
      <c r="H27" s="259">
        <v>33</v>
      </c>
      <c r="I27" s="260">
        <v>3</v>
      </c>
      <c r="J27" s="261">
        <v>29</v>
      </c>
      <c r="K27" s="259">
        <v>315</v>
      </c>
      <c r="L27" s="260">
        <v>2</v>
      </c>
      <c r="M27" s="261">
        <v>184</v>
      </c>
      <c r="N27" s="259">
        <v>41</v>
      </c>
      <c r="O27" s="261">
        <v>5</v>
      </c>
      <c r="P27" s="259">
        <v>50</v>
      </c>
      <c r="Q27" s="260">
        <v>1</v>
      </c>
      <c r="R27" s="261">
        <v>25</v>
      </c>
    </row>
    <row r="28" spans="1:18" ht="15">
      <c r="A28" s="249" t="s">
        <v>377</v>
      </c>
      <c r="B28" s="249" t="s">
        <v>163</v>
      </c>
      <c r="C28" s="259">
        <v>71</v>
      </c>
      <c r="D28" s="260">
        <v>7</v>
      </c>
      <c r="E28" s="261">
        <v>54</v>
      </c>
      <c r="F28" s="259">
        <v>8</v>
      </c>
      <c r="G28" s="261">
        <v>3</v>
      </c>
      <c r="H28" s="259">
        <v>12</v>
      </c>
      <c r="I28" s="260">
        <v>6</v>
      </c>
      <c r="J28" s="261">
        <v>51</v>
      </c>
      <c r="K28" s="259">
        <v>67</v>
      </c>
      <c r="L28" s="260">
        <v>3</v>
      </c>
      <c r="M28" s="261">
        <v>65</v>
      </c>
      <c r="N28" s="259">
        <v>9</v>
      </c>
      <c r="O28" s="261">
        <v>7</v>
      </c>
      <c r="P28" s="259">
        <v>12</v>
      </c>
      <c r="Q28" s="260">
        <v>7</v>
      </c>
      <c r="R28" s="261">
        <v>52</v>
      </c>
    </row>
    <row r="29" spans="1:18" ht="15">
      <c r="A29" s="247" t="s">
        <v>378</v>
      </c>
      <c r="B29" s="247" t="s">
        <v>164</v>
      </c>
      <c r="C29" s="259">
        <v>84</v>
      </c>
      <c r="D29" s="260">
        <v>3</v>
      </c>
      <c r="E29" s="261">
        <v>78</v>
      </c>
      <c r="F29" s="259">
        <v>26</v>
      </c>
      <c r="G29" s="261">
        <v>2</v>
      </c>
      <c r="H29" s="259">
        <v>28</v>
      </c>
      <c r="I29" s="260">
        <v>2</v>
      </c>
      <c r="J29" s="261">
        <v>37</v>
      </c>
      <c r="K29" s="259">
        <v>149</v>
      </c>
      <c r="L29" s="260">
        <v>1</v>
      </c>
      <c r="M29" s="261">
        <v>88</v>
      </c>
      <c r="N29" s="259">
        <v>23</v>
      </c>
      <c r="O29" s="261">
        <v>6</v>
      </c>
      <c r="P29" s="259">
        <v>25</v>
      </c>
      <c r="Q29" s="260">
        <v>4</v>
      </c>
      <c r="R29" s="261">
        <v>37</v>
      </c>
    </row>
    <row r="30" spans="1:18" ht="15">
      <c r="A30" s="249" t="s">
        <v>379</v>
      </c>
      <c r="B30" s="249" t="s">
        <v>165</v>
      </c>
      <c r="C30" s="259">
        <v>36</v>
      </c>
      <c r="D30" s="260">
        <v>1</v>
      </c>
      <c r="E30" s="261">
        <v>74</v>
      </c>
      <c r="F30" s="259">
        <v>6</v>
      </c>
      <c r="G30" s="261">
        <v>0</v>
      </c>
      <c r="H30" s="259">
        <v>5</v>
      </c>
      <c r="I30" s="260">
        <v>4</v>
      </c>
      <c r="J30" s="261">
        <v>29</v>
      </c>
      <c r="K30" s="259">
        <v>54</v>
      </c>
      <c r="L30" s="260">
        <v>0</v>
      </c>
      <c r="M30" s="261">
        <v>64</v>
      </c>
      <c r="N30" s="259">
        <v>5</v>
      </c>
      <c r="O30" s="261">
        <v>0</v>
      </c>
      <c r="P30" s="259">
        <v>9</v>
      </c>
      <c r="Q30" s="260">
        <v>3</v>
      </c>
      <c r="R30" s="261">
        <v>69</v>
      </c>
    </row>
    <row r="31" spans="1:18" ht="15">
      <c r="A31" s="247" t="s">
        <v>380</v>
      </c>
      <c r="B31" s="247" t="s">
        <v>166</v>
      </c>
      <c r="C31" s="259">
        <v>91</v>
      </c>
      <c r="D31" s="260">
        <v>3</v>
      </c>
      <c r="E31" s="261">
        <v>50</v>
      </c>
      <c r="F31" s="259">
        <v>13</v>
      </c>
      <c r="G31" s="261">
        <v>5</v>
      </c>
      <c r="H31" s="259">
        <v>9</v>
      </c>
      <c r="I31" s="260">
        <v>8</v>
      </c>
      <c r="J31" s="261">
        <v>18</v>
      </c>
      <c r="K31" s="259">
        <v>126</v>
      </c>
      <c r="L31" s="260">
        <v>1</v>
      </c>
      <c r="M31" s="261">
        <v>60</v>
      </c>
      <c r="N31" s="259">
        <v>11</v>
      </c>
      <c r="O31" s="261">
        <v>9</v>
      </c>
      <c r="P31" s="259">
        <v>14</v>
      </c>
      <c r="Q31" s="260">
        <v>12</v>
      </c>
      <c r="R31" s="261">
        <v>31</v>
      </c>
    </row>
    <row r="32" spans="1:18" ht="15">
      <c r="A32" s="249" t="s">
        <v>381</v>
      </c>
      <c r="B32" s="249" t="s">
        <v>167</v>
      </c>
      <c r="C32" s="259">
        <v>228</v>
      </c>
      <c r="D32" s="260">
        <v>1</v>
      </c>
      <c r="E32" s="261">
        <v>448</v>
      </c>
      <c r="F32" s="259">
        <v>40</v>
      </c>
      <c r="G32" s="261">
        <v>3</v>
      </c>
      <c r="H32" s="259">
        <v>32</v>
      </c>
      <c r="I32" s="260">
        <v>4</v>
      </c>
      <c r="J32" s="261">
        <v>172</v>
      </c>
      <c r="K32" s="259">
        <v>253</v>
      </c>
      <c r="L32" s="260">
        <v>2</v>
      </c>
      <c r="M32" s="261">
        <v>504</v>
      </c>
      <c r="N32" s="259">
        <v>43</v>
      </c>
      <c r="O32" s="261">
        <v>7</v>
      </c>
      <c r="P32" s="259">
        <v>34</v>
      </c>
      <c r="Q32" s="260">
        <v>8</v>
      </c>
      <c r="R32" s="261">
        <v>212</v>
      </c>
    </row>
    <row r="33" spans="1:18" ht="15">
      <c r="A33" s="247" t="s">
        <v>382</v>
      </c>
      <c r="B33" s="247" t="s">
        <v>168</v>
      </c>
      <c r="C33" s="259">
        <v>807</v>
      </c>
      <c r="D33" s="260">
        <v>6</v>
      </c>
      <c r="E33" s="261">
        <v>469</v>
      </c>
      <c r="F33" s="259">
        <v>56</v>
      </c>
      <c r="G33" s="261">
        <v>3</v>
      </c>
      <c r="H33" s="259">
        <v>78</v>
      </c>
      <c r="I33" s="260">
        <v>4</v>
      </c>
      <c r="J33" s="261">
        <v>81</v>
      </c>
      <c r="K33" s="259">
        <v>717</v>
      </c>
      <c r="L33" s="260">
        <v>5</v>
      </c>
      <c r="M33" s="261">
        <v>406</v>
      </c>
      <c r="N33" s="259">
        <v>70</v>
      </c>
      <c r="O33" s="261">
        <v>0</v>
      </c>
      <c r="P33" s="259">
        <v>36</v>
      </c>
      <c r="Q33" s="260">
        <v>7</v>
      </c>
      <c r="R33" s="261">
        <v>72</v>
      </c>
    </row>
    <row r="34" spans="1:18" ht="15">
      <c r="A34" s="249" t="s">
        <v>383</v>
      </c>
      <c r="B34" s="249" t="s">
        <v>169</v>
      </c>
      <c r="C34" s="259">
        <v>49</v>
      </c>
      <c r="D34" s="260">
        <v>0</v>
      </c>
      <c r="E34" s="261">
        <v>59</v>
      </c>
      <c r="F34" s="259">
        <v>5</v>
      </c>
      <c r="G34" s="261">
        <v>3</v>
      </c>
      <c r="H34" s="259">
        <v>11</v>
      </c>
      <c r="I34" s="260">
        <v>6</v>
      </c>
      <c r="J34" s="261">
        <v>17</v>
      </c>
      <c r="K34" s="259">
        <v>48</v>
      </c>
      <c r="L34" s="260">
        <v>2</v>
      </c>
      <c r="M34" s="261">
        <v>57</v>
      </c>
      <c r="N34" s="259">
        <v>17</v>
      </c>
      <c r="O34" s="261">
        <v>2</v>
      </c>
      <c r="P34" s="259">
        <v>9</v>
      </c>
      <c r="Q34" s="260">
        <v>2</v>
      </c>
      <c r="R34" s="261">
        <v>38</v>
      </c>
    </row>
    <row r="35" spans="1:18" ht="15">
      <c r="A35" s="247" t="s">
        <v>384</v>
      </c>
      <c r="B35" s="247" t="s">
        <v>170</v>
      </c>
      <c r="C35" s="259">
        <v>7</v>
      </c>
      <c r="D35" s="260">
        <v>3</v>
      </c>
      <c r="E35" s="261">
        <v>26</v>
      </c>
      <c r="F35" s="259">
        <v>2</v>
      </c>
      <c r="G35" s="261">
        <v>2</v>
      </c>
      <c r="H35" s="259">
        <v>1</v>
      </c>
      <c r="I35" s="260">
        <v>1</v>
      </c>
      <c r="J35" s="261">
        <v>10</v>
      </c>
      <c r="K35" s="259">
        <v>22</v>
      </c>
      <c r="L35" s="260">
        <v>2</v>
      </c>
      <c r="M35" s="261">
        <v>26</v>
      </c>
      <c r="N35" s="259">
        <v>5</v>
      </c>
      <c r="O35" s="261">
        <v>3</v>
      </c>
      <c r="P35" s="259">
        <v>0</v>
      </c>
      <c r="Q35" s="260">
        <v>1</v>
      </c>
      <c r="R35" s="261">
        <v>12</v>
      </c>
    </row>
    <row r="36" spans="1:18" ht="15">
      <c r="A36" s="249" t="s">
        <v>385</v>
      </c>
      <c r="B36" s="249" t="s">
        <v>171</v>
      </c>
      <c r="C36" s="259">
        <v>42</v>
      </c>
      <c r="D36" s="260">
        <v>1</v>
      </c>
      <c r="E36" s="261">
        <v>35</v>
      </c>
      <c r="F36" s="259">
        <v>0</v>
      </c>
      <c r="G36" s="261">
        <v>1</v>
      </c>
      <c r="H36" s="259">
        <v>0</v>
      </c>
      <c r="I36" s="260">
        <v>0</v>
      </c>
      <c r="J36" s="261">
        <v>9</v>
      </c>
      <c r="K36" s="259">
        <v>6</v>
      </c>
      <c r="L36" s="260">
        <v>0</v>
      </c>
      <c r="M36" s="261">
        <v>16</v>
      </c>
      <c r="N36" s="259">
        <v>0</v>
      </c>
      <c r="O36" s="261">
        <v>0</v>
      </c>
      <c r="P36" s="259">
        <v>0</v>
      </c>
      <c r="Q36" s="260">
        <v>0</v>
      </c>
      <c r="R36" s="261">
        <v>4</v>
      </c>
    </row>
    <row r="37" spans="1:18" ht="15">
      <c r="A37" s="247" t="s">
        <v>386</v>
      </c>
      <c r="B37" s="247" t="s">
        <v>172</v>
      </c>
      <c r="C37" s="259">
        <v>398</v>
      </c>
      <c r="D37" s="260">
        <v>2</v>
      </c>
      <c r="E37" s="261">
        <v>233</v>
      </c>
      <c r="F37" s="259">
        <v>39</v>
      </c>
      <c r="G37" s="261">
        <v>3</v>
      </c>
      <c r="H37" s="259">
        <v>42</v>
      </c>
      <c r="I37" s="260">
        <v>3</v>
      </c>
      <c r="J37" s="261">
        <v>263</v>
      </c>
      <c r="K37" s="259">
        <v>371</v>
      </c>
      <c r="L37" s="260">
        <v>5</v>
      </c>
      <c r="M37" s="261">
        <v>251</v>
      </c>
      <c r="N37" s="259">
        <v>41</v>
      </c>
      <c r="O37" s="261">
        <v>5</v>
      </c>
      <c r="P37" s="259">
        <v>34</v>
      </c>
      <c r="Q37" s="260">
        <v>4</v>
      </c>
      <c r="R37" s="261">
        <v>120</v>
      </c>
    </row>
    <row r="38" spans="1:18" ht="15">
      <c r="A38" s="249" t="s">
        <v>387</v>
      </c>
      <c r="B38" s="249" t="s">
        <v>173</v>
      </c>
      <c r="C38" s="259">
        <v>106</v>
      </c>
      <c r="D38" s="260">
        <v>1</v>
      </c>
      <c r="E38" s="261">
        <v>64</v>
      </c>
      <c r="F38" s="259">
        <v>14</v>
      </c>
      <c r="G38" s="261">
        <v>4</v>
      </c>
      <c r="H38" s="259">
        <v>11</v>
      </c>
      <c r="I38" s="260">
        <v>12</v>
      </c>
      <c r="J38" s="261">
        <v>40</v>
      </c>
      <c r="K38" s="259">
        <v>104</v>
      </c>
      <c r="L38" s="260">
        <v>4</v>
      </c>
      <c r="M38" s="261">
        <v>84</v>
      </c>
      <c r="N38" s="259">
        <v>12</v>
      </c>
      <c r="O38" s="261">
        <v>9</v>
      </c>
      <c r="P38" s="259">
        <v>15</v>
      </c>
      <c r="Q38" s="260">
        <v>9</v>
      </c>
      <c r="R38" s="261">
        <v>37</v>
      </c>
    </row>
    <row r="39" spans="1:18" ht="15">
      <c r="A39" s="247" t="s">
        <v>388</v>
      </c>
      <c r="B39" s="247" t="s">
        <v>293</v>
      </c>
      <c r="C39" s="259">
        <v>674</v>
      </c>
      <c r="D39" s="260">
        <v>11</v>
      </c>
      <c r="E39" s="261">
        <v>408</v>
      </c>
      <c r="F39" s="259">
        <v>82</v>
      </c>
      <c r="G39" s="261">
        <v>4</v>
      </c>
      <c r="H39" s="259">
        <v>91</v>
      </c>
      <c r="I39" s="260">
        <v>11</v>
      </c>
      <c r="J39" s="261">
        <v>218</v>
      </c>
      <c r="K39" s="259">
        <v>676</v>
      </c>
      <c r="L39" s="260">
        <v>11</v>
      </c>
      <c r="M39" s="261">
        <v>428</v>
      </c>
      <c r="N39" s="259">
        <v>90</v>
      </c>
      <c r="O39" s="261">
        <v>8</v>
      </c>
      <c r="P39" s="259">
        <v>76</v>
      </c>
      <c r="Q39" s="260">
        <v>11</v>
      </c>
      <c r="R39" s="261">
        <v>115</v>
      </c>
    </row>
    <row r="40" spans="1:18" ht="15">
      <c r="A40" s="249" t="s">
        <v>389</v>
      </c>
      <c r="B40" s="249" t="s">
        <v>174</v>
      </c>
      <c r="C40" s="259">
        <v>11191</v>
      </c>
      <c r="D40" s="260">
        <v>25</v>
      </c>
      <c r="E40" s="261">
        <v>9170</v>
      </c>
      <c r="F40" s="259">
        <v>2386</v>
      </c>
      <c r="G40" s="261">
        <v>45</v>
      </c>
      <c r="H40" s="259">
        <v>2513</v>
      </c>
      <c r="I40" s="260">
        <v>48</v>
      </c>
      <c r="J40" s="261">
        <v>2837</v>
      </c>
      <c r="K40" s="259">
        <v>11732</v>
      </c>
      <c r="L40" s="260">
        <v>26</v>
      </c>
      <c r="M40" s="261">
        <v>7556</v>
      </c>
      <c r="N40" s="259">
        <v>2865</v>
      </c>
      <c r="O40" s="261">
        <v>43</v>
      </c>
      <c r="P40" s="259">
        <v>2274</v>
      </c>
      <c r="Q40" s="260">
        <v>57</v>
      </c>
      <c r="R40" s="261">
        <v>2672</v>
      </c>
    </row>
    <row r="41" spans="1:18" ht="15">
      <c r="A41" s="247" t="s">
        <v>390</v>
      </c>
      <c r="B41" s="247" t="s">
        <v>175</v>
      </c>
      <c r="C41" s="259">
        <v>1870</v>
      </c>
      <c r="D41" s="260">
        <v>16</v>
      </c>
      <c r="E41" s="261">
        <v>1179</v>
      </c>
      <c r="F41" s="259">
        <v>231</v>
      </c>
      <c r="G41" s="261">
        <v>16</v>
      </c>
      <c r="H41" s="259">
        <v>274</v>
      </c>
      <c r="I41" s="260">
        <v>25</v>
      </c>
      <c r="J41" s="261">
        <v>326</v>
      </c>
      <c r="K41" s="259">
        <v>1949</v>
      </c>
      <c r="L41" s="260">
        <v>23</v>
      </c>
      <c r="M41" s="261">
        <v>980</v>
      </c>
      <c r="N41" s="259">
        <v>336</v>
      </c>
      <c r="O41" s="261">
        <v>26</v>
      </c>
      <c r="P41" s="259">
        <v>258</v>
      </c>
      <c r="Q41" s="260">
        <v>35</v>
      </c>
      <c r="R41" s="261">
        <v>310</v>
      </c>
    </row>
    <row r="42" spans="1:18" ht="15">
      <c r="A42" s="249" t="s">
        <v>391</v>
      </c>
      <c r="B42" s="249" t="s">
        <v>176</v>
      </c>
      <c r="C42" s="259">
        <v>27</v>
      </c>
      <c r="D42" s="260">
        <v>1</v>
      </c>
      <c r="E42" s="261">
        <v>35</v>
      </c>
      <c r="F42" s="259">
        <v>2</v>
      </c>
      <c r="G42" s="261">
        <v>0</v>
      </c>
      <c r="H42" s="259">
        <v>2</v>
      </c>
      <c r="I42" s="260">
        <v>0</v>
      </c>
      <c r="J42" s="261">
        <v>8</v>
      </c>
      <c r="K42" s="259">
        <v>18</v>
      </c>
      <c r="L42" s="260">
        <v>0</v>
      </c>
      <c r="M42" s="261">
        <v>51</v>
      </c>
      <c r="N42" s="259">
        <v>0</v>
      </c>
      <c r="O42" s="261">
        <v>0</v>
      </c>
      <c r="P42" s="259">
        <v>2</v>
      </c>
      <c r="Q42" s="260">
        <v>0</v>
      </c>
      <c r="R42" s="261">
        <v>11</v>
      </c>
    </row>
    <row r="43" spans="1:18" ht="15">
      <c r="A43" s="247" t="s">
        <v>392</v>
      </c>
      <c r="B43" s="247" t="s">
        <v>177</v>
      </c>
      <c r="C43" s="259">
        <v>56</v>
      </c>
      <c r="D43" s="260">
        <v>4</v>
      </c>
      <c r="E43" s="261">
        <v>49</v>
      </c>
      <c r="F43" s="259">
        <v>10</v>
      </c>
      <c r="G43" s="261">
        <v>3</v>
      </c>
      <c r="H43" s="259">
        <v>7</v>
      </c>
      <c r="I43" s="260">
        <v>3</v>
      </c>
      <c r="J43" s="261">
        <v>17</v>
      </c>
      <c r="K43" s="259">
        <v>59</v>
      </c>
      <c r="L43" s="260">
        <v>2</v>
      </c>
      <c r="M43" s="261">
        <v>49</v>
      </c>
      <c r="N43" s="259">
        <v>12</v>
      </c>
      <c r="O43" s="261">
        <v>10</v>
      </c>
      <c r="P43" s="259">
        <v>8</v>
      </c>
      <c r="Q43" s="260">
        <v>7</v>
      </c>
      <c r="R43" s="261">
        <v>31</v>
      </c>
    </row>
    <row r="44" spans="1:18" ht="15">
      <c r="A44" s="249" t="s">
        <v>393</v>
      </c>
      <c r="B44" s="249" t="s">
        <v>178</v>
      </c>
      <c r="C44" s="259">
        <v>431</v>
      </c>
      <c r="D44" s="260">
        <v>7</v>
      </c>
      <c r="E44" s="261">
        <v>648</v>
      </c>
      <c r="F44" s="259">
        <v>43</v>
      </c>
      <c r="G44" s="261">
        <v>4</v>
      </c>
      <c r="H44" s="259">
        <v>88</v>
      </c>
      <c r="I44" s="260">
        <v>13</v>
      </c>
      <c r="J44" s="261">
        <v>90</v>
      </c>
      <c r="K44" s="259">
        <v>432</v>
      </c>
      <c r="L44" s="260">
        <v>2</v>
      </c>
      <c r="M44" s="261">
        <v>310</v>
      </c>
      <c r="N44" s="259">
        <v>54</v>
      </c>
      <c r="O44" s="261">
        <v>9</v>
      </c>
      <c r="P44" s="259">
        <v>68</v>
      </c>
      <c r="Q44" s="260">
        <v>15</v>
      </c>
      <c r="R44" s="261">
        <v>104</v>
      </c>
    </row>
    <row r="45" spans="1:18" ht="15">
      <c r="A45" s="247" t="s">
        <v>394</v>
      </c>
      <c r="B45" s="247" t="s">
        <v>179</v>
      </c>
      <c r="C45" s="259">
        <v>76</v>
      </c>
      <c r="D45" s="260">
        <v>1</v>
      </c>
      <c r="E45" s="261">
        <v>89</v>
      </c>
      <c r="F45" s="259">
        <v>3</v>
      </c>
      <c r="G45" s="261">
        <v>2</v>
      </c>
      <c r="H45" s="259">
        <v>13</v>
      </c>
      <c r="I45" s="260">
        <v>2</v>
      </c>
      <c r="J45" s="261">
        <v>53</v>
      </c>
      <c r="K45" s="259">
        <v>76</v>
      </c>
      <c r="L45" s="260">
        <v>1</v>
      </c>
      <c r="M45" s="261">
        <v>72</v>
      </c>
      <c r="N45" s="259">
        <v>11</v>
      </c>
      <c r="O45" s="261">
        <v>3</v>
      </c>
      <c r="P45" s="259">
        <v>12</v>
      </c>
      <c r="Q45" s="260">
        <v>1</v>
      </c>
      <c r="R45" s="261">
        <v>94</v>
      </c>
    </row>
    <row r="46" spans="1:18" ht="15">
      <c r="A46" s="249" t="s">
        <v>395</v>
      </c>
      <c r="B46" s="249" t="s">
        <v>180</v>
      </c>
      <c r="C46" s="259">
        <v>29</v>
      </c>
      <c r="D46" s="260">
        <v>4</v>
      </c>
      <c r="E46" s="261">
        <v>41</v>
      </c>
      <c r="F46" s="259">
        <v>6</v>
      </c>
      <c r="G46" s="261">
        <v>0</v>
      </c>
      <c r="H46" s="259">
        <v>2</v>
      </c>
      <c r="I46" s="260">
        <v>1</v>
      </c>
      <c r="J46" s="261">
        <v>41</v>
      </c>
      <c r="K46" s="259">
        <v>34</v>
      </c>
      <c r="L46" s="260">
        <v>3</v>
      </c>
      <c r="M46" s="261">
        <v>35</v>
      </c>
      <c r="N46" s="259">
        <v>3</v>
      </c>
      <c r="O46" s="261">
        <v>2</v>
      </c>
      <c r="P46" s="259">
        <v>6</v>
      </c>
      <c r="Q46" s="260">
        <v>1</v>
      </c>
      <c r="R46" s="261">
        <v>26</v>
      </c>
    </row>
    <row r="47" spans="1:18" ht="15">
      <c r="A47" s="247" t="s">
        <v>396</v>
      </c>
      <c r="B47" s="247" t="s">
        <v>181</v>
      </c>
      <c r="C47" s="259">
        <v>734</v>
      </c>
      <c r="D47" s="260">
        <v>2</v>
      </c>
      <c r="E47" s="261">
        <v>475</v>
      </c>
      <c r="F47" s="259">
        <v>81</v>
      </c>
      <c r="G47" s="261">
        <v>2</v>
      </c>
      <c r="H47" s="259">
        <v>86</v>
      </c>
      <c r="I47" s="260">
        <v>12</v>
      </c>
      <c r="J47" s="261">
        <v>79</v>
      </c>
      <c r="K47" s="259">
        <v>683</v>
      </c>
      <c r="L47" s="260">
        <v>3</v>
      </c>
      <c r="M47" s="261">
        <v>434</v>
      </c>
      <c r="N47" s="259">
        <v>101</v>
      </c>
      <c r="O47" s="261">
        <v>5</v>
      </c>
      <c r="P47" s="259">
        <v>85</v>
      </c>
      <c r="Q47" s="260">
        <v>6</v>
      </c>
      <c r="R47" s="261">
        <v>78</v>
      </c>
    </row>
    <row r="48" spans="1:18" ht="15">
      <c r="A48" s="249" t="s">
        <v>397</v>
      </c>
      <c r="B48" s="249" t="s">
        <v>182</v>
      </c>
      <c r="C48" s="259">
        <v>616</v>
      </c>
      <c r="D48" s="260">
        <v>12</v>
      </c>
      <c r="E48" s="261">
        <v>365</v>
      </c>
      <c r="F48" s="259">
        <v>77</v>
      </c>
      <c r="G48" s="261">
        <v>12</v>
      </c>
      <c r="H48" s="259">
        <v>63</v>
      </c>
      <c r="I48" s="260">
        <v>18</v>
      </c>
      <c r="J48" s="261">
        <v>147</v>
      </c>
      <c r="K48" s="259">
        <v>655</v>
      </c>
      <c r="L48" s="260">
        <v>17</v>
      </c>
      <c r="M48" s="261">
        <v>377</v>
      </c>
      <c r="N48" s="259">
        <v>57</v>
      </c>
      <c r="O48" s="261">
        <v>19</v>
      </c>
      <c r="P48" s="259">
        <v>59</v>
      </c>
      <c r="Q48" s="260">
        <v>23</v>
      </c>
      <c r="R48" s="261">
        <v>183</v>
      </c>
    </row>
    <row r="49" spans="1:18" ht="15">
      <c r="A49" s="247" t="s">
        <v>398</v>
      </c>
      <c r="B49" s="247" t="s">
        <v>183</v>
      </c>
      <c r="C49" s="259">
        <v>73</v>
      </c>
      <c r="D49" s="260">
        <v>4</v>
      </c>
      <c r="E49" s="261">
        <v>127</v>
      </c>
      <c r="F49" s="259">
        <v>7</v>
      </c>
      <c r="G49" s="261">
        <v>3</v>
      </c>
      <c r="H49" s="259">
        <v>9</v>
      </c>
      <c r="I49" s="260">
        <v>6</v>
      </c>
      <c r="J49" s="261">
        <v>53</v>
      </c>
      <c r="K49" s="259">
        <v>76</v>
      </c>
      <c r="L49" s="260">
        <v>2</v>
      </c>
      <c r="M49" s="261">
        <v>112</v>
      </c>
      <c r="N49" s="259">
        <v>6</v>
      </c>
      <c r="O49" s="261">
        <v>5</v>
      </c>
      <c r="P49" s="259">
        <v>7</v>
      </c>
      <c r="Q49" s="260">
        <v>8</v>
      </c>
      <c r="R49" s="261">
        <v>90</v>
      </c>
    </row>
    <row r="50" spans="1:18" ht="15">
      <c r="A50" s="249" t="s">
        <v>399</v>
      </c>
      <c r="B50" s="249" t="s">
        <v>184</v>
      </c>
      <c r="C50" s="259">
        <v>150</v>
      </c>
      <c r="D50" s="260">
        <v>3</v>
      </c>
      <c r="E50" s="261">
        <v>122</v>
      </c>
      <c r="F50" s="259">
        <v>15</v>
      </c>
      <c r="G50" s="261">
        <v>3</v>
      </c>
      <c r="H50" s="259">
        <v>19</v>
      </c>
      <c r="I50" s="260">
        <v>1</v>
      </c>
      <c r="J50" s="261">
        <v>38</v>
      </c>
      <c r="K50" s="259">
        <v>186</v>
      </c>
      <c r="L50" s="260">
        <v>1</v>
      </c>
      <c r="M50" s="261">
        <v>135</v>
      </c>
      <c r="N50" s="259">
        <v>15</v>
      </c>
      <c r="O50" s="261">
        <v>3</v>
      </c>
      <c r="P50" s="259">
        <v>12</v>
      </c>
      <c r="Q50" s="260">
        <v>0</v>
      </c>
      <c r="R50" s="261">
        <v>60</v>
      </c>
    </row>
    <row r="51" spans="1:18" ht="15">
      <c r="A51" s="247" t="s">
        <v>400</v>
      </c>
      <c r="B51" s="247" t="s">
        <v>185</v>
      </c>
      <c r="C51" s="259">
        <v>227</v>
      </c>
      <c r="D51" s="260">
        <v>3</v>
      </c>
      <c r="E51" s="261">
        <v>305</v>
      </c>
      <c r="F51" s="259">
        <v>16</v>
      </c>
      <c r="G51" s="261">
        <v>6</v>
      </c>
      <c r="H51" s="259">
        <v>25</v>
      </c>
      <c r="I51" s="260">
        <v>7</v>
      </c>
      <c r="J51" s="261">
        <v>120</v>
      </c>
      <c r="K51" s="259">
        <v>275</v>
      </c>
      <c r="L51" s="260">
        <v>5</v>
      </c>
      <c r="M51" s="261">
        <v>291</v>
      </c>
      <c r="N51" s="259">
        <v>22</v>
      </c>
      <c r="O51" s="261">
        <v>14</v>
      </c>
      <c r="P51" s="259">
        <v>29</v>
      </c>
      <c r="Q51" s="260">
        <v>9</v>
      </c>
      <c r="R51" s="261">
        <v>99</v>
      </c>
    </row>
    <row r="52" spans="1:18" ht="15">
      <c r="A52" s="249" t="s">
        <v>401</v>
      </c>
      <c r="B52" s="249" t="s">
        <v>186</v>
      </c>
      <c r="C52" s="259">
        <v>189</v>
      </c>
      <c r="D52" s="260">
        <v>4</v>
      </c>
      <c r="E52" s="261">
        <v>236</v>
      </c>
      <c r="F52" s="259">
        <v>20</v>
      </c>
      <c r="G52" s="261">
        <v>2</v>
      </c>
      <c r="H52" s="259">
        <v>17</v>
      </c>
      <c r="I52" s="260">
        <v>9</v>
      </c>
      <c r="J52" s="261">
        <v>74</v>
      </c>
      <c r="K52" s="259">
        <v>260</v>
      </c>
      <c r="L52" s="260">
        <v>3</v>
      </c>
      <c r="M52" s="261">
        <v>225</v>
      </c>
      <c r="N52" s="259">
        <v>0</v>
      </c>
      <c r="O52" s="261">
        <v>0</v>
      </c>
      <c r="P52" s="259">
        <v>11</v>
      </c>
      <c r="Q52" s="260">
        <v>7</v>
      </c>
      <c r="R52" s="261">
        <v>79</v>
      </c>
    </row>
    <row r="53" spans="1:18" ht="15">
      <c r="A53" s="247" t="s">
        <v>402</v>
      </c>
      <c r="B53" s="247" t="s">
        <v>187</v>
      </c>
      <c r="C53" s="259">
        <v>164</v>
      </c>
      <c r="D53" s="260">
        <v>5</v>
      </c>
      <c r="E53" s="261">
        <v>78</v>
      </c>
      <c r="F53" s="259">
        <v>5</v>
      </c>
      <c r="G53" s="261">
        <v>3</v>
      </c>
      <c r="H53" s="259">
        <v>5</v>
      </c>
      <c r="I53" s="260">
        <v>7</v>
      </c>
      <c r="J53" s="261">
        <v>13</v>
      </c>
      <c r="K53" s="259">
        <v>98</v>
      </c>
      <c r="L53" s="260">
        <v>1</v>
      </c>
      <c r="M53" s="261">
        <v>54</v>
      </c>
      <c r="N53" s="259">
        <v>5</v>
      </c>
      <c r="O53" s="261">
        <v>6</v>
      </c>
      <c r="P53" s="259">
        <v>7</v>
      </c>
      <c r="Q53" s="260">
        <v>4</v>
      </c>
      <c r="R53" s="261">
        <v>11</v>
      </c>
    </row>
    <row r="54" spans="1:18" ht="15">
      <c r="A54" s="249" t="s">
        <v>403</v>
      </c>
      <c r="B54" s="249" t="s">
        <v>188</v>
      </c>
      <c r="C54" s="259">
        <v>341</v>
      </c>
      <c r="D54" s="260">
        <v>8</v>
      </c>
      <c r="E54" s="261">
        <v>333</v>
      </c>
      <c r="F54" s="259">
        <v>53</v>
      </c>
      <c r="G54" s="261">
        <v>6</v>
      </c>
      <c r="H54" s="259">
        <v>65</v>
      </c>
      <c r="I54" s="260">
        <v>10</v>
      </c>
      <c r="J54" s="261">
        <v>186</v>
      </c>
      <c r="K54" s="259">
        <v>404</v>
      </c>
      <c r="L54" s="260">
        <v>8</v>
      </c>
      <c r="M54" s="261">
        <v>287</v>
      </c>
      <c r="N54" s="259">
        <v>53</v>
      </c>
      <c r="O54" s="261">
        <v>7</v>
      </c>
      <c r="P54" s="259">
        <v>55</v>
      </c>
      <c r="Q54" s="260">
        <v>15</v>
      </c>
      <c r="R54" s="261">
        <v>151</v>
      </c>
    </row>
    <row r="55" spans="1:18" ht="15">
      <c r="A55" s="247" t="s">
        <v>404</v>
      </c>
      <c r="B55" s="247" t="s">
        <v>189</v>
      </c>
      <c r="C55" s="259">
        <v>36</v>
      </c>
      <c r="D55" s="260">
        <v>3</v>
      </c>
      <c r="E55" s="261">
        <v>26</v>
      </c>
      <c r="F55" s="259">
        <v>2</v>
      </c>
      <c r="G55" s="261">
        <v>1</v>
      </c>
      <c r="H55" s="259">
        <v>8</v>
      </c>
      <c r="I55" s="260">
        <v>6</v>
      </c>
      <c r="J55" s="261">
        <v>6</v>
      </c>
      <c r="K55" s="259">
        <v>38</v>
      </c>
      <c r="L55" s="260">
        <v>3</v>
      </c>
      <c r="M55" s="261">
        <v>22</v>
      </c>
      <c r="N55" s="259">
        <v>8</v>
      </c>
      <c r="O55" s="261">
        <v>7</v>
      </c>
      <c r="P55" s="259">
        <v>3</v>
      </c>
      <c r="Q55" s="260">
        <v>6</v>
      </c>
      <c r="R55" s="261">
        <v>8</v>
      </c>
    </row>
    <row r="56" spans="1:18" ht="15">
      <c r="A56" s="249" t="s">
        <v>405</v>
      </c>
      <c r="B56" s="249" t="s">
        <v>190</v>
      </c>
      <c r="C56" s="259">
        <v>58</v>
      </c>
      <c r="D56" s="260">
        <v>12</v>
      </c>
      <c r="E56" s="261">
        <v>59</v>
      </c>
      <c r="F56" s="259">
        <v>5</v>
      </c>
      <c r="G56" s="261">
        <v>5</v>
      </c>
      <c r="H56" s="259">
        <v>2</v>
      </c>
      <c r="I56" s="260">
        <v>17</v>
      </c>
      <c r="J56" s="261">
        <v>33</v>
      </c>
      <c r="K56" s="259">
        <v>86</v>
      </c>
      <c r="L56" s="260">
        <v>4</v>
      </c>
      <c r="M56" s="261">
        <v>59</v>
      </c>
      <c r="N56" s="259">
        <v>11</v>
      </c>
      <c r="O56" s="261">
        <v>8</v>
      </c>
      <c r="P56" s="259">
        <v>8</v>
      </c>
      <c r="Q56" s="260">
        <v>22</v>
      </c>
      <c r="R56" s="261">
        <v>28</v>
      </c>
    </row>
    <row r="57" spans="1:18" ht="15">
      <c r="A57" s="247" t="s">
        <v>406</v>
      </c>
      <c r="B57" s="247" t="s">
        <v>191</v>
      </c>
      <c r="C57" s="259">
        <v>45</v>
      </c>
      <c r="D57" s="260">
        <v>1</v>
      </c>
      <c r="E57" s="261">
        <v>46</v>
      </c>
      <c r="F57" s="259">
        <v>9</v>
      </c>
      <c r="G57" s="261">
        <v>2</v>
      </c>
      <c r="H57" s="259">
        <v>13</v>
      </c>
      <c r="I57" s="260">
        <v>1</v>
      </c>
      <c r="J57" s="261">
        <v>11</v>
      </c>
      <c r="K57" s="259">
        <v>67</v>
      </c>
      <c r="L57" s="260">
        <v>3</v>
      </c>
      <c r="M57" s="261">
        <v>48</v>
      </c>
      <c r="N57" s="259">
        <v>12</v>
      </c>
      <c r="O57" s="261">
        <v>1</v>
      </c>
      <c r="P57" s="259">
        <v>9</v>
      </c>
      <c r="Q57" s="260">
        <v>3</v>
      </c>
      <c r="R57" s="261">
        <v>9</v>
      </c>
    </row>
    <row r="58" spans="1:18" ht="15">
      <c r="A58" s="249" t="s">
        <v>407</v>
      </c>
      <c r="B58" s="249" t="s">
        <v>192</v>
      </c>
      <c r="C58" s="259">
        <v>101</v>
      </c>
      <c r="D58" s="260">
        <v>1</v>
      </c>
      <c r="E58" s="261">
        <v>89</v>
      </c>
      <c r="F58" s="259">
        <v>10</v>
      </c>
      <c r="G58" s="261">
        <v>0</v>
      </c>
      <c r="H58" s="259">
        <v>9</v>
      </c>
      <c r="I58" s="260">
        <v>2</v>
      </c>
      <c r="J58" s="261">
        <v>52</v>
      </c>
      <c r="K58" s="259">
        <v>95</v>
      </c>
      <c r="L58" s="260">
        <v>3</v>
      </c>
      <c r="M58" s="261">
        <v>109</v>
      </c>
      <c r="N58" s="259">
        <v>10</v>
      </c>
      <c r="O58" s="261">
        <v>0</v>
      </c>
      <c r="P58" s="259">
        <v>12</v>
      </c>
      <c r="Q58" s="260">
        <v>3</v>
      </c>
      <c r="R58" s="261">
        <v>67</v>
      </c>
    </row>
    <row r="59" spans="1:18" ht="15">
      <c r="A59" s="247" t="s">
        <v>408</v>
      </c>
      <c r="B59" s="247" t="s">
        <v>193</v>
      </c>
      <c r="C59" s="259">
        <v>54</v>
      </c>
      <c r="D59" s="260">
        <v>1</v>
      </c>
      <c r="E59" s="261">
        <v>60</v>
      </c>
      <c r="F59" s="259">
        <v>8</v>
      </c>
      <c r="G59" s="261">
        <v>1</v>
      </c>
      <c r="H59" s="259">
        <v>12</v>
      </c>
      <c r="I59" s="260">
        <v>3</v>
      </c>
      <c r="J59" s="261">
        <v>27</v>
      </c>
      <c r="K59" s="259">
        <v>45</v>
      </c>
      <c r="L59" s="260">
        <v>3</v>
      </c>
      <c r="M59" s="261">
        <v>28</v>
      </c>
      <c r="N59" s="259">
        <v>15</v>
      </c>
      <c r="O59" s="261">
        <v>3</v>
      </c>
      <c r="P59" s="259">
        <v>12</v>
      </c>
      <c r="Q59" s="260">
        <v>5</v>
      </c>
      <c r="R59" s="261">
        <v>32</v>
      </c>
    </row>
    <row r="60" spans="1:18" ht="15">
      <c r="A60" s="249" t="s">
        <v>409</v>
      </c>
      <c r="B60" s="249" t="s">
        <v>194</v>
      </c>
      <c r="C60" s="259">
        <v>279</v>
      </c>
      <c r="D60" s="260">
        <v>2</v>
      </c>
      <c r="E60" s="261">
        <v>180</v>
      </c>
      <c r="F60" s="259">
        <v>19</v>
      </c>
      <c r="G60" s="261">
        <v>4</v>
      </c>
      <c r="H60" s="259">
        <v>36</v>
      </c>
      <c r="I60" s="260">
        <v>5</v>
      </c>
      <c r="J60" s="261">
        <v>47</v>
      </c>
      <c r="K60" s="259">
        <v>242</v>
      </c>
      <c r="L60" s="260">
        <v>4</v>
      </c>
      <c r="M60" s="261">
        <v>177</v>
      </c>
      <c r="N60" s="259">
        <v>22</v>
      </c>
      <c r="O60" s="261">
        <v>6</v>
      </c>
      <c r="P60" s="259">
        <v>21</v>
      </c>
      <c r="Q60" s="260">
        <v>3</v>
      </c>
      <c r="R60" s="261">
        <v>46</v>
      </c>
    </row>
    <row r="61" spans="1:18" ht="15">
      <c r="A61" s="247" t="s">
        <v>410</v>
      </c>
      <c r="B61" s="247" t="s">
        <v>195</v>
      </c>
      <c r="C61" s="259">
        <v>282</v>
      </c>
      <c r="D61" s="260">
        <v>6</v>
      </c>
      <c r="E61" s="261">
        <v>265</v>
      </c>
      <c r="F61" s="259">
        <v>22</v>
      </c>
      <c r="G61" s="261">
        <v>3</v>
      </c>
      <c r="H61" s="259">
        <v>32</v>
      </c>
      <c r="I61" s="260">
        <v>3</v>
      </c>
      <c r="J61" s="261">
        <v>97</v>
      </c>
      <c r="K61" s="259">
        <v>251</v>
      </c>
      <c r="L61" s="260">
        <v>5</v>
      </c>
      <c r="M61" s="261">
        <v>211</v>
      </c>
      <c r="N61" s="259">
        <v>35</v>
      </c>
      <c r="O61" s="261">
        <v>5</v>
      </c>
      <c r="P61" s="259">
        <v>33</v>
      </c>
      <c r="Q61" s="260">
        <v>9</v>
      </c>
      <c r="R61" s="261">
        <v>105</v>
      </c>
    </row>
    <row r="62" spans="1:18" ht="15">
      <c r="A62" s="249" t="s">
        <v>411</v>
      </c>
      <c r="B62" s="249" t="s">
        <v>196</v>
      </c>
      <c r="C62" s="259">
        <v>50</v>
      </c>
      <c r="D62" s="260">
        <v>4</v>
      </c>
      <c r="E62" s="261">
        <v>18</v>
      </c>
      <c r="F62" s="259">
        <v>2</v>
      </c>
      <c r="G62" s="261">
        <v>1</v>
      </c>
      <c r="H62" s="259">
        <v>2</v>
      </c>
      <c r="I62" s="260">
        <v>0</v>
      </c>
      <c r="J62" s="261">
        <v>3</v>
      </c>
      <c r="K62" s="259">
        <v>32</v>
      </c>
      <c r="L62" s="260">
        <v>0</v>
      </c>
      <c r="M62" s="261">
        <v>22</v>
      </c>
      <c r="N62" s="259">
        <v>5</v>
      </c>
      <c r="O62" s="261">
        <v>0</v>
      </c>
      <c r="P62" s="259">
        <v>6</v>
      </c>
      <c r="Q62" s="260">
        <v>0</v>
      </c>
      <c r="R62" s="261">
        <v>5</v>
      </c>
    </row>
    <row r="63" spans="1:18" ht="15">
      <c r="A63" s="247" t="s">
        <v>412</v>
      </c>
      <c r="B63" s="247" t="s">
        <v>197</v>
      </c>
      <c r="C63" s="259">
        <v>15</v>
      </c>
      <c r="D63" s="260">
        <v>2</v>
      </c>
      <c r="E63" s="261">
        <v>31</v>
      </c>
      <c r="F63" s="259">
        <v>3</v>
      </c>
      <c r="G63" s="261">
        <v>2</v>
      </c>
      <c r="H63" s="259">
        <v>4</v>
      </c>
      <c r="I63" s="260">
        <v>2</v>
      </c>
      <c r="J63" s="261">
        <v>8</v>
      </c>
      <c r="K63" s="259">
        <v>22</v>
      </c>
      <c r="L63" s="260">
        <v>4</v>
      </c>
      <c r="M63" s="261">
        <v>28</v>
      </c>
      <c r="N63" s="259">
        <v>5</v>
      </c>
      <c r="O63" s="261">
        <v>3</v>
      </c>
      <c r="P63" s="259">
        <v>2</v>
      </c>
      <c r="Q63" s="260">
        <v>5</v>
      </c>
      <c r="R63" s="261">
        <v>14</v>
      </c>
    </row>
    <row r="64" spans="1:18" ht="15">
      <c r="A64" s="249" t="s">
        <v>413</v>
      </c>
      <c r="B64" s="249" t="s">
        <v>198</v>
      </c>
      <c r="C64" s="259">
        <v>131</v>
      </c>
      <c r="D64" s="260">
        <v>3</v>
      </c>
      <c r="E64" s="261">
        <v>95</v>
      </c>
      <c r="F64" s="259">
        <v>8</v>
      </c>
      <c r="G64" s="261">
        <v>0</v>
      </c>
      <c r="H64" s="259">
        <v>13</v>
      </c>
      <c r="I64" s="260">
        <v>2</v>
      </c>
      <c r="J64" s="261">
        <v>34</v>
      </c>
      <c r="K64" s="259">
        <v>126</v>
      </c>
      <c r="L64" s="260">
        <v>2</v>
      </c>
      <c r="M64" s="261">
        <v>99</v>
      </c>
      <c r="N64" s="259">
        <v>21</v>
      </c>
      <c r="O64" s="261">
        <v>2</v>
      </c>
      <c r="P64" s="259">
        <v>14</v>
      </c>
      <c r="Q64" s="260">
        <v>2</v>
      </c>
      <c r="R64" s="261">
        <v>52</v>
      </c>
    </row>
    <row r="65" spans="1:18" ht="15">
      <c r="A65" s="247" t="s">
        <v>414</v>
      </c>
      <c r="B65" s="247" t="s">
        <v>199</v>
      </c>
      <c r="C65" s="259">
        <v>297</v>
      </c>
      <c r="D65" s="260">
        <v>3</v>
      </c>
      <c r="E65" s="261">
        <v>386</v>
      </c>
      <c r="F65" s="259">
        <v>28</v>
      </c>
      <c r="G65" s="261">
        <v>6</v>
      </c>
      <c r="H65" s="259">
        <v>26</v>
      </c>
      <c r="I65" s="260">
        <v>4</v>
      </c>
      <c r="J65" s="261">
        <v>207</v>
      </c>
      <c r="K65" s="259">
        <v>284</v>
      </c>
      <c r="L65" s="260">
        <v>4</v>
      </c>
      <c r="M65" s="261">
        <v>450</v>
      </c>
      <c r="N65" s="259">
        <v>33</v>
      </c>
      <c r="O65" s="261">
        <v>1</v>
      </c>
      <c r="P65" s="259">
        <v>31</v>
      </c>
      <c r="Q65" s="260">
        <v>5</v>
      </c>
      <c r="R65" s="261">
        <v>191</v>
      </c>
    </row>
    <row r="66" spans="1:18" ht="15">
      <c r="A66" s="249" t="s">
        <v>415</v>
      </c>
      <c r="B66" s="249" t="s">
        <v>200</v>
      </c>
      <c r="C66" s="259">
        <v>73</v>
      </c>
      <c r="D66" s="260">
        <v>1</v>
      </c>
      <c r="E66" s="261">
        <v>104</v>
      </c>
      <c r="F66" s="259">
        <v>10</v>
      </c>
      <c r="G66" s="261">
        <v>1</v>
      </c>
      <c r="H66" s="259">
        <v>12</v>
      </c>
      <c r="I66" s="260">
        <v>4</v>
      </c>
      <c r="J66" s="261">
        <v>70</v>
      </c>
      <c r="K66" s="259">
        <v>67</v>
      </c>
      <c r="L66" s="260">
        <v>2</v>
      </c>
      <c r="M66" s="261">
        <v>88</v>
      </c>
      <c r="N66" s="259">
        <v>9</v>
      </c>
      <c r="O66" s="261">
        <v>4</v>
      </c>
      <c r="P66" s="259">
        <v>8</v>
      </c>
      <c r="Q66" s="260">
        <v>1</v>
      </c>
      <c r="R66" s="261">
        <v>68</v>
      </c>
    </row>
    <row r="67" spans="1:18" ht="15">
      <c r="A67" s="247" t="s">
        <v>416</v>
      </c>
      <c r="B67" s="247" t="s">
        <v>201</v>
      </c>
      <c r="C67" s="259">
        <v>197</v>
      </c>
      <c r="D67" s="260">
        <v>0</v>
      </c>
      <c r="E67" s="261">
        <v>69</v>
      </c>
      <c r="F67" s="259">
        <v>7</v>
      </c>
      <c r="G67" s="261">
        <v>3</v>
      </c>
      <c r="H67" s="259">
        <v>9</v>
      </c>
      <c r="I67" s="260">
        <v>2</v>
      </c>
      <c r="J67" s="261">
        <v>34</v>
      </c>
      <c r="K67" s="259">
        <v>186</v>
      </c>
      <c r="L67" s="260">
        <v>2</v>
      </c>
      <c r="M67" s="261">
        <v>76</v>
      </c>
      <c r="N67" s="259">
        <v>12</v>
      </c>
      <c r="O67" s="261">
        <v>9</v>
      </c>
      <c r="P67" s="259">
        <v>20</v>
      </c>
      <c r="Q67" s="260">
        <v>5</v>
      </c>
      <c r="R67" s="261">
        <v>54</v>
      </c>
    </row>
    <row r="68" spans="1:18" ht="15">
      <c r="A68" s="249" t="s">
        <v>417</v>
      </c>
      <c r="B68" s="249" t="s">
        <v>202</v>
      </c>
      <c r="C68" s="259">
        <v>14</v>
      </c>
      <c r="D68" s="260">
        <v>1</v>
      </c>
      <c r="E68" s="261">
        <v>12</v>
      </c>
      <c r="F68" s="259">
        <v>0</v>
      </c>
      <c r="G68" s="261">
        <v>0</v>
      </c>
      <c r="H68" s="259">
        <v>2</v>
      </c>
      <c r="I68" s="260">
        <v>0</v>
      </c>
      <c r="J68" s="261">
        <v>3</v>
      </c>
      <c r="K68" s="259">
        <v>8</v>
      </c>
      <c r="L68" s="260">
        <v>2</v>
      </c>
      <c r="M68" s="261">
        <v>9</v>
      </c>
      <c r="N68" s="259">
        <v>0</v>
      </c>
      <c r="O68" s="261">
        <v>0</v>
      </c>
      <c r="P68" s="259">
        <v>0</v>
      </c>
      <c r="Q68" s="260">
        <v>0</v>
      </c>
      <c r="R68" s="261">
        <v>17</v>
      </c>
    </row>
    <row r="69" spans="1:18" ht="15">
      <c r="A69" s="247" t="s">
        <v>418</v>
      </c>
      <c r="B69" s="247" t="s">
        <v>203</v>
      </c>
      <c r="C69" s="259">
        <v>357</v>
      </c>
      <c r="D69" s="260">
        <v>4</v>
      </c>
      <c r="E69" s="261">
        <v>214</v>
      </c>
      <c r="F69" s="259">
        <v>35</v>
      </c>
      <c r="G69" s="261">
        <v>1</v>
      </c>
      <c r="H69" s="259">
        <v>33</v>
      </c>
      <c r="I69" s="260">
        <v>0</v>
      </c>
      <c r="J69" s="261">
        <v>32</v>
      </c>
      <c r="K69" s="259">
        <v>315</v>
      </c>
      <c r="L69" s="260">
        <v>2</v>
      </c>
      <c r="M69" s="261">
        <v>204</v>
      </c>
      <c r="N69" s="259">
        <v>0</v>
      </c>
      <c r="O69" s="261">
        <v>0</v>
      </c>
      <c r="P69" s="259">
        <v>17</v>
      </c>
      <c r="Q69" s="260">
        <v>2</v>
      </c>
      <c r="R69" s="261">
        <v>31</v>
      </c>
    </row>
    <row r="70" spans="1:18" ht="15">
      <c r="A70" s="249" t="s">
        <v>419</v>
      </c>
      <c r="B70" s="249" t="s">
        <v>204</v>
      </c>
      <c r="C70" s="259">
        <v>77</v>
      </c>
      <c r="D70" s="260">
        <v>0</v>
      </c>
      <c r="E70" s="261">
        <v>106</v>
      </c>
      <c r="F70" s="259">
        <v>14</v>
      </c>
      <c r="G70" s="261">
        <v>0</v>
      </c>
      <c r="H70" s="259">
        <v>9</v>
      </c>
      <c r="I70" s="260">
        <v>3</v>
      </c>
      <c r="J70" s="261">
        <v>29</v>
      </c>
      <c r="K70" s="259">
        <v>84</v>
      </c>
      <c r="L70" s="260">
        <v>3</v>
      </c>
      <c r="M70" s="261">
        <v>92</v>
      </c>
      <c r="N70" s="259">
        <v>15</v>
      </c>
      <c r="O70" s="261">
        <v>0</v>
      </c>
      <c r="P70" s="259">
        <v>8</v>
      </c>
      <c r="Q70" s="260">
        <v>3</v>
      </c>
      <c r="R70" s="261">
        <v>24</v>
      </c>
    </row>
    <row r="71" spans="1:18" ht="15">
      <c r="A71" s="247" t="s">
        <v>420</v>
      </c>
      <c r="B71" s="247" t="s">
        <v>205</v>
      </c>
      <c r="C71" s="259">
        <v>149</v>
      </c>
      <c r="D71" s="260">
        <v>2</v>
      </c>
      <c r="E71" s="261">
        <v>172</v>
      </c>
      <c r="F71" s="259">
        <v>15</v>
      </c>
      <c r="G71" s="261">
        <v>5</v>
      </c>
      <c r="H71" s="259">
        <v>33</v>
      </c>
      <c r="I71" s="260">
        <v>6</v>
      </c>
      <c r="J71" s="261">
        <v>45</v>
      </c>
      <c r="K71" s="259">
        <v>143</v>
      </c>
      <c r="L71" s="260">
        <v>2</v>
      </c>
      <c r="M71" s="261">
        <v>131</v>
      </c>
      <c r="N71" s="259">
        <v>29</v>
      </c>
      <c r="O71" s="261">
        <v>8</v>
      </c>
      <c r="P71" s="259">
        <v>25</v>
      </c>
      <c r="Q71" s="260">
        <v>6</v>
      </c>
      <c r="R71" s="261">
        <v>48</v>
      </c>
    </row>
    <row r="72" spans="1:18" ht="15">
      <c r="A72" s="249" t="s">
        <v>421</v>
      </c>
      <c r="B72" s="249" t="s">
        <v>206</v>
      </c>
      <c r="C72" s="259">
        <v>48</v>
      </c>
      <c r="D72" s="260">
        <v>1</v>
      </c>
      <c r="E72" s="261">
        <v>66</v>
      </c>
      <c r="F72" s="259">
        <v>4</v>
      </c>
      <c r="G72" s="261">
        <v>2</v>
      </c>
      <c r="H72" s="259">
        <v>3</v>
      </c>
      <c r="I72" s="260">
        <v>0</v>
      </c>
      <c r="J72" s="261">
        <v>32</v>
      </c>
      <c r="K72" s="259">
        <v>77</v>
      </c>
      <c r="L72" s="260">
        <v>2</v>
      </c>
      <c r="M72" s="261">
        <v>68</v>
      </c>
      <c r="N72" s="259">
        <v>2</v>
      </c>
      <c r="O72" s="261">
        <v>2</v>
      </c>
      <c r="P72" s="259">
        <v>9</v>
      </c>
      <c r="Q72" s="260">
        <v>2</v>
      </c>
      <c r="R72" s="261">
        <v>34</v>
      </c>
    </row>
    <row r="73" spans="1:18" ht="15">
      <c r="A73" s="247" t="s">
        <v>422</v>
      </c>
      <c r="B73" s="247" t="s">
        <v>207</v>
      </c>
      <c r="C73" s="259">
        <v>92</v>
      </c>
      <c r="D73" s="260">
        <v>3</v>
      </c>
      <c r="E73" s="261">
        <v>77</v>
      </c>
      <c r="F73" s="259">
        <v>8</v>
      </c>
      <c r="G73" s="261">
        <v>2</v>
      </c>
      <c r="H73" s="259">
        <v>10</v>
      </c>
      <c r="I73" s="260">
        <v>1</v>
      </c>
      <c r="J73" s="261">
        <v>62</v>
      </c>
      <c r="K73" s="259">
        <v>63</v>
      </c>
      <c r="L73" s="260">
        <v>1</v>
      </c>
      <c r="M73" s="261">
        <v>67</v>
      </c>
      <c r="N73" s="259">
        <v>16</v>
      </c>
      <c r="O73" s="261">
        <v>6</v>
      </c>
      <c r="P73" s="259">
        <v>16</v>
      </c>
      <c r="Q73" s="260">
        <v>3</v>
      </c>
      <c r="R73" s="261">
        <v>84</v>
      </c>
    </row>
    <row r="74" spans="1:18" ht="15">
      <c r="A74" s="249" t="s">
        <v>423</v>
      </c>
      <c r="B74" s="249" t="s">
        <v>208</v>
      </c>
      <c r="C74" s="259">
        <v>123</v>
      </c>
      <c r="D74" s="260">
        <v>4</v>
      </c>
      <c r="E74" s="261">
        <v>63</v>
      </c>
      <c r="F74" s="259">
        <v>10</v>
      </c>
      <c r="G74" s="261">
        <v>1</v>
      </c>
      <c r="H74" s="259">
        <v>10</v>
      </c>
      <c r="I74" s="260">
        <v>1</v>
      </c>
      <c r="J74" s="261">
        <v>17</v>
      </c>
      <c r="K74" s="259">
        <v>119</v>
      </c>
      <c r="L74" s="260">
        <v>2</v>
      </c>
      <c r="M74" s="261">
        <v>58</v>
      </c>
      <c r="N74" s="259">
        <v>8</v>
      </c>
      <c r="O74" s="261">
        <v>3</v>
      </c>
      <c r="P74" s="259">
        <v>18</v>
      </c>
      <c r="Q74" s="260">
        <v>4</v>
      </c>
      <c r="R74" s="261">
        <v>18</v>
      </c>
    </row>
    <row r="75" spans="1:18" ht="15">
      <c r="A75" s="247" t="s">
        <v>424</v>
      </c>
      <c r="B75" s="247" t="s">
        <v>209</v>
      </c>
      <c r="C75" s="259">
        <v>12</v>
      </c>
      <c r="D75" s="260">
        <v>1</v>
      </c>
      <c r="E75" s="261">
        <v>13</v>
      </c>
      <c r="F75" s="259">
        <v>0</v>
      </c>
      <c r="G75" s="261">
        <v>0</v>
      </c>
      <c r="H75" s="259">
        <v>0</v>
      </c>
      <c r="I75" s="260">
        <v>2</v>
      </c>
      <c r="J75" s="261">
        <v>6</v>
      </c>
      <c r="K75" s="259">
        <v>10</v>
      </c>
      <c r="L75" s="260">
        <v>1</v>
      </c>
      <c r="M75" s="261">
        <v>6</v>
      </c>
      <c r="N75" s="259">
        <v>2</v>
      </c>
      <c r="O75" s="261">
        <v>1</v>
      </c>
      <c r="P75" s="259">
        <v>2</v>
      </c>
      <c r="Q75" s="260">
        <v>0</v>
      </c>
      <c r="R75" s="261">
        <v>6</v>
      </c>
    </row>
    <row r="76" spans="1:18" ht="15">
      <c r="A76" s="249" t="s">
        <v>425</v>
      </c>
      <c r="B76" s="249" t="s">
        <v>210</v>
      </c>
      <c r="C76" s="259">
        <v>49</v>
      </c>
      <c r="D76" s="260">
        <v>6</v>
      </c>
      <c r="E76" s="261">
        <v>83</v>
      </c>
      <c r="F76" s="259">
        <v>2</v>
      </c>
      <c r="G76" s="261">
        <v>0</v>
      </c>
      <c r="H76" s="259">
        <v>8</v>
      </c>
      <c r="I76" s="260">
        <v>0</v>
      </c>
      <c r="J76" s="261">
        <v>16</v>
      </c>
      <c r="K76" s="259">
        <v>47</v>
      </c>
      <c r="L76" s="260">
        <v>1</v>
      </c>
      <c r="M76" s="261">
        <v>64</v>
      </c>
      <c r="N76" s="259">
        <v>5</v>
      </c>
      <c r="O76" s="261">
        <v>1</v>
      </c>
      <c r="P76" s="259">
        <v>3</v>
      </c>
      <c r="Q76" s="260">
        <v>1</v>
      </c>
      <c r="R76" s="261">
        <v>23</v>
      </c>
    </row>
    <row r="77" spans="1:18" ht="15">
      <c r="A77" s="247" t="s">
        <v>426</v>
      </c>
      <c r="B77" s="247" t="s">
        <v>211</v>
      </c>
      <c r="C77" s="259">
        <v>37</v>
      </c>
      <c r="D77" s="260">
        <v>1</v>
      </c>
      <c r="E77" s="261">
        <v>35</v>
      </c>
      <c r="F77" s="259">
        <v>2</v>
      </c>
      <c r="G77" s="261">
        <v>1</v>
      </c>
      <c r="H77" s="259">
        <v>2</v>
      </c>
      <c r="I77" s="260">
        <v>1</v>
      </c>
      <c r="J77" s="261">
        <v>6</v>
      </c>
      <c r="K77" s="259">
        <v>40</v>
      </c>
      <c r="L77" s="260">
        <v>1</v>
      </c>
      <c r="M77" s="261">
        <v>31</v>
      </c>
      <c r="N77" s="259">
        <v>6</v>
      </c>
      <c r="O77" s="261">
        <v>1</v>
      </c>
      <c r="P77" s="259">
        <v>3</v>
      </c>
      <c r="Q77" s="260">
        <v>2</v>
      </c>
      <c r="R77" s="261">
        <v>15</v>
      </c>
    </row>
    <row r="78" spans="1:18" ht="15">
      <c r="A78" s="249" t="s">
        <v>427</v>
      </c>
      <c r="B78" s="249" t="s">
        <v>212</v>
      </c>
      <c r="C78" s="259">
        <v>124</v>
      </c>
      <c r="D78" s="260">
        <v>4</v>
      </c>
      <c r="E78" s="261">
        <v>78</v>
      </c>
      <c r="F78" s="259">
        <v>11</v>
      </c>
      <c r="G78" s="261">
        <v>2</v>
      </c>
      <c r="H78" s="259">
        <v>11</v>
      </c>
      <c r="I78" s="260">
        <v>0</v>
      </c>
      <c r="J78" s="261">
        <v>17</v>
      </c>
      <c r="K78" s="259">
        <v>93</v>
      </c>
      <c r="L78" s="260">
        <v>1</v>
      </c>
      <c r="M78" s="261">
        <v>57</v>
      </c>
      <c r="N78" s="259">
        <v>9</v>
      </c>
      <c r="O78" s="261">
        <v>0</v>
      </c>
      <c r="P78" s="259">
        <v>8</v>
      </c>
      <c r="Q78" s="260">
        <v>0</v>
      </c>
      <c r="R78" s="261">
        <v>9</v>
      </c>
    </row>
    <row r="79" spans="1:18" ht="15">
      <c r="A79" s="247" t="s">
        <v>428</v>
      </c>
      <c r="B79" s="247" t="s">
        <v>213</v>
      </c>
      <c r="C79" s="259">
        <v>114</v>
      </c>
      <c r="D79" s="260">
        <v>1</v>
      </c>
      <c r="E79" s="261">
        <v>30</v>
      </c>
      <c r="F79" s="259">
        <v>4</v>
      </c>
      <c r="G79" s="261">
        <v>0</v>
      </c>
      <c r="H79" s="259">
        <v>5</v>
      </c>
      <c r="I79" s="260">
        <v>1</v>
      </c>
      <c r="J79" s="261">
        <v>1</v>
      </c>
      <c r="K79" s="259">
        <v>40</v>
      </c>
      <c r="L79" s="260">
        <v>0</v>
      </c>
      <c r="M79" s="261">
        <v>18</v>
      </c>
      <c r="N79" s="259">
        <v>3</v>
      </c>
      <c r="O79" s="261">
        <v>0</v>
      </c>
      <c r="P79" s="259">
        <v>5</v>
      </c>
      <c r="Q79" s="260">
        <v>2</v>
      </c>
      <c r="R79" s="261">
        <v>5</v>
      </c>
    </row>
    <row r="80" spans="1:18" ht="15">
      <c r="A80" s="249" t="s">
        <v>429</v>
      </c>
      <c r="B80" s="249" t="s">
        <v>214</v>
      </c>
      <c r="C80" s="259">
        <v>16</v>
      </c>
      <c r="D80" s="260">
        <v>0</v>
      </c>
      <c r="E80" s="261">
        <v>36</v>
      </c>
      <c r="F80" s="259">
        <v>3</v>
      </c>
      <c r="G80" s="261">
        <v>1</v>
      </c>
      <c r="H80" s="259">
        <v>5</v>
      </c>
      <c r="I80" s="260">
        <v>3</v>
      </c>
      <c r="J80" s="261">
        <v>19</v>
      </c>
      <c r="K80" s="259">
        <v>18</v>
      </c>
      <c r="L80" s="260">
        <v>1</v>
      </c>
      <c r="M80" s="261">
        <v>40</v>
      </c>
      <c r="N80" s="259">
        <v>4</v>
      </c>
      <c r="O80" s="261">
        <v>0</v>
      </c>
      <c r="P80" s="259">
        <v>1</v>
      </c>
      <c r="Q80" s="260">
        <v>0</v>
      </c>
      <c r="R80" s="261">
        <v>16</v>
      </c>
    </row>
    <row r="81" spans="1:18" ht="15">
      <c r="A81" s="247" t="s">
        <v>430</v>
      </c>
      <c r="B81" s="247" t="s">
        <v>215</v>
      </c>
      <c r="C81" s="259">
        <v>18</v>
      </c>
      <c r="D81" s="260">
        <v>1</v>
      </c>
      <c r="E81" s="261">
        <v>15</v>
      </c>
      <c r="F81" s="259">
        <v>2</v>
      </c>
      <c r="G81" s="261">
        <v>0</v>
      </c>
      <c r="H81" s="259">
        <v>0</v>
      </c>
      <c r="I81" s="260">
        <v>1</v>
      </c>
      <c r="J81" s="261">
        <v>9</v>
      </c>
      <c r="K81" s="259">
        <v>6</v>
      </c>
      <c r="L81" s="260">
        <v>0</v>
      </c>
      <c r="M81" s="261">
        <v>22</v>
      </c>
      <c r="N81" s="259">
        <v>0</v>
      </c>
      <c r="O81" s="261">
        <v>0</v>
      </c>
      <c r="P81" s="259">
        <v>0</v>
      </c>
      <c r="Q81" s="260">
        <v>0</v>
      </c>
      <c r="R81" s="261">
        <v>4</v>
      </c>
    </row>
    <row r="82" spans="1:18" ht="15">
      <c r="A82" s="249" t="s">
        <v>431</v>
      </c>
      <c r="B82" s="249" t="s">
        <v>216</v>
      </c>
      <c r="C82" s="259">
        <v>22</v>
      </c>
      <c r="D82" s="260">
        <v>0</v>
      </c>
      <c r="E82" s="261">
        <v>34</v>
      </c>
      <c r="F82" s="259">
        <v>1</v>
      </c>
      <c r="G82" s="261">
        <v>0</v>
      </c>
      <c r="H82" s="259">
        <v>2</v>
      </c>
      <c r="I82" s="260">
        <v>1</v>
      </c>
      <c r="J82" s="261">
        <v>16</v>
      </c>
      <c r="K82" s="259">
        <v>19</v>
      </c>
      <c r="L82" s="260">
        <v>1</v>
      </c>
      <c r="M82" s="261">
        <v>45</v>
      </c>
      <c r="N82" s="259">
        <v>1</v>
      </c>
      <c r="O82" s="261">
        <v>3</v>
      </c>
      <c r="P82" s="259">
        <v>3</v>
      </c>
      <c r="Q82" s="260">
        <v>3</v>
      </c>
      <c r="R82" s="261">
        <v>8</v>
      </c>
    </row>
    <row r="83" spans="1:18" ht="15">
      <c r="A83" s="247" t="s">
        <v>432</v>
      </c>
      <c r="B83" s="247" t="s">
        <v>217</v>
      </c>
      <c r="C83" s="259">
        <v>89</v>
      </c>
      <c r="D83" s="260">
        <v>4</v>
      </c>
      <c r="E83" s="261">
        <v>80</v>
      </c>
      <c r="F83" s="259">
        <v>8</v>
      </c>
      <c r="G83" s="261">
        <v>0</v>
      </c>
      <c r="H83" s="259">
        <v>9</v>
      </c>
      <c r="I83" s="260">
        <v>5</v>
      </c>
      <c r="J83" s="261">
        <v>16</v>
      </c>
      <c r="K83" s="259">
        <v>86</v>
      </c>
      <c r="L83" s="260">
        <v>0</v>
      </c>
      <c r="M83" s="261">
        <v>68</v>
      </c>
      <c r="N83" s="259">
        <v>6</v>
      </c>
      <c r="O83" s="261">
        <v>0</v>
      </c>
      <c r="P83" s="259">
        <v>6</v>
      </c>
      <c r="Q83" s="260">
        <v>1</v>
      </c>
      <c r="R83" s="261">
        <v>22</v>
      </c>
    </row>
    <row r="84" spans="1:18" ht="15">
      <c r="A84" s="249" t="s">
        <v>433</v>
      </c>
      <c r="B84" s="249" t="s">
        <v>218</v>
      </c>
      <c r="C84" s="259">
        <v>46</v>
      </c>
      <c r="D84" s="260">
        <v>1</v>
      </c>
      <c r="E84" s="261">
        <v>42</v>
      </c>
      <c r="F84" s="259">
        <v>4</v>
      </c>
      <c r="G84" s="261">
        <v>2</v>
      </c>
      <c r="H84" s="259">
        <v>4</v>
      </c>
      <c r="I84" s="260">
        <v>7</v>
      </c>
      <c r="J84" s="261">
        <v>24</v>
      </c>
      <c r="K84" s="259">
        <v>35</v>
      </c>
      <c r="L84" s="260">
        <v>1</v>
      </c>
      <c r="M84" s="261">
        <v>43</v>
      </c>
      <c r="N84" s="259">
        <v>3</v>
      </c>
      <c r="O84" s="261">
        <v>7</v>
      </c>
      <c r="P84" s="259">
        <v>9</v>
      </c>
      <c r="Q84" s="260">
        <v>14</v>
      </c>
      <c r="R84" s="261">
        <v>39</v>
      </c>
    </row>
    <row r="85" spans="1:18" ht="15">
      <c r="A85" s="247" t="s">
        <v>434</v>
      </c>
      <c r="B85" s="247" t="s">
        <v>219</v>
      </c>
      <c r="C85" s="259">
        <v>26</v>
      </c>
      <c r="D85" s="260">
        <v>0</v>
      </c>
      <c r="E85" s="261">
        <v>38</v>
      </c>
      <c r="F85" s="259">
        <v>0</v>
      </c>
      <c r="G85" s="261">
        <v>0</v>
      </c>
      <c r="H85" s="259">
        <v>1</v>
      </c>
      <c r="I85" s="260">
        <v>0</v>
      </c>
      <c r="J85" s="261">
        <v>11</v>
      </c>
      <c r="K85" s="259">
        <v>24</v>
      </c>
      <c r="L85" s="260">
        <v>0</v>
      </c>
      <c r="M85" s="261">
        <v>26</v>
      </c>
      <c r="N85" s="259">
        <v>1</v>
      </c>
      <c r="O85" s="261">
        <v>2</v>
      </c>
      <c r="P85" s="259">
        <v>0</v>
      </c>
      <c r="Q85" s="260">
        <v>0</v>
      </c>
      <c r="R85" s="261">
        <v>5</v>
      </c>
    </row>
    <row r="86" spans="1:18" ht="15">
      <c r="A86" s="249" t="s">
        <v>435</v>
      </c>
      <c r="B86" s="249" t="s">
        <v>220</v>
      </c>
      <c r="C86" s="259">
        <v>60</v>
      </c>
      <c r="D86" s="260">
        <v>1</v>
      </c>
      <c r="E86" s="261">
        <v>53</v>
      </c>
      <c r="F86" s="259">
        <v>10</v>
      </c>
      <c r="G86" s="261">
        <v>1</v>
      </c>
      <c r="H86" s="259">
        <v>7</v>
      </c>
      <c r="I86" s="260">
        <v>3</v>
      </c>
      <c r="J86" s="261">
        <v>21</v>
      </c>
      <c r="K86" s="259">
        <v>92</v>
      </c>
      <c r="L86" s="260">
        <v>2</v>
      </c>
      <c r="M86" s="261">
        <v>68</v>
      </c>
      <c r="N86" s="259">
        <v>12</v>
      </c>
      <c r="O86" s="261">
        <v>5</v>
      </c>
      <c r="P86" s="259">
        <v>20</v>
      </c>
      <c r="Q86" s="260">
        <v>5</v>
      </c>
      <c r="R86" s="261">
        <v>30</v>
      </c>
    </row>
    <row r="87" spans="1:18" ht="15.75" thickBot="1">
      <c r="A87" s="250" t="s">
        <v>436</v>
      </c>
      <c r="B87" s="262" t="s">
        <v>221</v>
      </c>
      <c r="C87" s="259">
        <v>87</v>
      </c>
      <c r="D87" s="260">
        <v>1</v>
      </c>
      <c r="E87" s="261">
        <v>61</v>
      </c>
      <c r="F87" s="259">
        <v>10</v>
      </c>
      <c r="G87" s="261">
        <v>1</v>
      </c>
      <c r="H87" s="259">
        <v>7</v>
      </c>
      <c r="I87" s="260">
        <v>2</v>
      </c>
      <c r="J87" s="261">
        <v>16</v>
      </c>
      <c r="K87" s="259">
        <v>58</v>
      </c>
      <c r="L87" s="260">
        <v>0</v>
      </c>
      <c r="M87" s="261">
        <v>57</v>
      </c>
      <c r="N87" s="259">
        <v>9</v>
      </c>
      <c r="O87" s="261">
        <v>2</v>
      </c>
      <c r="P87" s="259">
        <v>12</v>
      </c>
      <c r="Q87" s="260">
        <v>2</v>
      </c>
      <c r="R87" s="261">
        <v>22</v>
      </c>
    </row>
    <row r="88" spans="1:18" s="74" customFormat="1" ht="17.25" customHeight="1" thickBot="1" thickTop="1">
      <c r="A88" s="251"/>
      <c r="B88" s="251" t="s">
        <v>222</v>
      </c>
      <c r="C88" s="252">
        <f>SUM(C7:C87)</f>
        <v>30347</v>
      </c>
      <c r="D88" s="253">
        <f aca="true" t="shared" si="0" ref="D88:J88">SUM(D7:D87)</f>
        <v>388</v>
      </c>
      <c r="E88" s="263">
        <f t="shared" si="0"/>
        <v>22321</v>
      </c>
      <c r="F88" s="252">
        <f t="shared" si="0"/>
        <v>4419</v>
      </c>
      <c r="G88" s="263">
        <f t="shared" si="0"/>
        <v>293</v>
      </c>
      <c r="H88" s="252">
        <f t="shared" si="0"/>
        <v>4882</v>
      </c>
      <c r="I88" s="253">
        <f t="shared" si="0"/>
        <v>466</v>
      </c>
      <c r="J88" s="263">
        <f t="shared" si="0"/>
        <v>8293</v>
      </c>
      <c r="K88" s="252">
        <f>SUM(K7:K87)</f>
        <v>31296</v>
      </c>
      <c r="L88" s="253">
        <f aca="true" t="shared" si="1" ref="L88:Q88">SUM(L7:L87)</f>
        <v>360</v>
      </c>
      <c r="M88" s="263">
        <f>SUM(M7:M87)</f>
        <v>19944</v>
      </c>
      <c r="N88" s="252">
        <f t="shared" si="1"/>
        <v>5281</v>
      </c>
      <c r="O88" s="263">
        <f t="shared" si="1"/>
        <v>479</v>
      </c>
      <c r="P88" s="252">
        <f t="shared" si="1"/>
        <v>4526</v>
      </c>
      <c r="Q88" s="253">
        <f t="shared" si="1"/>
        <v>571</v>
      </c>
      <c r="R88" s="254">
        <f>SUM(R7:R87)</f>
        <v>8655</v>
      </c>
    </row>
    <row r="89" spans="1:18" s="80" customFormat="1" ht="16.5" thickTop="1">
      <c r="A89" s="75" t="s">
        <v>15</v>
      </c>
      <c r="B89" s="75"/>
      <c r="C89" s="76"/>
      <c r="D89" s="77"/>
      <c r="E89" s="77"/>
      <c r="F89" s="78"/>
      <c r="G89" s="78"/>
      <c r="H89" s="78"/>
      <c r="I89" s="78"/>
      <c r="J89" s="78"/>
      <c r="K89" s="79"/>
      <c r="L89" s="79"/>
      <c r="M89" s="79"/>
      <c r="N89" s="79"/>
      <c r="O89" s="79"/>
      <c r="P89" s="79"/>
      <c r="Q89" s="79"/>
      <c r="R89" s="79"/>
    </row>
    <row r="90" spans="1:11" s="84" customFormat="1" ht="20.25">
      <c r="A90" s="81"/>
      <c r="B90" s="81"/>
      <c r="C90" s="82"/>
      <c r="D90" s="82"/>
      <c r="E90" s="82"/>
      <c r="F90" s="82"/>
      <c r="G90" s="82"/>
      <c r="H90" s="82"/>
      <c r="I90" s="82"/>
      <c r="J90" s="82"/>
      <c r="K90" s="83"/>
    </row>
    <row r="91" spans="1:11" s="86" customFormat="1" ht="20.25" customHeight="1">
      <c r="A91" s="85"/>
      <c r="B91" s="85"/>
      <c r="K91" s="87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&amp;L16.06.2017&amp;CTÜRKİYE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L92"/>
  <sheetViews>
    <sheetView zoomScale="120" zoomScaleNormal="120" zoomScalePageLayoutView="0" workbookViewId="0" topLeftCell="A73">
      <selection activeCell="C17" sqref="C17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216" bestFit="1" customWidth="1"/>
    <col min="7" max="7" width="7.8515625" style="216" customWidth="1"/>
    <col min="8" max="8" width="5.7109375" style="0" customWidth="1"/>
    <col min="9" max="9" width="5.7109375" style="216" customWidth="1"/>
    <col min="10" max="10" width="4.140625" style="0" customWidth="1"/>
    <col min="11" max="11" width="4.140625" style="216" customWidth="1"/>
    <col min="12" max="12" width="7.140625" style="0" customWidth="1"/>
  </cols>
  <sheetData>
    <row r="1" spans="2:12" ht="15.75">
      <c r="B1" s="616" t="s">
        <v>639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</row>
    <row r="2" spans="2:12" ht="15">
      <c r="B2" s="72"/>
      <c r="C2" s="72"/>
      <c r="D2" s="71"/>
      <c r="E2" s="71"/>
      <c r="F2" s="71"/>
      <c r="G2" s="71"/>
      <c r="H2" s="71"/>
      <c r="I2" s="71"/>
      <c r="J2" s="71"/>
      <c r="K2" s="71"/>
      <c r="L2" s="71"/>
    </row>
    <row r="3" spans="2:12" ht="15">
      <c r="B3" s="617" t="s">
        <v>496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</row>
    <row r="4" spans="2:12" ht="15.75" thickBot="1">
      <c r="B4" s="216"/>
      <c r="C4" s="216"/>
      <c r="D4" s="216"/>
      <c r="E4" s="216"/>
      <c r="H4" s="216"/>
      <c r="J4" s="216"/>
      <c r="L4" s="216"/>
    </row>
    <row r="5" spans="2:12" ht="16.5" customHeight="1" thickBot="1" thickTop="1">
      <c r="B5" s="618" t="s">
        <v>355</v>
      </c>
      <c r="C5" s="621" t="s">
        <v>484</v>
      </c>
      <c r="D5" s="618">
        <v>2017</v>
      </c>
      <c r="E5" s="622"/>
      <c r="F5" s="622"/>
      <c r="G5" s="622"/>
      <c r="H5" s="622"/>
      <c r="I5" s="622"/>
      <c r="J5" s="622"/>
      <c r="K5" s="622"/>
      <c r="L5" s="622"/>
    </row>
    <row r="6" spans="2:12" ht="20.25" customHeight="1">
      <c r="B6" s="619"/>
      <c r="C6" s="619"/>
      <c r="D6" s="612" t="s">
        <v>226</v>
      </c>
      <c r="E6" s="613"/>
      <c r="F6" s="613"/>
      <c r="G6" s="613"/>
      <c r="H6" s="394" t="s">
        <v>482</v>
      </c>
      <c r="I6" s="395"/>
      <c r="J6" s="613" t="s">
        <v>7</v>
      </c>
      <c r="K6" s="613"/>
      <c r="L6" s="614"/>
    </row>
    <row r="7" spans="2:12" ht="18" customHeight="1" thickBot="1">
      <c r="B7" s="620"/>
      <c r="C7" s="620"/>
      <c r="D7" s="416" t="s">
        <v>541</v>
      </c>
      <c r="E7" s="410" t="s">
        <v>542</v>
      </c>
      <c r="F7" s="411" t="s">
        <v>14</v>
      </c>
      <c r="G7" s="410" t="s">
        <v>546</v>
      </c>
      <c r="H7" s="409" t="s">
        <v>9</v>
      </c>
      <c r="I7" s="412" t="s">
        <v>544</v>
      </c>
      <c r="J7" s="417" t="s">
        <v>541</v>
      </c>
      <c r="K7" s="413" t="s">
        <v>545</v>
      </c>
      <c r="L7" s="414" t="s">
        <v>546</v>
      </c>
    </row>
    <row r="8" spans="2:12" ht="15.75" thickTop="1">
      <c r="B8" s="274" t="s">
        <v>356</v>
      </c>
      <c r="C8" s="274" t="s">
        <v>142</v>
      </c>
      <c r="D8" s="403">
        <v>670</v>
      </c>
      <c r="E8" s="275">
        <v>153896000</v>
      </c>
      <c r="F8" s="404">
        <v>91</v>
      </c>
      <c r="G8" s="275">
        <v>99</v>
      </c>
      <c r="H8" s="405">
        <v>294</v>
      </c>
      <c r="I8" s="406">
        <v>118</v>
      </c>
      <c r="J8" s="407">
        <v>7</v>
      </c>
      <c r="K8" s="342">
        <v>5</v>
      </c>
      <c r="L8" s="408">
        <v>0</v>
      </c>
    </row>
    <row r="9" spans="2:12" ht="15">
      <c r="B9" s="276" t="s">
        <v>357</v>
      </c>
      <c r="C9" s="276" t="s">
        <v>143</v>
      </c>
      <c r="D9" s="277">
        <v>75</v>
      </c>
      <c r="E9" s="278">
        <v>17240000</v>
      </c>
      <c r="F9" s="348">
        <v>16</v>
      </c>
      <c r="G9" s="278">
        <v>11</v>
      </c>
      <c r="H9" s="396">
        <v>56</v>
      </c>
      <c r="I9" s="397">
        <v>23</v>
      </c>
      <c r="J9" s="392">
        <v>2</v>
      </c>
      <c r="K9" s="341">
        <v>0</v>
      </c>
      <c r="L9" s="345">
        <v>1</v>
      </c>
    </row>
    <row r="10" spans="2:12" ht="15">
      <c r="B10" s="280" t="s">
        <v>358</v>
      </c>
      <c r="C10" s="280" t="s">
        <v>144</v>
      </c>
      <c r="D10" s="277">
        <v>140</v>
      </c>
      <c r="E10" s="278">
        <v>25015000</v>
      </c>
      <c r="F10" s="348">
        <v>28</v>
      </c>
      <c r="G10" s="278">
        <v>19</v>
      </c>
      <c r="H10" s="396">
        <v>152</v>
      </c>
      <c r="I10" s="397">
        <v>37</v>
      </c>
      <c r="J10" s="392">
        <v>3</v>
      </c>
      <c r="K10" s="341">
        <v>2</v>
      </c>
      <c r="L10" s="345">
        <v>3</v>
      </c>
    </row>
    <row r="11" spans="2:12" ht="15">
      <c r="B11" s="276" t="s">
        <v>359</v>
      </c>
      <c r="C11" s="276" t="s">
        <v>145</v>
      </c>
      <c r="D11" s="277">
        <v>47</v>
      </c>
      <c r="E11" s="278">
        <v>12630000</v>
      </c>
      <c r="F11" s="348">
        <v>3</v>
      </c>
      <c r="G11" s="278">
        <v>1</v>
      </c>
      <c r="H11" s="396">
        <v>59</v>
      </c>
      <c r="I11" s="397">
        <v>7</v>
      </c>
      <c r="J11" s="392">
        <v>0</v>
      </c>
      <c r="K11" s="341">
        <v>2</v>
      </c>
      <c r="L11" s="345">
        <v>1</v>
      </c>
    </row>
    <row r="12" spans="2:12" ht="15">
      <c r="B12" s="280" t="s">
        <v>360</v>
      </c>
      <c r="C12" s="280" t="s">
        <v>146</v>
      </c>
      <c r="D12" s="277">
        <v>46</v>
      </c>
      <c r="E12" s="278">
        <v>10200000</v>
      </c>
      <c r="F12" s="348">
        <v>9</v>
      </c>
      <c r="G12" s="278">
        <v>9</v>
      </c>
      <c r="H12" s="396">
        <v>37</v>
      </c>
      <c r="I12" s="397">
        <v>16</v>
      </c>
      <c r="J12" s="392">
        <v>1</v>
      </c>
      <c r="K12" s="341">
        <v>2</v>
      </c>
      <c r="L12" s="345">
        <v>1</v>
      </c>
    </row>
    <row r="13" spans="2:12" ht="15">
      <c r="B13" s="276" t="s">
        <v>361</v>
      </c>
      <c r="C13" s="276" t="s">
        <v>147</v>
      </c>
      <c r="D13" s="277">
        <v>3302</v>
      </c>
      <c r="E13" s="278">
        <v>793761065</v>
      </c>
      <c r="F13" s="348">
        <v>454</v>
      </c>
      <c r="G13" s="278">
        <v>413</v>
      </c>
      <c r="H13" s="396">
        <v>1020</v>
      </c>
      <c r="I13" s="397">
        <v>811</v>
      </c>
      <c r="J13" s="392">
        <v>72</v>
      </c>
      <c r="K13" s="341">
        <v>48</v>
      </c>
      <c r="L13" s="346">
        <v>41</v>
      </c>
    </row>
    <row r="14" spans="2:12" ht="15">
      <c r="B14" s="280" t="s">
        <v>362</v>
      </c>
      <c r="C14" s="280" t="s">
        <v>148</v>
      </c>
      <c r="D14" s="277">
        <v>1233</v>
      </c>
      <c r="E14" s="278">
        <v>188219000</v>
      </c>
      <c r="F14" s="348">
        <v>128</v>
      </c>
      <c r="G14" s="278">
        <v>100</v>
      </c>
      <c r="H14" s="396">
        <v>573</v>
      </c>
      <c r="I14" s="397">
        <v>338</v>
      </c>
      <c r="J14" s="392">
        <v>15</v>
      </c>
      <c r="K14" s="341">
        <v>14</v>
      </c>
      <c r="L14" s="346">
        <v>15</v>
      </c>
    </row>
    <row r="15" spans="2:12" ht="15">
      <c r="B15" s="276" t="s">
        <v>363</v>
      </c>
      <c r="C15" s="276" t="s">
        <v>149</v>
      </c>
      <c r="D15" s="277">
        <v>28</v>
      </c>
      <c r="E15" s="278">
        <v>4215000</v>
      </c>
      <c r="F15" s="348">
        <v>3</v>
      </c>
      <c r="G15" s="278">
        <v>3</v>
      </c>
      <c r="H15" s="396">
        <v>26</v>
      </c>
      <c r="I15" s="397">
        <v>16</v>
      </c>
      <c r="J15" s="392">
        <v>1</v>
      </c>
      <c r="K15" s="341">
        <v>0</v>
      </c>
      <c r="L15" s="345">
        <v>0</v>
      </c>
    </row>
    <row r="16" spans="2:12" ht="15">
      <c r="B16" s="280" t="s">
        <v>364</v>
      </c>
      <c r="C16" s="280" t="s">
        <v>150</v>
      </c>
      <c r="D16" s="277">
        <v>276</v>
      </c>
      <c r="E16" s="278">
        <v>35914000</v>
      </c>
      <c r="F16" s="348">
        <v>41</v>
      </c>
      <c r="G16" s="278">
        <v>23</v>
      </c>
      <c r="H16" s="396">
        <v>418</v>
      </c>
      <c r="I16" s="397">
        <v>227</v>
      </c>
      <c r="J16" s="392">
        <v>3</v>
      </c>
      <c r="K16" s="341">
        <v>15</v>
      </c>
      <c r="L16" s="345">
        <v>6</v>
      </c>
    </row>
    <row r="17" spans="2:12" ht="15">
      <c r="B17" s="276" t="s">
        <v>365</v>
      </c>
      <c r="C17" s="276" t="s">
        <v>151</v>
      </c>
      <c r="D17" s="277">
        <v>209</v>
      </c>
      <c r="E17" s="278">
        <v>40507000</v>
      </c>
      <c r="F17" s="348">
        <v>24</v>
      </c>
      <c r="G17" s="278">
        <v>17</v>
      </c>
      <c r="H17" s="396">
        <v>226</v>
      </c>
      <c r="I17" s="397">
        <v>110</v>
      </c>
      <c r="J17" s="392">
        <v>7</v>
      </c>
      <c r="K17" s="341">
        <v>12</v>
      </c>
      <c r="L17" s="345">
        <v>9</v>
      </c>
    </row>
    <row r="18" spans="2:12" ht="15">
      <c r="B18" s="280" t="s">
        <v>366</v>
      </c>
      <c r="C18" s="280" t="s">
        <v>152</v>
      </c>
      <c r="D18" s="277">
        <v>33</v>
      </c>
      <c r="E18" s="278">
        <v>7388000</v>
      </c>
      <c r="F18" s="348">
        <v>11</v>
      </c>
      <c r="G18" s="278">
        <v>2</v>
      </c>
      <c r="H18" s="396">
        <v>28</v>
      </c>
      <c r="I18" s="397">
        <v>21</v>
      </c>
      <c r="J18" s="392">
        <v>1</v>
      </c>
      <c r="K18" s="341">
        <v>0</v>
      </c>
      <c r="L18" s="345">
        <v>1</v>
      </c>
    </row>
    <row r="19" spans="2:12" ht="15">
      <c r="B19" s="276" t="s">
        <v>367</v>
      </c>
      <c r="C19" s="276" t="s">
        <v>153</v>
      </c>
      <c r="D19" s="277">
        <v>58</v>
      </c>
      <c r="E19" s="278">
        <v>15025000</v>
      </c>
      <c r="F19" s="348">
        <v>3</v>
      </c>
      <c r="G19" s="278">
        <v>1</v>
      </c>
      <c r="H19" s="396">
        <v>48</v>
      </c>
      <c r="I19" s="397">
        <v>8</v>
      </c>
      <c r="J19" s="392">
        <v>1</v>
      </c>
      <c r="K19" s="341">
        <v>1</v>
      </c>
      <c r="L19" s="345">
        <v>2</v>
      </c>
    </row>
    <row r="20" spans="2:12" ht="15">
      <c r="B20" s="280" t="s">
        <v>368</v>
      </c>
      <c r="C20" s="280" t="s">
        <v>154</v>
      </c>
      <c r="D20" s="277">
        <v>48</v>
      </c>
      <c r="E20" s="278">
        <v>18520000</v>
      </c>
      <c r="F20" s="348">
        <v>4</v>
      </c>
      <c r="G20" s="278">
        <v>4</v>
      </c>
      <c r="H20" s="396">
        <v>44</v>
      </c>
      <c r="I20" s="397">
        <v>12</v>
      </c>
      <c r="J20" s="392">
        <v>0</v>
      </c>
      <c r="K20" s="341">
        <v>1</v>
      </c>
      <c r="L20" s="345">
        <v>2</v>
      </c>
    </row>
    <row r="21" spans="2:12" ht="15">
      <c r="B21" s="276" t="s">
        <v>369</v>
      </c>
      <c r="C21" s="276" t="s">
        <v>155</v>
      </c>
      <c r="D21" s="277">
        <v>53</v>
      </c>
      <c r="E21" s="278">
        <v>8770000</v>
      </c>
      <c r="F21" s="348">
        <v>6</v>
      </c>
      <c r="G21" s="278">
        <v>6</v>
      </c>
      <c r="H21" s="396">
        <v>45</v>
      </c>
      <c r="I21" s="397">
        <v>15</v>
      </c>
      <c r="J21" s="392">
        <v>0</v>
      </c>
      <c r="K21" s="341">
        <v>2</v>
      </c>
      <c r="L21" s="346">
        <v>0</v>
      </c>
    </row>
    <row r="22" spans="2:12" ht="15">
      <c r="B22" s="280" t="s">
        <v>370</v>
      </c>
      <c r="C22" s="280" t="s">
        <v>156</v>
      </c>
      <c r="D22" s="277">
        <v>47</v>
      </c>
      <c r="E22" s="278">
        <v>9132000</v>
      </c>
      <c r="F22" s="348">
        <v>1</v>
      </c>
      <c r="G22" s="278">
        <v>5</v>
      </c>
      <c r="H22" s="396">
        <v>54</v>
      </c>
      <c r="I22" s="397">
        <v>40</v>
      </c>
      <c r="J22" s="392">
        <v>0</v>
      </c>
      <c r="K22" s="341">
        <v>2</v>
      </c>
      <c r="L22" s="345">
        <v>4</v>
      </c>
    </row>
    <row r="23" spans="2:12" ht="15">
      <c r="B23" s="276" t="s">
        <v>371</v>
      </c>
      <c r="C23" s="276" t="s">
        <v>157</v>
      </c>
      <c r="D23" s="277">
        <v>1176</v>
      </c>
      <c r="E23" s="278">
        <v>254696700</v>
      </c>
      <c r="F23" s="348">
        <v>129</v>
      </c>
      <c r="G23" s="278">
        <v>106</v>
      </c>
      <c r="H23" s="396">
        <v>459</v>
      </c>
      <c r="I23" s="397">
        <v>199</v>
      </c>
      <c r="J23" s="392">
        <v>22</v>
      </c>
      <c r="K23" s="341">
        <v>27</v>
      </c>
      <c r="L23" s="346">
        <v>6</v>
      </c>
    </row>
    <row r="24" spans="2:12" ht="15">
      <c r="B24" s="280" t="s">
        <v>372</v>
      </c>
      <c r="C24" s="280" t="s">
        <v>158</v>
      </c>
      <c r="D24" s="277">
        <v>133</v>
      </c>
      <c r="E24" s="278">
        <v>25810000</v>
      </c>
      <c r="F24" s="348">
        <v>15</v>
      </c>
      <c r="G24" s="278">
        <v>11</v>
      </c>
      <c r="H24" s="396">
        <v>80</v>
      </c>
      <c r="I24" s="397">
        <v>48</v>
      </c>
      <c r="J24" s="392">
        <v>20</v>
      </c>
      <c r="K24" s="341">
        <v>3</v>
      </c>
      <c r="L24" s="345">
        <v>2</v>
      </c>
    </row>
    <row r="25" spans="2:12" ht="15">
      <c r="B25" s="276" t="s">
        <v>373</v>
      </c>
      <c r="C25" s="276" t="s">
        <v>159</v>
      </c>
      <c r="D25" s="277">
        <v>21</v>
      </c>
      <c r="E25" s="278">
        <v>6830000</v>
      </c>
      <c r="F25" s="348">
        <v>3</v>
      </c>
      <c r="G25" s="278">
        <v>1</v>
      </c>
      <c r="H25" s="396">
        <v>9</v>
      </c>
      <c r="I25" s="397">
        <v>10</v>
      </c>
      <c r="J25" s="392">
        <v>4</v>
      </c>
      <c r="K25" s="341">
        <v>3</v>
      </c>
      <c r="L25" s="346">
        <v>2</v>
      </c>
    </row>
    <row r="26" spans="2:12" ht="15">
      <c r="B26" s="280" t="s">
        <v>374</v>
      </c>
      <c r="C26" s="280" t="s">
        <v>160</v>
      </c>
      <c r="D26" s="277">
        <v>109</v>
      </c>
      <c r="E26" s="278">
        <v>26397000</v>
      </c>
      <c r="F26" s="348">
        <v>7</v>
      </c>
      <c r="G26" s="278">
        <v>8</v>
      </c>
      <c r="H26" s="396">
        <v>91</v>
      </c>
      <c r="I26" s="397">
        <v>48</v>
      </c>
      <c r="J26" s="392">
        <v>10</v>
      </c>
      <c r="K26" s="341">
        <v>4</v>
      </c>
      <c r="L26" s="346">
        <v>1</v>
      </c>
    </row>
    <row r="27" spans="2:12" ht="15">
      <c r="B27" s="276" t="s">
        <v>375</v>
      </c>
      <c r="C27" s="276" t="s">
        <v>161</v>
      </c>
      <c r="D27" s="277">
        <v>323</v>
      </c>
      <c r="E27" s="278">
        <v>57466036</v>
      </c>
      <c r="F27" s="348">
        <v>26</v>
      </c>
      <c r="G27" s="278">
        <v>31</v>
      </c>
      <c r="H27" s="396">
        <v>336</v>
      </c>
      <c r="I27" s="397">
        <v>106</v>
      </c>
      <c r="J27" s="392">
        <v>3</v>
      </c>
      <c r="K27" s="341">
        <v>9</v>
      </c>
      <c r="L27" s="346">
        <v>7</v>
      </c>
    </row>
    <row r="28" spans="2:12" ht="15">
      <c r="B28" s="280" t="s">
        <v>376</v>
      </c>
      <c r="C28" s="280" t="s">
        <v>162</v>
      </c>
      <c r="D28" s="277">
        <v>375</v>
      </c>
      <c r="E28" s="278">
        <v>221440000</v>
      </c>
      <c r="F28" s="348">
        <v>33</v>
      </c>
      <c r="G28" s="278">
        <v>27</v>
      </c>
      <c r="H28" s="396">
        <v>280</v>
      </c>
      <c r="I28" s="397">
        <v>29</v>
      </c>
      <c r="J28" s="392">
        <v>3</v>
      </c>
      <c r="K28" s="341">
        <v>3</v>
      </c>
      <c r="L28" s="346">
        <v>1</v>
      </c>
    </row>
    <row r="29" spans="2:12" ht="15">
      <c r="B29" s="276" t="s">
        <v>377</v>
      </c>
      <c r="C29" s="276" t="s">
        <v>163</v>
      </c>
      <c r="D29" s="277">
        <v>71</v>
      </c>
      <c r="E29" s="278">
        <v>12660000</v>
      </c>
      <c r="F29" s="348">
        <v>12</v>
      </c>
      <c r="G29" s="278">
        <v>8</v>
      </c>
      <c r="H29" s="396">
        <v>54</v>
      </c>
      <c r="I29" s="397">
        <v>51</v>
      </c>
      <c r="J29" s="392">
        <v>7</v>
      </c>
      <c r="K29" s="341">
        <v>6</v>
      </c>
      <c r="L29" s="345">
        <v>3</v>
      </c>
    </row>
    <row r="30" spans="2:12" ht="15">
      <c r="B30" s="280" t="s">
        <v>378</v>
      </c>
      <c r="C30" s="280" t="s">
        <v>164</v>
      </c>
      <c r="D30" s="277">
        <v>84</v>
      </c>
      <c r="E30" s="278">
        <v>31080000</v>
      </c>
      <c r="F30" s="348">
        <v>28</v>
      </c>
      <c r="G30" s="278">
        <v>26</v>
      </c>
      <c r="H30" s="396">
        <v>78</v>
      </c>
      <c r="I30" s="397">
        <v>37</v>
      </c>
      <c r="J30" s="392">
        <v>3</v>
      </c>
      <c r="K30" s="341">
        <v>2</v>
      </c>
      <c r="L30" s="345">
        <v>2</v>
      </c>
    </row>
    <row r="31" spans="2:12" ht="15">
      <c r="B31" s="276" t="s">
        <v>379</v>
      </c>
      <c r="C31" s="276" t="s">
        <v>165</v>
      </c>
      <c r="D31" s="277">
        <v>36</v>
      </c>
      <c r="E31" s="278">
        <v>5450000</v>
      </c>
      <c r="F31" s="348">
        <v>5</v>
      </c>
      <c r="G31" s="278">
        <v>6</v>
      </c>
      <c r="H31" s="396">
        <v>74</v>
      </c>
      <c r="I31" s="397">
        <v>29</v>
      </c>
      <c r="J31" s="392">
        <v>1</v>
      </c>
      <c r="K31" s="341">
        <v>4</v>
      </c>
      <c r="L31" s="345">
        <v>0</v>
      </c>
    </row>
    <row r="32" spans="2:12" ht="15">
      <c r="B32" s="280" t="s">
        <v>380</v>
      </c>
      <c r="C32" s="280" t="s">
        <v>166</v>
      </c>
      <c r="D32" s="277">
        <v>91</v>
      </c>
      <c r="E32" s="278">
        <v>19645000</v>
      </c>
      <c r="F32" s="348">
        <v>9</v>
      </c>
      <c r="G32" s="278">
        <v>13</v>
      </c>
      <c r="H32" s="396">
        <v>50</v>
      </c>
      <c r="I32" s="397">
        <v>18</v>
      </c>
      <c r="J32" s="392">
        <v>3</v>
      </c>
      <c r="K32" s="341">
        <v>8</v>
      </c>
      <c r="L32" s="346">
        <v>5</v>
      </c>
    </row>
    <row r="33" spans="2:12" ht="15">
      <c r="B33" s="276" t="s">
        <v>381</v>
      </c>
      <c r="C33" s="276" t="s">
        <v>167</v>
      </c>
      <c r="D33" s="277">
        <v>228</v>
      </c>
      <c r="E33" s="278">
        <v>37945750</v>
      </c>
      <c r="F33" s="348">
        <v>32</v>
      </c>
      <c r="G33" s="278">
        <v>40</v>
      </c>
      <c r="H33" s="396">
        <v>448</v>
      </c>
      <c r="I33" s="397">
        <v>172</v>
      </c>
      <c r="J33" s="392">
        <v>1</v>
      </c>
      <c r="K33" s="341">
        <v>4</v>
      </c>
      <c r="L33" s="345">
        <v>3</v>
      </c>
    </row>
    <row r="34" spans="2:12" ht="15">
      <c r="B34" s="280" t="s">
        <v>382</v>
      </c>
      <c r="C34" s="280" t="s">
        <v>168</v>
      </c>
      <c r="D34" s="277">
        <v>807</v>
      </c>
      <c r="E34" s="278">
        <v>297852000</v>
      </c>
      <c r="F34" s="348">
        <v>78</v>
      </c>
      <c r="G34" s="278">
        <v>56</v>
      </c>
      <c r="H34" s="396">
        <v>469</v>
      </c>
      <c r="I34" s="397">
        <v>81</v>
      </c>
      <c r="J34" s="392">
        <v>6</v>
      </c>
      <c r="K34" s="341">
        <v>4</v>
      </c>
      <c r="L34" s="345">
        <v>3</v>
      </c>
    </row>
    <row r="35" spans="2:12" ht="15">
      <c r="B35" s="276" t="s">
        <v>383</v>
      </c>
      <c r="C35" s="276" t="s">
        <v>169</v>
      </c>
      <c r="D35" s="277">
        <v>49</v>
      </c>
      <c r="E35" s="278">
        <v>10850000</v>
      </c>
      <c r="F35" s="348">
        <v>11</v>
      </c>
      <c r="G35" s="278">
        <v>5</v>
      </c>
      <c r="H35" s="396">
        <v>59</v>
      </c>
      <c r="I35" s="397">
        <v>17</v>
      </c>
      <c r="J35" s="392">
        <v>0</v>
      </c>
      <c r="K35" s="341">
        <v>6</v>
      </c>
      <c r="L35" s="345">
        <v>3</v>
      </c>
    </row>
    <row r="36" spans="2:12" ht="15">
      <c r="B36" s="280" t="s">
        <v>384</v>
      </c>
      <c r="C36" s="280" t="s">
        <v>170</v>
      </c>
      <c r="D36" s="277">
        <v>7</v>
      </c>
      <c r="E36" s="279">
        <v>1100000</v>
      </c>
      <c r="F36" s="349">
        <v>1</v>
      </c>
      <c r="G36" s="279">
        <v>2</v>
      </c>
      <c r="H36" s="396">
        <v>26</v>
      </c>
      <c r="I36" s="397">
        <v>10</v>
      </c>
      <c r="J36" s="392">
        <v>3</v>
      </c>
      <c r="K36" s="341">
        <v>1</v>
      </c>
      <c r="L36" s="345">
        <v>2</v>
      </c>
    </row>
    <row r="37" spans="2:12" ht="15">
      <c r="B37" s="276" t="s">
        <v>385</v>
      </c>
      <c r="C37" s="276" t="s">
        <v>171</v>
      </c>
      <c r="D37" s="277">
        <v>42</v>
      </c>
      <c r="E37" s="278">
        <v>10846000</v>
      </c>
      <c r="F37" s="348">
        <v>0</v>
      </c>
      <c r="G37" s="278">
        <v>0</v>
      </c>
      <c r="H37" s="396">
        <v>35</v>
      </c>
      <c r="I37" s="397">
        <v>9</v>
      </c>
      <c r="J37" s="392">
        <v>1</v>
      </c>
      <c r="K37" s="341">
        <v>0</v>
      </c>
      <c r="L37" s="345">
        <v>1</v>
      </c>
    </row>
    <row r="38" spans="2:12" ht="15">
      <c r="B38" s="280" t="s">
        <v>386</v>
      </c>
      <c r="C38" s="280" t="s">
        <v>172</v>
      </c>
      <c r="D38" s="277">
        <v>398</v>
      </c>
      <c r="E38" s="278">
        <v>99307000</v>
      </c>
      <c r="F38" s="348">
        <v>42</v>
      </c>
      <c r="G38" s="278">
        <v>39</v>
      </c>
      <c r="H38" s="396">
        <v>233</v>
      </c>
      <c r="I38" s="397">
        <v>263</v>
      </c>
      <c r="J38" s="392">
        <v>2</v>
      </c>
      <c r="K38" s="341">
        <v>3</v>
      </c>
      <c r="L38" s="345">
        <v>3</v>
      </c>
    </row>
    <row r="39" spans="2:12" ht="15">
      <c r="B39" s="276" t="s">
        <v>387</v>
      </c>
      <c r="C39" s="276" t="s">
        <v>173</v>
      </c>
      <c r="D39" s="277">
        <v>106</v>
      </c>
      <c r="E39" s="278">
        <v>12680000</v>
      </c>
      <c r="F39" s="348">
        <v>11</v>
      </c>
      <c r="G39" s="278">
        <v>14</v>
      </c>
      <c r="H39" s="396">
        <v>64</v>
      </c>
      <c r="I39" s="397">
        <v>40</v>
      </c>
      <c r="J39" s="392">
        <v>1</v>
      </c>
      <c r="K39" s="341">
        <v>12</v>
      </c>
      <c r="L39" s="346">
        <v>4</v>
      </c>
    </row>
    <row r="40" spans="2:12" ht="15">
      <c r="B40" s="280" t="s">
        <v>388</v>
      </c>
      <c r="C40" s="280" t="s">
        <v>293</v>
      </c>
      <c r="D40" s="277">
        <v>674</v>
      </c>
      <c r="E40" s="278">
        <v>173700500</v>
      </c>
      <c r="F40" s="348">
        <v>91</v>
      </c>
      <c r="G40" s="278">
        <v>82</v>
      </c>
      <c r="H40" s="396">
        <v>408</v>
      </c>
      <c r="I40" s="397">
        <v>218</v>
      </c>
      <c r="J40" s="392">
        <v>11</v>
      </c>
      <c r="K40" s="341">
        <v>11</v>
      </c>
      <c r="L40" s="346">
        <v>4</v>
      </c>
    </row>
    <row r="41" spans="2:12" ht="15">
      <c r="B41" s="276" t="s">
        <v>389</v>
      </c>
      <c r="C41" s="276" t="s">
        <v>174</v>
      </c>
      <c r="D41" s="281">
        <v>11191</v>
      </c>
      <c r="E41" s="278">
        <v>3596750881</v>
      </c>
      <c r="F41" s="348">
        <v>2513</v>
      </c>
      <c r="G41" s="278">
        <v>2386</v>
      </c>
      <c r="H41" s="398">
        <v>9170</v>
      </c>
      <c r="I41" s="399">
        <v>2837</v>
      </c>
      <c r="J41" s="392">
        <v>25</v>
      </c>
      <c r="K41" s="341">
        <v>48</v>
      </c>
      <c r="L41" s="346">
        <v>45</v>
      </c>
    </row>
    <row r="42" spans="2:12" ht="15">
      <c r="B42" s="280" t="s">
        <v>390</v>
      </c>
      <c r="C42" s="280" t="s">
        <v>175</v>
      </c>
      <c r="D42" s="277">
        <v>1870</v>
      </c>
      <c r="E42" s="278">
        <v>252838761</v>
      </c>
      <c r="F42" s="348">
        <v>274</v>
      </c>
      <c r="G42" s="278">
        <v>231</v>
      </c>
      <c r="H42" s="396">
        <v>1179</v>
      </c>
      <c r="I42" s="397">
        <v>326</v>
      </c>
      <c r="J42" s="392">
        <v>16</v>
      </c>
      <c r="K42" s="341">
        <v>25</v>
      </c>
      <c r="L42" s="346">
        <v>16</v>
      </c>
    </row>
    <row r="43" spans="2:12" ht="15">
      <c r="B43" s="276" t="s">
        <v>391</v>
      </c>
      <c r="C43" s="276" t="s">
        <v>176</v>
      </c>
      <c r="D43" s="277">
        <v>27</v>
      </c>
      <c r="E43" s="278">
        <v>4330000</v>
      </c>
      <c r="F43" s="348">
        <v>2</v>
      </c>
      <c r="G43" s="278">
        <v>2</v>
      </c>
      <c r="H43" s="396">
        <v>35</v>
      </c>
      <c r="I43" s="397">
        <v>8</v>
      </c>
      <c r="J43" s="392">
        <v>1</v>
      </c>
      <c r="K43" s="341">
        <v>0</v>
      </c>
      <c r="L43" s="345">
        <v>0</v>
      </c>
    </row>
    <row r="44" spans="2:12" ht="15">
      <c r="B44" s="280" t="s">
        <v>392</v>
      </c>
      <c r="C44" s="280" t="s">
        <v>177</v>
      </c>
      <c r="D44" s="277">
        <v>56</v>
      </c>
      <c r="E44" s="278">
        <v>16736000</v>
      </c>
      <c r="F44" s="348">
        <v>7</v>
      </c>
      <c r="G44" s="278">
        <v>10</v>
      </c>
      <c r="H44" s="396">
        <v>49</v>
      </c>
      <c r="I44" s="397">
        <v>17</v>
      </c>
      <c r="J44" s="392">
        <v>4</v>
      </c>
      <c r="K44" s="341">
        <v>3</v>
      </c>
      <c r="L44" s="346">
        <v>3</v>
      </c>
    </row>
    <row r="45" spans="2:12" ht="15">
      <c r="B45" s="276" t="s">
        <v>393</v>
      </c>
      <c r="C45" s="276" t="s">
        <v>178</v>
      </c>
      <c r="D45" s="277">
        <v>431</v>
      </c>
      <c r="E45" s="278">
        <v>60202000</v>
      </c>
      <c r="F45" s="348">
        <v>88</v>
      </c>
      <c r="G45" s="278">
        <v>43</v>
      </c>
      <c r="H45" s="396">
        <v>648</v>
      </c>
      <c r="I45" s="397">
        <v>90</v>
      </c>
      <c r="J45" s="392">
        <v>7</v>
      </c>
      <c r="K45" s="341">
        <v>13</v>
      </c>
      <c r="L45" s="345">
        <v>4</v>
      </c>
    </row>
    <row r="46" spans="2:12" ht="15">
      <c r="B46" s="280" t="s">
        <v>394</v>
      </c>
      <c r="C46" s="280" t="s">
        <v>179</v>
      </c>
      <c r="D46" s="277">
        <v>76</v>
      </c>
      <c r="E46" s="278">
        <v>18790000</v>
      </c>
      <c r="F46" s="348">
        <v>13</v>
      </c>
      <c r="G46" s="278">
        <v>3</v>
      </c>
      <c r="H46" s="396">
        <v>89</v>
      </c>
      <c r="I46" s="397">
        <v>53</v>
      </c>
      <c r="J46" s="392">
        <v>1</v>
      </c>
      <c r="K46" s="341">
        <v>2</v>
      </c>
      <c r="L46" s="345">
        <v>2</v>
      </c>
    </row>
    <row r="47" spans="2:12" ht="15">
      <c r="B47" s="276" t="s">
        <v>395</v>
      </c>
      <c r="C47" s="276" t="s">
        <v>180</v>
      </c>
      <c r="D47" s="277">
        <v>29</v>
      </c>
      <c r="E47" s="278">
        <v>19165000</v>
      </c>
      <c r="F47" s="348">
        <v>2</v>
      </c>
      <c r="G47" s="278">
        <v>6</v>
      </c>
      <c r="H47" s="396">
        <v>41</v>
      </c>
      <c r="I47" s="397">
        <v>41</v>
      </c>
      <c r="J47" s="392">
        <v>4</v>
      </c>
      <c r="K47" s="341">
        <v>1</v>
      </c>
      <c r="L47" s="345">
        <v>0</v>
      </c>
    </row>
    <row r="48" spans="2:12" ht="15">
      <c r="B48" s="280" t="s">
        <v>396</v>
      </c>
      <c r="C48" s="280" t="s">
        <v>181</v>
      </c>
      <c r="D48" s="277">
        <v>734</v>
      </c>
      <c r="E48" s="278">
        <v>102660865</v>
      </c>
      <c r="F48" s="348">
        <v>86</v>
      </c>
      <c r="G48" s="278">
        <v>81</v>
      </c>
      <c r="H48" s="396">
        <v>475</v>
      </c>
      <c r="I48" s="397">
        <v>79</v>
      </c>
      <c r="J48" s="392">
        <v>2</v>
      </c>
      <c r="K48" s="341">
        <v>12</v>
      </c>
      <c r="L48" s="345">
        <v>2</v>
      </c>
    </row>
    <row r="49" spans="2:12" ht="15">
      <c r="B49" s="276" t="s">
        <v>397</v>
      </c>
      <c r="C49" s="276" t="s">
        <v>182</v>
      </c>
      <c r="D49" s="277">
        <v>616</v>
      </c>
      <c r="E49" s="278">
        <v>203900000</v>
      </c>
      <c r="F49" s="348">
        <v>63</v>
      </c>
      <c r="G49" s="278">
        <v>77</v>
      </c>
      <c r="H49" s="396">
        <v>365</v>
      </c>
      <c r="I49" s="397">
        <v>147</v>
      </c>
      <c r="J49" s="392">
        <v>12</v>
      </c>
      <c r="K49" s="341">
        <v>18</v>
      </c>
      <c r="L49" s="345">
        <v>12</v>
      </c>
    </row>
    <row r="50" spans="2:12" ht="15">
      <c r="B50" s="280" t="s">
        <v>398</v>
      </c>
      <c r="C50" s="280" t="s">
        <v>183</v>
      </c>
      <c r="D50" s="277">
        <v>73</v>
      </c>
      <c r="E50" s="278">
        <v>8825000</v>
      </c>
      <c r="F50" s="348">
        <v>9</v>
      </c>
      <c r="G50" s="278">
        <v>7</v>
      </c>
      <c r="H50" s="396">
        <v>127</v>
      </c>
      <c r="I50" s="397">
        <v>53</v>
      </c>
      <c r="J50" s="392">
        <v>4</v>
      </c>
      <c r="K50" s="341">
        <v>6</v>
      </c>
      <c r="L50" s="345">
        <v>3</v>
      </c>
    </row>
    <row r="51" spans="2:12" ht="15">
      <c r="B51" s="276" t="s">
        <v>399</v>
      </c>
      <c r="C51" s="276" t="s">
        <v>184</v>
      </c>
      <c r="D51" s="277">
        <v>150</v>
      </c>
      <c r="E51" s="278">
        <v>28035000</v>
      </c>
      <c r="F51" s="348">
        <v>19</v>
      </c>
      <c r="G51" s="278">
        <v>15</v>
      </c>
      <c r="H51" s="396">
        <v>122</v>
      </c>
      <c r="I51" s="397">
        <v>38</v>
      </c>
      <c r="J51" s="392">
        <v>3</v>
      </c>
      <c r="K51" s="341">
        <v>1</v>
      </c>
      <c r="L51" s="345">
        <v>3</v>
      </c>
    </row>
    <row r="52" spans="2:12" ht="15">
      <c r="B52" s="280" t="s">
        <v>400</v>
      </c>
      <c r="C52" s="280" t="s">
        <v>185</v>
      </c>
      <c r="D52" s="277">
        <v>227</v>
      </c>
      <c r="E52" s="278">
        <v>41292975</v>
      </c>
      <c r="F52" s="348">
        <v>25</v>
      </c>
      <c r="G52" s="278">
        <v>16</v>
      </c>
      <c r="H52" s="396">
        <v>305</v>
      </c>
      <c r="I52" s="397">
        <v>120</v>
      </c>
      <c r="J52" s="392">
        <v>3</v>
      </c>
      <c r="K52" s="341">
        <v>7</v>
      </c>
      <c r="L52" s="346">
        <v>6</v>
      </c>
    </row>
    <row r="53" spans="2:12" ht="15">
      <c r="B53" s="276" t="s">
        <v>401</v>
      </c>
      <c r="C53" s="276" t="s">
        <v>186</v>
      </c>
      <c r="D53" s="277">
        <v>189</v>
      </c>
      <c r="E53" s="278">
        <v>43502000</v>
      </c>
      <c r="F53" s="348">
        <v>17</v>
      </c>
      <c r="G53" s="278">
        <v>20</v>
      </c>
      <c r="H53" s="396">
        <v>236</v>
      </c>
      <c r="I53" s="397">
        <v>74</v>
      </c>
      <c r="J53" s="392">
        <v>4</v>
      </c>
      <c r="K53" s="341">
        <v>9</v>
      </c>
      <c r="L53" s="345">
        <v>2</v>
      </c>
    </row>
    <row r="54" spans="2:12" ht="15">
      <c r="B54" s="280" t="s">
        <v>402</v>
      </c>
      <c r="C54" s="280" t="s">
        <v>187</v>
      </c>
      <c r="D54" s="277">
        <v>164</v>
      </c>
      <c r="E54" s="278">
        <v>100025000</v>
      </c>
      <c r="F54" s="348">
        <v>5</v>
      </c>
      <c r="G54" s="278">
        <v>5</v>
      </c>
      <c r="H54" s="396">
        <v>78</v>
      </c>
      <c r="I54" s="397">
        <v>13</v>
      </c>
      <c r="J54" s="392">
        <v>5</v>
      </c>
      <c r="K54" s="341">
        <v>7</v>
      </c>
      <c r="L54" s="345">
        <v>3</v>
      </c>
    </row>
    <row r="55" spans="2:12" ht="15">
      <c r="B55" s="276" t="s">
        <v>403</v>
      </c>
      <c r="C55" s="276" t="s">
        <v>188</v>
      </c>
      <c r="D55" s="277">
        <v>341</v>
      </c>
      <c r="E55" s="278">
        <v>41672000</v>
      </c>
      <c r="F55" s="348">
        <v>65</v>
      </c>
      <c r="G55" s="278">
        <v>53</v>
      </c>
      <c r="H55" s="396">
        <v>333</v>
      </c>
      <c r="I55" s="397">
        <v>186</v>
      </c>
      <c r="J55" s="392">
        <v>8</v>
      </c>
      <c r="K55" s="341">
        <v>10</v>
      </c>
      <c r="L55" s="346">
        <v>6</v>
      </c>
    </row>
    <row r="56" spans="2:12" ht="15">
      <c r="B56" s="280" t="s">
        <v>404</v>
      </c>
      <c r="C56" s="280" t="s">
        <v>189</v>
      </c>
      <c r="D56" s="277">
        <v>36</v>
      </c>
      <c r="E56" s="278">
        <v>17150000</v>
      </c>
      <c r="F56" s="348">
        <v>8</v>
      </c>
      <c r="G56" s="278">
        <v>2</v>
      </c>
      <c r="H56" s="396">
        <v>26</v>
      </c>
      <c r="I56" s="397">
        <v>6</v>
      </c>
      <c r="J56" s="392">
        <v>3</v>
      </c>
      <c r="K56" s="341">
        <v>6</v>
      </c>
      <c r="L56" s="345">
        <v>1</v>
      </c>
    </row>
    <row r="57" spans="2:12" ht="15">
      <c r="B57" s="276" t="s">
        <v>405</v>
      </c>
      <c r="C57" s="276" t="s">
        <v>190</v>
      </c>
      <c r="D57" s="277">
        <v>58</v>
      </c>
      <c r="E57" s="278">
        <v>19350000</v>
      </c>
      <c r="F57" s="348">
        <v>2</v>
      </c>
      <c r="G57" s="278">
        <v>5</v>
      </c>
      <c r="H57" s="396">
        <v>59</v>
      </c>
      <c r="I57" s="397">
        <v>33</v>
      </c>
      <c r="J57" s="392">
        <v>12</v>
      </c>
      <c r="K57" s="341">
        <v>17</v>
      </c>
      <c r="L57" s="346">
        <v>5</v>
      </c>
    </row>
    <row r="58" spans="2:12" ht="15">
      <c r="B58" s="280" t="s">
        <v>406</v>
      </c>
      <c r="C58" s="280" t="s">
        <v>191</v>
      </c>
      <c r="D58" s="277">
        <v>45</v>
      </c>
      <c r="E58" s="278">
        <v>15659000</v>
      </c>
      <c r="F58" s="348">
        <v>13</v>
      </c>
      <c r="G58" s="278">
        <v>9</v>
      </c>
      <c r="H58" s="396">
        <v>46</v>
      </c>
      <c r="I58" s="397">
        <v>11</v>
      </c>
      <c r="J58" s="392">
        <v>1</v>
      </c>
      <c r="K58" s="341">
        <v>1</v>
      </c>
      <c r="L58" s="345">
        <v>2</v>
      </c>
    </row>
    <row r="59" spans="2:12" ht="15">
      <c r="B59" s="276" t="s">
        <v>407</v>
      </c>
      <c r="C59" s="276" t="s">
        <v>192</v>
      </c>
      <c r="D59" s="277">
        <v>101</v>
      </c>
      <c r="E59" s="278">
        <v>17730000</v>
      </c>
      <c r="F59" s="348">
        <v>9</v>
      </c>
      <c r="G59" s="278">
        <v>10</v>
      </c>
      <c r="H59" s="396">
        <v>89</v>
      </c>
      <c r="I59" s="397">
        <v>52</v>
      </c>
      <c r="J59" s="392">
        <v>1</v>
      </c>
      <c r="K59" s="341">
        <v>2</v>
      </c>
      <c r="L59" s="346">
        <v>0</v>
      </c>
    </row>
    <row r="60" spans="2:12" ht="15">
      <c r="B60" s="280" t="s">
        <v>408</v>
      </c>
      <c r="C60" s="280" t="s">
        <v>193</v>
      </c>
      <c r="D60" s="277">
        <v>54</v>
      </c>
      <c r="E60" s="278">
        <v>20480000</v>
      </c>
      <c r="F60" s="348">
        <v>12</v>
      </c>
      <c r="G60" s="278">
        <v>8</v>
      </c>
      <c r="H60" s="396">
        <v>60</v>
      </c>
      <c r="I60" s="397">
        <v>27</v>
      </c>
      <c r="J60" s="392">
        <v>1</v>
      </c>
      <c r="K60" s="341">
        <v>3</v>
      </c>
      <c r="L60" s="345">
        <v>1</v>
      </c>
    </row>
    <row r="61" spans="2:12" ht="15">
      <c r="B61" s="276" t="s">
        <v>409</v>
      </c>
      <c r="C61" s="276" t="s">
        <v>194</v>
      </c>
      <c r="D61" s="277">
        <v>279</v>
      </c>
      <c r="E61" s="278">
        <v>53070000</v>
      </c>
      <c r="F61" s="348">
        <v>36</v>
      </c>
      <c r="G61" s="278">
        <v>19</v>
      </c>
      <c r="H61" s="396">
        <v>180</v>
      </c>
      <c r="I61" s="397">
        <v>47</v>
      </c>
      <c r="J61" s="392">
        <v>2</v>
      </c>
      <c r="K61" s="341">
        <v>5</v>
      </c>
      <c r="L61" s="345">
        <v>4</v>
      </c>
    </row>
    <row r="62" spans="2:12" ht="15">
      <c r="B62" s="280" t="s">
        <v>410</v>
      </c>
      <c r="C62" s="280" t="s">
        <v>195</v>
      </c>
      <c r="D62" s="277">
        <v>282</v>
      </c>
      <c r="E62" s="278">
        <v>38581000</v>
      </c>
      <c r="F62" s="348">
        <v>32</v>
      </c>
      <c r="G62" s="278">
        <v>22</v>
      </c>
      <c r="H62" s="396">
        <v>265</v>
      </c>
      <c r="I62" s="397">
        <v>97</v>
      </c>
      <c r="J62" s="392">
        <v>6</v>
      </c>
      <c r="K62" s="341">
        <v>3</v>
      </c>
      <c r="L62" s="346">
        <v>3</v>
      </c>
    </row>
    <row r="63" spans="2:12" ht="15">
      <c r="B63" s="276" t="s">
        <v>411</v>
      </c>
      <c r="C63" s="276" t="s">
        <v>196</v>
      </c>
      <c r="D63" s="277">
        <v>50</v>
      </c>
      <c r="E63" s="278">
        <v>24480000</v>
      </c>
      <c r="F63" s="348">
        <v>2</v>
      </c>
      <c r="G63" s="278">
        <v>2</v>
      </c>
      <c r="H63" s="396">
        <v>18</v>
      </c>
      <c r="I63" s="397">
        <v>3</v>
      </c>
      <c r="J63" s="392">
        <v>4</v>
      </c>
      <c r="K63" s="341">
        <v>0</v>
      </c>
      <c r="L63" s="345">
        <v>1</v>
      </c>
    </row>
    <row r="64" spans="2:12" ht="15">
      <c r="B64" s="280" t="s">
        <v>412</v>
      </c>
      <c r="C64" s="280" t="s">
        <v>197</v>
      </c>
      <c r="D64" s="277">
        <v>15</v>
      </c>
      <c r="E64" s="278">
        <v>2580000</v>
      </c>
      <c r="F64" s="348">
        <v>4</v>
      </c>
      <c r="G64" s="278">
        <v>3</v>
      </c>
      <c r="H64" s="396">
        <v>31</v>
      </c>
      <c r="I64" s="397">
        <v>8</v>
      </c>
      <c r="J64" s="392">
        <v>2</v>
      </c>
      <c r="K64" s="341">
        <v>2</v>
      </c>
      <c r="L64" s="345">
        <v>2</v>
      </c>
    </row>
    <row r="65" spans="2:12" ht="15">
      <c r="B65" s="276" t="s">
        <v>413</v>
      </c>
      <c r="C65" s="276" t="s">
        <v>198</v>
      </c>
      <c r="D65" s="277">
        <v>131</v>
      </c>
      <c r="E65" s="278">
        <v>44081000</v>
      </c>
      <c r="F65" s="348">
        <v>13</v>
      </c>
      <c r="G65" s="278">
        <v>8</v>
      </c>
      <c r="H65" s="396">
        <v>95</v>
      </c>
      <c r="I65" s="397">
        <v>34</v>
      </c>
      <c r="J65" s="392">
        <v>3</v>
      </c>
      <c r="K65" s="341">
        <v>2</v>
      </c>
      <c r="L65" s="345">
        <v>0</v>
      </c>
    </row>
    <row r="66" spans="2:12" ht="15">
      <c r="B66" s="280" t="s">
        <v>414</v>
      </c>
      <c r="C66" s="280" t="s">
        <v>199</v>
      </c>
      <c r="D66" s="277">
        <v>297</v>
      </c>
      <c r="E66" s="278">
        <v>46574000</v>
      </c>
      <c r="F66" s="348">
        <v>26</v>
      </c>
      <c r="G66" s="278">
        <v>28</v>
      </c>
      <c r="H66" s="396">
        <v>386</v>
      </c>
      <c r="I66" s="397">
        <v>207</v>
      </c>
      <c r="J66" s="392">
        <v>3</v>
      </c>
      <c r="K66" s="341">
        <v>4</v>
      </c>
      <c r="L66" s="346">
        <v>6</v>
      </c>
    </row>
    <row r="67" spans="2:12" ht="15">
      <c r="B67" s="276" t="s">
        <v>415</v>
      </c>
      <c r="C67" s="276" t="s">
        <v>200</v>
      </c>
      <c r="D67" s="277">
        <v>73</v>
      </c>
      <c r="E67" s="278">
        <v>15945000</v>
      </c>
      <c r="F67" s="348">
        <v>12</v>
      </c>
      <c r="G67" s="278">
        <v>10</v>
      </c>
      <c r="H67" s="396">
        <v>104</v>
      </c>
      <c r="I67" s="397">
        <v>70</v>
      </c>
      <c r="J67" s="392">
        <v>1</v>
      </c>
      <c r="K67" s="341">
        <v>4</v>
      </c>
      <c r="L67" s="346">
        <v>1</v>
      </c>
    </row>
    <row r="68" spans="2:12" ht="15">
      <c r="B68" s="280" t="s">
        <v>416</v>
      </c>
      <c r="C68" s="280" t="s">
        <v>201</v>
      </c>
      <c r="D68" s="277">
        <v>197</v>
      </c>
      <c r="E68" s="278">
        <v>31768000</v>
      </c>
      <c r="F68" s="348">
        <v>9</v>
      </c>
      <c r="G68" s="278">
        <v>7</v>
      </c>
      <c r="H68" s="396">
        <v>69</v>
      </c>
      <c r="I68" s="397">
        <v>34</v>
      </c>
      <c r="J68" s="392">
        <v>0</v>
      </c>
      <c r="K68" s="341">
        <v>2</v>
      </c>
      <c r="L68" s="346">
        <v>3</v>
      </c>
    </row>
    <row r="69" spans="2:12" ht="15">
      <c r="B69" s="276" t="s">
        <v>417</v>
      </c>
      <c r="C69" s="276" t="s">
        <v>202</v>
      </c>
      <c r="D69" s="277">
        <v>14</v>
      </c>
      <c r="E69" s="278">
        <v>1970000</v>
      </c>
      <c r="F69" s="348">
        <v>2</v>
      </c>
      <c r="G69" s="278">
        <v>0</v>
      </c>
      <c r="H69" s="396">
        <v>12</v>
      </c>
      <c r="I69" s="397">
        <v>3</v>
      </c>
      <c r="J69" s="392">
        <v>1</v>
      </c>
      <c r="K69" s="341">
        <v>0</v>
      </c>
      <c r="L69" s="345">
        <v>0</v>
      </c>
    </row>
    <row r="70" spans="2:12" ht="15">
      <c r="B70" s="280" t="s">
        <v>418</v>
      </c>
      <c r="C70" s="280" t="s">
        <v>203</v>
      </c>
      <c r="D70" s="277">
        <v>357</v>
      </c>
      <c r="E70" s="278">
        <v>97709000</v>
      </c>
      <c r="F70" s="348">
        <v>33</v>
      </c>
      <c r="G70" s="278">
        <v>35</v>
      </c>
      <c r="H70" s="396">
        <v>214</v>
      </c>
      <c r="I70" s="397">
        <v>32</v>
      </c>
      <c r="J70" s="392">
        <v>4</v>
      </c>
      <c r="K70" s="341">
        <v>0</v>
      </c>
      <c r="L70" s="345">
        <v>1</v>
      </c>
    </row>
    <row r="71" spans="2:12" ht="15">
      <c r="B71" s="276" t="s">
        <v>419</v>
      </c>
      <c r="C71" s="276" t="s">
        <v>204</v>
      </c>
      <c r="D71" s="277">
        <v>77</v>
      </c>
      <c r="E71" s="278">
        <v>13215000</v>
      </c>
      <c r="F71" s="348">
        <v>9</v>
      </c>
      <c r="G71" s="278">
        <v>14</v>
      </c>
      <c r="H71" s="396">
        <v>106</v>
      </c>
      <c r="I71" s="397">
        <v>29</v>
      </c>
      <c r="J71" s="392">
        <v>0</v>
      </c>
      <c r="K71" s="341">
        <v>3</v>
      </c>
      <c r="L71" s="345">
        <v>0</v>
      </c>
    </row>
    <row r="72" spans="2:12" ht="15">
      <c r="B72" s="280" t="s">
        <v>420</v>
      </c>
      <c r="C72" s="280" t="s">
        <v>205</v>
      </c>
      <c r="D72" s="277">
        <v>149</v>
      </c>
      <c r="E72" s="278">
        <v>47782500</v>
      </c>
      <c r="F72" s="348">
        <v>33</v>
      </c>
      <c r="G72" s="278">
        <v>15</v>
      </c>
      <c r="H72" s="396">
        <v>172</v>
      </c>
      <c r="I72" s="397">
        <v>45</v>
      </c>
      <c r="J72" s="392">
        <v>2</v>
      </c>
      <c r="K72" s="341">
        <v>6</v>
      </c>
      <c r="L72" s="345">
        <v>5</v>
      </c>
    </row>
    <row r="73" spans="2:12" ht="15">
      <c r="B73" s="276" t="s">
        <v>421</v>
      </c>
      <c r="C73" s="276" t="s">
        <v>206</v>
      </c>
      <c r="D73" s="277">
        <v>48</v>
      </c>
      <c r="E73" s="278">
        <v>24020000</v>
      </c>
      <c r="F73" s="348">
        <v>3</v>
      </c>
      <c r="G73" s="278">
        <v>4</v>
      </c>
      <c r="H73" s="396">
        <v>66</v>
      </c>
      <c r="I73" s="397">
        <v>32</v>
      </c>
      <c r="J73" s="392">
        <v>1</v>
      </c>
      <c r="K73" s="341">
        <v>0</v>
      </c>
      <c r="L73" s="345">
        <v>2</v>
      </c>
    </row>
    <row r="74" spans="2:12" ht="15">
      <c r="B74" s="280" t="s">
        <v>422</v>
      </c>
      <c r="C74" s="280" t="s">
        <v>207</v>
      </c>
      <c r="D74" s="277">
        <v>92</v>
      </c>
      <c r="E74" s="278">
        <v>22305000</v>
      </c>
      <c r="F74" s="348">
        <v>10</v>
      </c>
      <c r="G74" s="278">
        <v>8</v>
      </c>
      <c r="H74" s="396">
        <v>77</v>
      </c>
      <c r="I74" s="397">
        <v>62</v>
      </c>
      <c r="J74" s="392">
        <v>3</v>
      </c>
      <c r="K74" s="341">
        <v>1</v>
      </c>
      <c r="L74" s="345">
        <v>2</v>
      </c>
    </row>
    <row r="75" spans="2:12" ht="15">
      <c r="B75" s="276" t="s">
        <v>423</v>
      </c>
      <c r="C75" s="276" t="s">
        <v>208</v>
      </c>
      <c r="D75" s="277">
        <v>123</v>
      </c>
      <c r="E75" s="278">
        <v>35325000</v>
      </c>
      <c r="F75" s="348">
        <v>10</v>
      </c>
      <c r="G75" s="278">
        <v>10</v>
      </c>
      <c r="H75" s="396">
        <v>63</v>
      </c>
      <c r="I75" s="397">
        <v>17</v>
      </c>
      <c r="J75" s="392">
        <v>4</v>
      </c>
      <c r="K75" s="341">
        <v>1</v>
      </c>
      <c r="L75" s="345">
        <v>1</v>
      </c>
    </row>
    <row r="76" spans="2:12" ht="15">
      <c r="B76" s="280" t="s">
        <v>424</v>
      </c>
      <c r="C76" s="280" t="s">
        <v>209</v>
      </c>
      <c r="D76" s="277">
        <v>12</v>
      </c>
      <c r="E76" s="278">
        <v>1230000</v>
      </c>
      <c r="F76" s="348">
        <v>0</v>
      </c>
      <c r="G76" s="278">
        <v>0</v>
      </c>
      <c r="H76" s="396">
        <v>13</v>
      </c>
      <c r="I76" s="397">
        <v>6</v>
      </c>
      <c r="J76" s="392">
        <v>1</v>
      </c>
      <c r="K76" s="341">
        <v>2</v>
      </c>
      <c r="L76" s="345">
        <v>0</v>
      </c>
    </row>
    <row r="77" spans="2:12" ht="15">
      <c r="B77" s="276" t="s">
        <v>425</v>
      </c>
      <c r="C77" s="276" t="s">
        <v>210</v>
      </c>
      <c r="D77" s="277">
        <v>49</v>
      </c>
      <c r="E77" s="278">
        <v>17575000</v>
      </c>
      <c r="F77" s="348">
        <v>8</v>
      </c>
      <c r="G77" s="278">
        <v>2</v>
      </c>
      <c r="H77" s="396">
        <v>83</v>
      </c>
      <c r="I77" s="397">
        <v>16</v>
      </c>
      <c r="J77" s="392">
        <v>6</v>
      </c>
      <c r="K77" s="341">
        <v>0</v>
      </c>
      <c r="L77" s="345">
        <v>0</v>
      </c>
    </row>
    <row r="78" spans="2:12" ht="15">
      <c r="B78" s="280" t="s">
        <v>426</v>
      </c>
      <c r="C78" s="280" t="s">
        <v>211</v>
      </c>
      <c r="D78" s="277">
        <v>37</v>
      </c>
      <c r="E78" s="278">
        <v>11770000</v>
      </c>
      <c r="F78" s="348">
        <v>2</v>
      </c>
      <c r="G78" s="278">
        <v>2</v>
      </c>
      <c r="H78" s="396">
        <v>35</v>
      </c>
      <c r="I78" s="397">
        <v>6</v>
      </c>
      <c r="J78" s="392">
        <v>1</v>
      </c>
      <c r="K78" s="341">
        <v>1</v>
      </c>
      <c r="L78" s="345">
        <v>1</v>
      </c>
    </row>
    <row r="79" spans="2:12" ht="15">
      <c r="B79" s="276" t="s">
        <v>427</v>
      </c>
      <c r="C79" s="276" t="s">
        <v>212</v>
      </c>
      <c r="D79" s="277">
        <v>124</v>
      </c>
      <c r="E79" s="278">
        <v>95600000</v>
      </c>
      <c r="F79" s="348">
        <v>11</v>
      </c>
      <c r="G79" s="278">
        <v>11</v>
      </c>
      <c r="H79" s="396">
        <v>78</v>
      </c>
      <c r="I79" s="397">
        <v>17</v>
      </c>
      <c r="J79" s="392">
        <v>4</v>
      </c>
      <c r="K79" s="341">
        <v>0</v>
      </c>
      <c r="L79" s="345">
        <v>2</v>
      </c>
    </row>
    <row r="80" spans="2:12" ht="15">
      <c r="B80" s="280" t="s">
        <v>428</v>
      </c>
      <c r="C80" s="280" t="s">
        <v>213</v>
      </c>
      <c r="D80" s="277">
        <v>114</v>
      </c>
      <c r="E80" s="278">
        <v>63175000</v>
      </c>
      <c r="F80" s="348">
        <v>5</v>
      </c>
      <c r="G80" s="278">
        <v>4</v>
      </c>
      <c r="H80" s="396">
        <v>30</v>
      </c>
      <c r="I80" s="397">
        <v>1</v>
      </c>
      <c r="J80" s="392">
        <v>1</v>
      </c>
      <c r="K80" s="341">
        <v>1</v>
      </c>
      <c r="L80" s="345">
        <v>0</v>
      </c>
    </row>
    <row r="81" spans="2:12" ht="15">
      <c r="B81" s="276" t="s">
        <v>429</v>
      </c>
      <c r="C81" s="276" t="s">
        <v>214</v>
      </c>
      <c r="D81" s="277">
        <v>16</v>
      </c>
      <c r="E81" s="279">
        <v>2860000</v>
      </c>
      <c r="F81" s="349">
        <v>5</v>
      </c>
      <c r="G81" s="279">
        <v>3</v>
      </c>
      <c r="H81" s="396">
        <v>36</v>
      </c>
      <c r="I81" s="397">
        <v>19</v>
      </c>
      <c r="J81" s="392">
        <v>0</v>
      </c>
      <c r="K81" s="341">
        <v>3</v>
      </c>
      <c r="L81" s="345">
        <v>1</v>
      </c>
    </row>
    <row r="82" spans="2:12" ht="15">
      <c r="B82" s="280" t="s">
        <v>430</v>
      </c>
      <c r="C82" s="280" t="s">
        <v>215</v>
      </c>
      <c r="D82" s="277">
        <v>18</v>
      </c>
      <c r="E82" s="278">
        <v>3800700</v>
      </c>
      <c r="F82" s="348">
        <v>0</v>
      </c>
      <c r="G82" s="278">
        <v>2</v>
      </c>
      <c r="H82" s="396">
        <v>15</v>
      </c>
      <c r="I82" s="397">
        <v>9</v>
      </c>
      <c r="J82" s="392">
        <v>1</v>
      </c>
      <c r="K82" s="341">
        <v>1</v>
      </c>
      <c r="L82" s="345">
        <v>0</v>
      </c>
    </row>
    <row r="83" spans="2:12" ht="15">
      <c r="B83" s="276" t="s">
        <v>431</v>
      </c>
      <c r="C83" s="276" t="s">
        <v>216</v>
      </c>
      <c r="D83" s="277">
        <v>22</v>
      </c>
      <c r="E83" s="278">
        <v>5040000</v>
      </c>
      <c r="F83" s="348">
        <v>2</v>
      </c>
      <c r="G83" s="278">
        <v>1</v>
      </c>
      <c r="H83" s="396">
        <v>34</v>
      </c>
      <c r="I83" s="397">
        <v>16</v>
      </c>
      <c r="J83" s="392">
        <v>0</v>
      </c>
      <c r="K83" s="341">
        <v>1</v>
      </c>
      <c r="L83" s="345">
        <v>0</v>
      </c>
    </row>
    <row r="84" spans="2:12" ht="15">
      <c r="B84" s="280" t="s">
        <v>432</v>
      </c>
      <c r="C84" s="280" t="s">
        <v>217</v>
      </c>
      <c r="D84" s="277">
        <v>89</v>
      </c>
      <c r="E84" s="278">
        <v>22595000</v>
      </c>
      <c r="F84" s="348">
        <v>9</v>
      </c>
      <c r="G84" s="278">
        <v>8</v>
      </c>
      <c r="H84" s="396">
        <v>80</v>
      </c>
      <c r="I84" s="397">
        <v>16</v>
      </c>
      <c r="J84" s="392">
        <v>4</v>
      </c>
      <c r="K84" s="341">
        <v>5</v>
      </c>
      <c r="L84" s="345">
        <v>0</v>
      </c>
    </row>
    <row r="85" spans="2:12" ht="15">
      <c r="B85" s="276" t="s">
        <v>433</v>
      </c>
      <c r="C85" s="276" t="s">
        <v>218</v>
      </c>
      <c r="D85" s="277">
        <v>46</v>
      </c>
      <c r="E85" s="278">
        <v>8017000</v>
      </c>
      <c r="F85" s="348">
        <v>4</v>
      </c>
      <c r="G85" s="278">
        <v>4</v>
      </c>
      <c r="H85" s="396">
        <v>42</v>
      </c>
      <c r="I85" s="397">
        <v>24</v>
      </c>
      <c r="J85" s="392">
        <v>1</v>
      </c>
      <c r="K85" s="341">
        <v>7</v>
      </c>
      <c r="L85" s="345">
        <v>2</v>
      </c>
    </row>
    <row r="86" spans="2:12" ht="15">
      <c r="B86" s="280" t="s">
        <v>434</v>
      </c>
      <c r="C86" s="280" t="s">
        <v>219</v>
      </c>
      <c r="D86" s="277">
        <v>26</v>
      </c>
      <c r="E86" s="278">
        <v>6250000</v>
      </c>
      <c r="F86" s="348">
        <v>1</v>
      </c>
      <c r="G86" s="278">
        <v>0</v>
      </c>
      <c r="H86" s="396">
        <v>38</v>
      </c>
      <c r="I86" s="397">
        <v>11</v>
      </c>
      <c r="J86" s="392">
        <v>0</v>
      </c>
      <c r="K86" s="341">
        <v>0</v>
      </c>
      <c r="L86" s="346">
        <v>0</v>
      </c>
    </row>
    <row r="87" spans="2:12" ht="15">
      <c r="B87" s="276" t="s">
        <v>435</v>
      </c>
      <c r="C87" s="276" t="s">
        <v>220</v>
      </c>
      <c r="D87" s="277">
        <v>60</v>
      </c>
      <c r="E87" s="278">
        <v>10559000</v>
      </c>
      <c r="F87" s="348">
        <v>7</v>
      </c>
      <c r="G87" s="278">
        <v>10</v>
      </c>
      <c r="H87" s="396">
        <v>53</v>
      </c>
      <c r="I87" s="397">
        <v>21</v>
      </c>
      <c r="J87" s="392">
        <v>1</v>
      </c>
      <c r="K87" s="341">
        <v>3</v>
      </c>
      <c r="L87" s="345">
        <v>1</v>
      </c>
    </row>
    <row r="88" spans="2:12" ht="15.75" thickBot="1">
      <c r="B88" s="282" t="s">
        <v>436</v>
      </c>
      <c r="C88" s="282" t="s">
        <v>221</v>
      </c>
      <c r="D88" s="283">
        <v>87</v>
      </c>
      <c r="E88" s="284">
        <v>9480000</v>
      </c>
      <c r="F88" s="348">
        <v>7</v>
      </c>
      <c r="G88" s="278">
        <v>10</v>
      </c>
      <c r="H88" s="400">
        <v>61</v>
      </c>
      <c r="I88" s="401">
        <v>16</v>
      </c>
      <c r="J88" s="393">
        <v>1</v>
      </c>
      <c r="K88" s="343">
        <v>2</v>
      </c>
      <c r="L88" s="347">
        <v>1</v>
      </c>
    </row>
    <row r="89" spans="2:12" ht="16.5" thickBot="1" thickTop="1">
      <c r="B89" s="285"/>
      <c r="C89" s="286" t="s">
        <v>222</v>
      </c>
      <c r="D89" s="287">
        <f>SUM(D8:D88)</f>
        <v>30347</v>
      </c>
      <c r="E89" s="287">
        <f aca="true" t="shared" si="0" ref="E89:L89">SUM(E8:E88)</f>
        <v>8032639733</v>
      </c>
      <c r="F89" s="287">
        <f t="shared" si="0"/>
        <v>4882</v>
      </c>
      <c r="G89" s="391">
        <f t="shared" si="0"/>
        <v>4419</v>
      </c>
      <c r="H89" s="391">
        <f t="shared" si="0"/>
        <v>22321</v>
      </c>
      <c r="I89" s="402">
        <f t="shared" si="0"/>
        <v>8293</v>
      </c>
      <c r="J89" s="402">
        <f t="shared" si="0"/>
        <v>388</v>
      </c>
      <c r="K89" s="287">
        <f t="shared" si="0"/>
        <v>466</v>
      </c>
      <c r="L89" s="344">
        <f t="shared" si="0"/>
        <v>293</v>
      </c>
    </row>
    <row r="90" spans="2:12" ht="15.75" thickTop="1">
      <c r="B90" s="216"/>
      <c r="C90" s="216"/>
      <c r="D90" s="216"/>
      <c r="E90" s="216"/>
      <c r="H90" s="216"/>
      <c r="J90" s="216"/>
      <c r="L90" s="216"/>
    </row>
    <row r="91" spans="2:12" ht="15">
      <c r="B91" s="1" t="s">
        <v>497</v>
      </c>
      <c r="C91" s="1"/>
      <c r="D91" s="1"/>
      <c r="E91" s="1"/>
      <c r="F91" s="1"/>
      <c r="G91" s="1"/>
      <c r="H91" s="1"/>
      <c r="I91" s="1"/>
      <c r="J91" s="216"/>
      <c r="L91" s="216"/>
    </row>
    <row r="92" spans="2:12" ht="15">
      <c r="B92" s="615" t="s">
        <v>15</v>
      </c>
      <c r="C92" s="615"/>
      <c r="D92" s="615"/>
      <c r="E92" s="615"/>
      <c r="F92" s="615"/>
      <c r="G92" s="615"/>
      <c r="H92" s="615"/>
      <c r="I92" s="331"/>
      <c r="J92" s="216"/>
      <c r="L92" s="216"/>
    </row>
  </sheetData>
  <sheetProtection/>
  <mergeCells count="8">
    <mergeCell ref="D6:G6"/>
    <mergeCell ref="J6:L6"/>
    <mergeCell ref="B92:H92"/>
    <mergeCell ref="B1:L1"/>
    <mergeCell ref="B3:L3"/>
    <mergeCell ref="B5:B7"/>
    <mergeCell ref="C5:C7"/>
    <mergeCell ref="D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&amp;L16.06.2017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9">
      <selection activeCell="C17" sqref="C17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5" ht="16.5">
      <c r="A1" s="625" t="s">
        <v>639</v>
      </c>
      <c r="B1" s="625"/>
      <c r="C1" s="625"/>
      <c r="D1" s="625"/>
      <c r="E1" s="299"/>
    </row>
    <row r="2" spans="2:4" ht="15.75" customHeight="1">
      <c r="B2" s="623" t="s">
        <v>647</v>
      </c>
      <c r="C2" s="623"/>
      <c r="D2" s="623"/>
    </row>
    <row r="3" spans="2:4" ht="15.75" customHeight="1" thickBot="1">
      <c r="B3" s="170"/>
      <c r="C3" s="170"/>
      <c r="D3" s="170"/>
    </row>
    <row r="4" spans="2:4" ht="19.5" customHeight="1" thickBot="1">
      <c r="B4" s="192" t="s">
        <v>307</v>
      </c>
      <c r="C4" s="193" t="s">
        <v>25</v>
      </c>
      <c r="D4" s="184"/>
    </row>
    <row r="5" spans="2:3" ht="16.5" customHeight="1">
      <c r="B5" s="185" t="s">
        <v>297</v>
      </c>
      <c r="C5" s="182">
        <v>40</v>
      </c>
    </row>
    <row r="6" spans="2:3" ht="16.5" customHeight="1">
      <c r="B6" s="186" t="s">
        <v>298</v>
      </c>
      <c r="C6" s="183">
        <v>13</v>
      </c>
    </row>
    <row r="7" spans="1:3" ht="16.5" customHeight="1">
      <c r="A7" s="431"/>
      <c r="B7" s="186" t="s">
        <v>299</v>
      </c>
      <c r="C7" s="183">
        <v>8</v>
      </c>
    </row>
    <row r="8" spans="1:3" ht="16.5" customHeight="1">
      <c r="A8" s="431"/>
      <c r="B8" s="186" t="s">
        <v>303</v>
      </c>
      <c r="C8" s="183">
        <v>8</v>
      </c>
    </row>
    <row r="9" spans="1:3" ht="16.5" customHeight="1">
      <c r="A9" s="431"/>
      <c r="B9" s="186" t="s">
        <v>301</v>
      </c>
      <c r="C9" s="183">
        <v>7</v>
      </c>
    </row>
    <row r="10" spans="1:3" ht="16.5" customHeight="1">
      <c r="A10" s="431"/>
      <c r="B10" s="186" t="s">
        <v>302</v>
      </c>
      <c r="C10" s="183">
        <v>5</v>
      </c>
    </row>
    <row r="11" spans="1:3" s="216" customFormat="1" ht="16.5" customHeight="1">
      <c r="A11" s="431"/>
      <c r="B11" s="186" t="s">
        <v>318</v>
      </c>
      <c r="C11" s="183">
        <v>3</v>
      </c>
    </row>
    <row r="12" spans="1:3" s="216" customFormat="1" ht="16.5" customHeight="1">
      <c r="A12" s="431"/>
      <c r="B12" s="186" t="s">
        <v>300</v>
      </c>
      <c r="C12" s="183">
        <v>1</v>
      </c>
    </row>
    <row r="13" spans="1:3" s="216" customFormat="1" ht="16.5" customHeight="1">
      <c r="A13" s="431"/>
      <c r="B13" s="186" t="s">
        <v>304</v>
      </c>
      <c r="C13" s="183">
        <v>1</v>
      </c>
    </row>
    <row r="14" spans="2:3" s="431" customFormat="1" ht="16.5" customHeight="1">
      <c r="B14" s="186" t="s">
        <v>314</v>
      </c>
      <c r="C14" s="183">
        <v>1</v>
      </c>
    </row>
    <row r="15" spans="2:3" s="431" customFormat="1" ht="16.5" customHeight="1">
      <c r="B15" s="186" t="s">
        <v>547</v>
      </c>
      <c r="C15" s="183">
        <v>1</v>
      </c>
    </row>
    <row r="16" spans="2:3" s="431" customFormat="1" ht="16.5" customHeight="1">
      <c r="B16" s="186" t="s">
        <v>548</v>
      </c>
      <c r="C16" s="183">
        <v>1</v>
      </c>
    </row>
    <row r="17" spans="1:3" s="216" customFormat="1" ht="16.5" customHeight="1">
      <c r="A17" s="431"/>
      <c r="B17" s="186" t="s">
        <v>461</v>
      </c>
      <c r="C17" s="183">
        <v>1</v>
      </c>
    </row>
    <row r="18" spans="1:3" s="216" customFormat="1" ht="16.5" customHeight="1">
      <c r="A18" s="431"/>
      <c r="B18" s="186" t="s">
        <v>509</v>
      </c>
      <c r="C18" s="183">
        <v>1</v>
      </c>
    </row>
    <row r="19" spans="1:3" s="216" customFormat="1" ht="16.5" customHeight="1" thickBot="1">
      <c r="A19" s="431"/>
      <c r="B19" s="315" t="s">
        <v>305</v>
      </c>
      <c r="C19" s="316">
        <v>1</v>
      </c>
    </row>
    <row r="20" spans="2:3" ht="19.5" customHeight="1" thickBot="1">
      <c r="B20" s="189" t="s">
        <v>25</v>
      </c>
      <c r="C20" s="190">
        <f>SUM(C5:C19)</f>
        <v>92</v>
      </c>
    </row>
    <row r="21" spans="2:3" ht="15">
      <c r="B21" s="624"/>
      <c r="C21" s="624"/>
    </row>
    <row r="22" spans="2:3" s="216" customFormat="1" ht="15">
      <c r="B22" s="332"/>
      <c r="C22" s="332"/>
    </row>
    <row r="23" spans="1:4" ht="15.75" customHeight="1">
      <c r="A23" s="626" t="s">
        <v>648</v>
      </c>
      <c r="B23" s="626"/>
      <c r="C23" s="626"/>
      <c r="D23" s="626"/>
    </row>
    <row r="24" spans="2:4" ht="15.75" customHeight="1" thickBot="1">
      <c r="B24" s="170"/>
      <c r="C24" s="170"/>
      <c r="D24" s="170"/>
    </row>
    <row r="25" spans="2:4" ht="18" customHeight="1" thickBot="1">
      <c r="B25" s="194" t="s">
        <v>307</v>
      </c>
      <c r="C25" s="193" t="s">
        <v>25</v>
      </c>
      <c r="D25" s="184"/>
    </row>
    <row r="26" spans="2:3" ht="16.5" customHeight="1">
      <c r="B26" s="187" t="s">
        <v>297</v>
      </c>
      <c r="C26" s="182">
        <v>171</v>
      </c>
    </row>
    <row r="27" spans="2:3" ht="16.5" customHeight="1">
      <c r="B27" s="188" t="s">
        <v>298</v>
      </c>
      <c r="C27" s="183">
        <v>51</v>
      </c>
    </row>
    <row r="28" spans="2:3" ht="16.5" customHeight="1">
      <c r="B28" s="188" t="s">
        <v>299</v>
      </c>
      <c r="C28" s="183">
        <v>33</v>
      </c>
    </row>
    <row r="29" spans="2:3" ht="16.5" customHeight="1">
      <c r="B29" s="188" t="s">
        <v>303</v>
      </c>
      <c r="C29" s="183">
        <v>27</v>
      </c>
    </row>
    <row r="30" spans="2:3" ht="16.5" customHeight="1">
      <c r="B30" s="188" t="s">
        <v>301</v>
      </c>
      <c r="C30" s="183">
        <v>24</v>
      </c>
    </row>
    <row r="31" spans="2:3" ht="16.5" customHeight="1">
      <c r="B31" s="188" t="s">
        <v>300</v>
      </c>
      <c r="C31" s="183">
        <v>22</v>
      </c>
    </row>
    <row r="32" spans="2:3" ht="18" customHeight="1">
      <c r="B32" s="188" t="s">
        <v>302</v>
      </c>
      <c r="C32" s="183">
        <v>16</v>
      </c>
    </row>
    <row r="33" spans="2:3" ht="16.5" customHeight="1">
      <c r="B33" s="188" t="s">
        <v>318</v>
      </c>
      <c r="C33" s="183">
        <v>10</v>
      </c>
    </row>
    <row r="34" spans="2:3" ht="16.5" customHeight="1">
      <c r="B34" s="188" t="s">
        <v>314</v>
      </c>
      <c r="C34" s="183">
        <v>8</v>
      </c>
    </row>
    <row r="35" spans="2:3" ht="16.5" customHeight="1">
      <c r="B35" s="188" t="s">
        <v>304</v>
      </c>
      <c r="C35" s="183">
        <v>7</v>
      </c>
    </row>
    <row r="36" spans="2:3" s="216" customFormat="1" ht="16.5" customHeight="1">
      <c r="B36" s="188" t="s">
        <v>305</v>
      </c>
      <c r="C36" s="183">
        <v>5</v>
      </c>
    </row>
    <row r="37" spans="2:3" s="216" customFormat="1" ht="16.5" customHeight="1">
      <c r="B37" s="188" t="s">
        <v>306</v>
      </c>
      <c r="C37" s="183">
        <v>4</v>
      </c>
    </row>
    <row r="38" spans="2:3" s="216" customFormat="1" ht="16.5" customHeight="1">
      <c r="B38" s="188" t="s">
        <v>548</v>
      </c>
      <c r="C38" s="183">
        <v>3</v>
      </c>
    </row>
    <row r="39" spans="2:3" ht="16.5" customHeight="1">
      <c r="B39" s="188" t="s">
        <v>547</v>
      </c>
      <c r="C39" s="183">
        <v>2</v>
      </c>
    </row>
    <row r="40" spans="2:3" ht="16.5" customHeight="1">
      <c r="B40" s="188" t="s">
        <v>461</v>
      </c>
      <c r="C40" s="183">
        <v>2</v>
      </c>
    </row>
    <row r="41" spans="2:3" s="216" customFormat="1" ht="16.5" customHeight="1">
      <c r="B41" s="188" t="s">
        <v>509</v>
      </c>
      <c r="C41" s="183">
        <v>2</v>
      </c>
    </row>
    <row r="42" spans="2:3" s="216" customFormat="1" ht="16.5" customHeight="1" thickBot="1">
      <c r="B42" s="188" t="s">
        <v>510</v>
      </c>
      <c r="C42" s="183">
        <v>1</v>
      </c>
    </row>
    <row r="43" spans="2:3" ht="20.25" customHeight="1" thickBot="1">
      <c r="B43" s="191" t="s">
        <v>25</v>
      </c>
      <c r="C43" s="190">
        <f>SUM(C26:C42)</f>
        <v>388</v>
      </c>
    </row>
    <row r="44" ht="15">
      <c r="B44" s="64" t="s">
        <v>15</v>
      </c>
    </row>
  </sheetData>
  <sheetProtection/>
  <mergeCells count="4">
    <mergeCell ref="B2:D2"/>
    <mergeCell ref="B21:C21"/>
    <mergeCell ref="A1:D1"/>
    <mergeCell ref="A23:D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&amp;L16.06.2017&amp;CTÜRKİYE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zoomScalePageLayoutView="0" workbookViewId="0" topLeftCell="A7">
      <selection activeCell="A16" sqref="A16:G17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8" max="8" width="11.140625" style="0" bestFit="1" customWidth="1"/>
    <col min="253" max="253" width="26.8515625" style="0" customWidth="1"/>
  </cols>
  <sheetData>
    <row r="1" ht="15">
      <c r="H1" s="299"/>
    </row>
    <row r="2" spans="1:8" ht="18.75" thickBot="1">
      <c r="A2" s="322" t="s">
        <v>639</v>
      </c>
      <c r="B2" s="322"/>
      <c r="C2" s="322"/>
      <c r="D2" s="322"/>
      <c r="E2" s="322"/>
      <c r="F2" s="322"/>
      <c r="G2" s="322"/>
      <c r="H2" s="322"/>
    </row>
    <row r="5" spans="1:8" ht="18.75" customHeight="1">
      <c r="A5" s="266" t="s">
        <v>649</v>
      </c>
      <c r="B5" s="266"/>
      <c r="C5" s="266"/>
      <c r="D5" s="266"/>
      <c r="E5" s="266"/>
      <c r="F5" s="266"/>
      <c r="G5" s="266"/>
      <c r="H5" s="266"/>
    </row>
    <row r="6" spans="2:8" ht="15.75">
      <c r="B6" s="1"/>
      <c r="C6" s="67"/>
      <c r="D6" s="67"/>
      <c r="E6" s="67"/>
      <c r="F6" s="67"/>
      <c r="G6" s="67"/>
      <c r="H6" s="67"/>
    </row>
    <row r="7" spans="1:5" s="216" customFormat="1" ht="31.5" customHeight="1">
      <c r="A7" s="97"/>
      <c r="B7" s="292" t="s">
        <v>3</v>
      </c>
      <c r="C7" s="292" t="s">
        <v>6</v>
      </c>
      <c r="D7" s="442" t="s">
        <v>2</v>
      </c>
      <c r="E7" s="299"/>
    </row>
    <row r="8" spans="1:4" s="216" customFormat="1" ht="24" customHeight="1">
      <c r="A8" s="317" t="s">
        <v>9</v>
      </c>
      <c r="B8" s="307">
        <v>95</v>
      </c>
      <c r="C8" s="307">
        <v>488</v>
      </c>
      <c r="D8" s="307">
        <v>583</v>
      </c>
    </row>
    <row r="9" spans="1:5" s="216" customFormat="1" ht="27.75" customHeight="1">
      <c r="A9" s="318" t="s">
        <v>227</v>
      </c>
      <c r="B9" s="319">
        <v>93149200</v>
      </c>
      <c r="C9" s="319">
        <v>89135000</v>
      </c>
      <c r="D9" s="319">
        <v>182284200</v>
      </c>
      <c r="E9" s="126"/>
    </row>
    <row r="10" spans="1:5" s="216" customFormat="1" ht="36" customHeight="1">
      <c r="A10" s="318" t="s">
        <v>228</v>
      </c>
      <c r="B10" s="319">
        <v>77302466</v>
      </c>
      <c r="C10" s="319">
        <v>70124475</v>
      </c>
      <c r="D10" s="319">
        <v>147426941</v>
      </c>
      <c r="E10" s="126"/>
    </row>
    <row r="11" spans="1:4" s="216" customFormat="1" ht="21" customHeight="1">
      <c r="A11" s="318" t="s">
        <v>511</v>
      </c>
      <c r="B11" s="307">
        <v>82.99</v>
      </c>
      <c r="C11" s="375">
        <v>78.67</v>
      </c>
      <c r="D11" s="307">
        <v>80.88</v>
      </c>
    </row>
    <row r="12" spans="1:4" ht="15">
      <c r="A12" s="3" t="s">
        <v>15</v>
      </c>
      <c r="B12" s="3"/>
      <c r="C12" s="3"/>
      <c r="D12" s="3"/>
    </row>
    <row r="13" spans="1:4" ht="15">
      <c r="A13" s="3"/>
      <c r="B13" s="3"/>
      <c r="C13" s="3"/>
      <c r="D13" s="3"/>
    </row>
    <row r="14" spans="1:4" ht="15">
      <c r="A14" s="3"/>
      <c r="B14" s="3"/>
      <c r="C14" s="3"/>
      <c r="D14" s="3"/>
    </row>
    <row r="15" ht="15.75" customHeight="1"/>
    <row r="16" spans="1:7" ht="15.75" customHeight="1">
      <c r="A16" s="627" t="s">
        <v>650</v>
      </c>
      <c r="B16" s="627"/>
      <c r="C16" s="627"/>
      <c r="D16" s="627"/>
      <c r="E16" s="627"/>
      <c r="F16" s="627"/>
      <c r="G16" s="627"/>
    </row>
    <row r="17" spans="1:7" ht="15.75" customHeight="1">
      <c r="A17" s="627"/>
      <c r="B17" s="627"/>
      <c r="C17" s="627"/>
      <c r="D17" s="627"/>
      <c r="E17" s="627"/>
      <c r="F17" s="627"/>
      <c r="G17" s="627"/>
    </row>
    <row r="18" spans="1:7" s="216" customFormat="1" ht="15.75" customHeight="1">
      <c r="A18" s="291"/>
      <c r="B18" s="291"/>
      <c r="C18" s="291"/>
      <c r="D18" s="291"/>
      <c r="E18" s="291"/>
      <c r="F18" s="291"/>
      <c r="G18" s="291"/>
    </row>
    <row r="19" spans="1:4" s="216" customFormat="1" ht="31.5" customHeight="1">
      <c r="A19" s="98"/>
      <c r="B19" s="292" t="s">
        <v>3</v>
      </c>
      <c r="C19" s="292" t="s">
        <v>6</v>
      </c>
      <c r="D19" s="292" t="s">
        <v>2</v>
      </c>
    </row>
    <row r="20" spans="1:4" s="216" customFormat="1" ht="20.25" customHeight="1">
      <c r="A20" s="320" t="s">
        <v>9</v>
      </c>
      <c r="B20" s="307">
        <v>338</v>
      </c>
      <c r="C20" s="319">
        <v>2038</v>
      </c>
      <c r="D20" s="319">
        <v>2376</v>
      </c>
    </row>
    <row r="21" spans="1:4" s="216" customFormat="1" ht="30.75" customHeight="1">
      <c r="A21" s="321" t="s">
        <v>227</v>
      </c>
      <c r="B21" s="319">
        <v>307079200</v>
      </c>
      <c r="C21" s="319">
        <v>334087525</v>
      </c>
      <c r="D21" s="319">
        <v>641166725</v>
      </c>
    </row>
    <row r="22" spans="1:4" s="216" customFormat="1" ht="36.75" customHeight="1">
      <c r="A22" s="321" t="s">
        <v>228</v>
      </c>
      <c r="B22" s="319">
        <v>241839396</v>
      </c>
      <c r="C22" s="319">
        <v>275601295</v>
      </c>
      <c r="D22" s="319">
        <v>517440691</v>
      </c>
    </row>
    <row r="23" spans="1:4" s="216" customFormat="1" ht="18.75" customHeight="1">
      <c r="A23" s="318" t="s">
        <v>512</v>
      </c>
      <c r="B23" s="307">
        <v>78.75</v>
      </c>
      <c r="C23" s="307">
        <v>82.49</v>
      </c>
      <c r="D23" s="375">
        <v>80.7</v>
      </c>
    </row>
    <row r="24" spans="1:4" ht="18.75" customHeight="1">
      <c r="A24" s="3" t="s">
        <v>15</v>
      </c>
      <c r="B24" s="3"/>
      <c r="C24" s="3"/>
      <c r="D24" s="3"/>
    </row>
  </sheetData>
  <sheetProtection/>
  <mergeCells count="1">
    <mergeCell ref="A16:G17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&amp;L16.06.2017&amp;CTÜRKİYE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66">
      <selection activeCell="H77" sqref="H77"/>
    </sheetView>
  </sheetViews>
  <sheetFormatPr defaultColWidth="9.140625" defaultRowHeight="15"/>
  <cols>
    <col min="2" max="2" width="12.7109375" style="0" customWidth="1"/>
    <col min="3" max="3" width="18.00390625" style="21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28" t="s">
        <v>633</v>
      </c>
      <c r="B1" s="628"/>
      <c r="C1" s="628"/>
      <c r="D1" s="628"/>
      <c r="E1" s="628"/>
      <c r="F1" s="628"/>
      <c r="G1" s="223"/>
    </row>
    <row r="2" spans="1:7" ht="15" customHeight="1">
      <c r="A2" s="629" t="s">
        <v>651</v>
      </c>
      <c r="B2" s="629"/>
      <c r="C2" s="629"/>
      <c r="D2" s="629"/>
      <c r="E2" s="629"/>
      <c r="F2" s="629"/>
      <c r="G2" s="181"/>
    </row>
    <row r="3" spans="1:7" ht="15" customHeight="1">
      <c r="A3" s="626"/>
      <c r="B3" s="626"/>
      <c r="C3" s="626"/>
      <c r="D3" s="626"/>
      <c r="E3" s="626"/>
      <c r="F3" s="626"/>
      <c r="G3" s="181"/>
    </row>
    <row r="4" spans="1:6" ht="15.75" customHeight="1">
      <c r="A4" s="1"/>
      <c r="B4" s="634" t="s">
        <v>119</v>
      </c>
      <c r="C4" s="634"/>
      <c r="D4" s="634"/>
      <c r="E4" s="634"/>
      <c r="F4" s="634"/>
    </row>
    <row r="5" spans="2:6" ht="45" customHeight="1">
      <c r="B5" s="638" t="s">
        <v>355</v>
      </c>
      <c r="C5" s="635" t="s">
        <v>229</v>
      </c>
      <c r="D5" s="638" t="s">
        <v>230</v>
      </c>
      <c r="E5" s="638" t="s">
        <v>231</v>
      </c>
      <c r="F5" s="638" t="s">
        <v>232</v>
      </c>
    </row>
    <row r="6" spans="2:6" ht="15" customHeight="1">
      <c r="B6" s="638"/>
      <c r="C6" s="637"/>
      <c r="D6" s="638"/>
      <c r="E6" s="639"/>
      <c r="F6" s="639"/>
    </row>
    <row r="7" spans="2:6" ht="17.25" customHeight="1" hidden="1">
      <c r="B7" s="638"/>
      <c r="C7" s="219"/>
      <c r="D7" s="638"/>
      <c r="E7" s="639"/>
      <c r="F7" s="639"/>
    </row>
    <row r="8" spans="2:6" ht="15">
      <c r="B8" s="214" t="s">
        <v>389</v>
      </c>
      <c r="C8" s="214" t="s">
        <v>174</v>
      </c>
      <c r="D8" s="214">
        <v>225</v>
      </c>
      <c r="E8" s="215">
        <v>154885000</v>
      </c>
      <c r="F8" s="215">
        <v>137838296</v>
      </c>
    </row>
    <row r="9" spans="2:6" ht="15">
      <c r="B9" s="214" t="s">
        <v>361</v>
      </c>
      <c r="C9" s="214" t="s">
        <v>147</v>
      </c>
      <c r="D9" s="214">
        <v>39</v>
      </c>
      <c r="E9" s="215">
        <v>86800000</v>
      </c>
      <c r="F9" s="215">
        <v>51482500</v>
      </c>
    </row>
    <row r="10" spans="1:6" ht="15">
      <c r="A10" s="216"/>
      <c r="B10" s="214" t="s">
        <v>362</v>
      </c>
      <c r="C10" s="214" t="s">
        <v>148</v>
      </c>
      <c r="D10" s="214">
        <v>15</v>
      </c>
      <c r="E10" s="215">
        <v>1650000</v>
      </c>
      <c r="F10" s="215">
        <v>1146500</v>
      </c>
    </row>
    <row r="11" spans="1:6" ht="15">
      <c r="A11" s="216"/>
      <c r="B11" s="214" t="s">
        <v>371</v>
      </c>
      <c r="C11" s="214" t="s">
        <v>157</v>
      </c>
      <c r="D11" s="214">
        <v>11</v>
      </c>
      <c r="E11" s="215">
        <v>9814200</v>
      </c>
      <c r="F11" s="215">
        <v>2560800</v>
      </c>
    </row>
    <row r="12" spans="1:6" ht="15">
      <c r="A12" s="216"/>
      <c r="B12" s="214" t="s">
        <v>390</v>
      </c>
      <c r="C12" s="214" t="s">
        <v>175</v>
      </c>
      <c r="D12" s="214">
        <v>9</v>
      </c>
      <c r="E12" s="215">
        <v>42850000</v>
      </c>
      <c r="F12" s="215">
        <v>42452000</v>
      </c>
    </row>
    <row r="13" spans="1:6" ht="15">
      <c r="A13" s="216"/>
      <c r="B13" s="214" t="s">
        <v>403</v>
      </c>
      <c r="C13" s="214" t="s">
        <v>188</v>
      </c>
      <c r="D13" s="214">
        <v>5</v>
      </c>
      <c r="E13" s="215">
        <v>1210000</v>
      </c>
      <c r="F13" s="215">
        <v>619300</v>
      </c>
    </row>
    <row r="14" spans="1:6" ht="15">
      <c r="A14" s="216"/>
      <c r="B14" s="214" t="s">
        <v>414</v>
      </c>
      <c r="C14" s="214" t="s">
        <v>199</v>
      </c>
      <c r="D14" s="214">
        <v>4</v>
      </c>
      <c r="E14" s="215">
        <v>2600000</v>
      </c>
      <c r="F14" s="215">
        <v>1920000</v>
      </c>
    </row>
    <row r="15" spans="2:6" s="216" customFormat="1" ht="15">
      <c r="B15" s="214" t="s">
        <v>388</v>
      </c>
      <c r="C15" s="214" t="s">
        <v>293</v>
      </c>
      <c r="D15" s="214">
        <v>3</v>
      </c>
      <c r="E15" s="215">
        <v>400000</v>
      </c>
      <c r="F15" s="215">
        <v>144500</v>
      </c>
    </row>
    <row r="16" spans="2:6" s="216" customFormat="1" ht="15">
      <c r="B16" s="214" t="s">
        <v>396</v>
      </c>
      <c r="C16" s="214" t="s">
        <v>181</v>
      </c>
      <c r="D16" s="214">
        <v>2</v>
      </c>
      <c r="E16" s="215">
        <v>2050000</v>
      </c>
      <c r="F16" s="215">
        <v>850000</v>
      </c>
    </row>
    <row r="17" spans="2:6" s="216" customFormat="1" ht="15">
      <c r="B17" s="214" t="s">
        <v>393</v>
      </c>
      <c r="C17" s="214" t="s">
        <v>178</v>
      </c>
      <c r="D17" s="214">
        <v>2</v>
      </c>
      <c r="E17" s="215">
        <v>300000</v>
      </c>
      <c r="F17" s="215">
        <v>240000</v>
      </c>
    </row>
    <row r="18" spans="2:6" s="216" customFormat="1" ht="15">
      <c r="B18" s="214" t="s">
        <v>409</v>
      </c>
      <c r="C18" s="214" t="s">
        <v>194</v>
      </c>
      <c r="D18" s="214">
        <v>2</v>
      </c>
      <c r="E18" s="215">
        <v>200000</v>
      </c>
      <c r="F18" s="215">
        <v>125000</v>
      </c>
    </row>
    <row r="19" spans="2:6" s="216" customFormat="1" ht="15">
      <c r="B19" s="214" t="s">
        <v>364</v>
      </c>
      <c r="C19" s="214" t="s">
        <v>150</v>
      </c>
      <c r="D19" s="214">
        <v>2</v>
      </c>
      <c r="E19" s="215">
        <v>200000</v>
      </c>
      <c r="F19" s="215">
        <v>79000</v>
      </c>
    </row>
    <row r="20" spans="2:6" s="216" customFormat="1" ht="15">
      <c r="B20" s="214" t="s">
        <v>400</v>
      </c>
      <c r="C20" s="214" t="s">
        <v>185</v>
      </c>
      <c r="D20" s="214">
        <v>2</v>
      </c>
      <c r="E20" s="215">
        <v>600000</v>
      </c>
      <c r="F20" s="215">
        <v>540000</v>
      </c>
    </row>
    <row r="21" spans="2:6" s="216" customFormat="1" ht="15">
      <c r="B21" s="214" t="s">
        <v>399</v>
      </c>
      <c r="C21" s="214" t="s">
        <v>184</v>
      </c>
      <c r="D21" s="214">
        <v>2</v>
      </c>
      <c r="E21" s="215">
        <v>200000</v>
      </c>
      <c r="F21" s="215">
        <v>149000</v>
      </c>
    </row>
    <row r="22" spans="2:6" s="216" customFormat="1" ht="15">
      <c r="B22" s="214" t="s">
        <v>382</v>
      </c>
      <c r="C22" s="214" t="s">
        <v>168</v>
      </c>
      <c r="D22" s="214">
        <v>2</v>
      </c>
      <c r="E22" s="215">
        <v>100000</v>
      </c>
      <c r="F22" s="215">
        <v>70000</v>
      </c>
    </row>
    <row r="23" spans="2:6" s="216" customFormat="1" ht="15">
      <c r="B23" s="214" t="s">
        <v>356</v>
      </c>
      <c r="C23" s="214" t="s">
        <v>142</v>
      </c>
      <c r="D23" s="214">
        <v>1</v>
      </c>
      <c r="E23" s="215">
        <v>50000</v>
      </c>
      <c r="F23" s="215">
        <v>50000</v>
      </c>
    </row>
    <row r="24" spans="2:6" s="216" customFormat="1" ht="15">
      <c r="B24" s="214" t="s">
        <v>432</v>
      </c>
      <c r="C24" s="214" t="s">
        <v>217</v>
      </c>
      <c r="D24" s="214">
        <v>1</v>
      </c>
      <c r="E24" s="215">
        <v>100000</v>
      </c>
      <c r="F24" s="215">
        <v>40000</v>
      </c>
    </row>
    <row r="25" spans="2:6" s="216" customFormat="1" ht="15">
      <c r="B25" s="214" t="s">
        <v>420</v>
      </c>
      <c r="C25" s="214" t="s">
        <v>205</v>
      </c>
      <c r="D25" s="214">
        <v>1</v>
      </c>
      <c r="E25" s="215">
        <v>120000</v>
      </c>
      <c r="F25" s="215">
        <v>120000</v>
      </c>
    </row>
    <row r="26" spans="1:7" ht="15">
      <c r="A26" s="216"/>
      <c r="B26" s="214" t="s">
        <v>408</v>
      </c>
      <c r="C26" s="214" t="s">
        <v>193</v>
      </c>
      <c r="D26" s="214">
        <v>1</v>
      </c>
      <c r="E26" s="215">
        <v>100000</v>
      </c>
      <c r="F26" s="215">
        <v>40000</v>
      </c>
      <c r="G26" t="s">
        <v>549</v>
      </c>
    </row>
    <row r="27" spans="1:6" ht="15">
      <c r="A27" s="216"/>
      <c r="B27" s="214" t="s">
        <v>406</v>
      </c>
      <c r="C27" s="214" t="s">
        <v>191</v>
      </c>
      <c r="D27" s="214">
        <v>1</v>
      </c>
      <c r="E27" s="215">
        <v>100000</v>
      </c>
      <c r="F27" s="215">
        <v>90000</v>
      </c>
    </row>
    <row r="28" spans="2:6" s="431" customFormat="1" ht="15">
      <c r="B28" s="214" t="s">
        <v>402</v>
      </c>
      <c r="C28" s="214" t="s">
        <v>187</v>
      </c>
      <c r="D28" s="214">
        <v>1</v>
      </c>
      <c r="E28" s="215">
        <v>800000</v>
      </c>
      <c r="F28" s="215">
        <v>800000</v>
      </c>
    </row>
    <row r="29" spans="2:6" s="431" customFormat="1" ht="15">
      <c r="B29" s="214" t="s">
        <v>397</v>
      </c>
      <c r="C29" s="214" t="s">
        <v>182</v>
      </c>
      <c r="D29" s="214">
        <v>1</v>
      </c>
      <c r="E29" s="215">
        <v>500000</v>
      </c>
      <c r="F29" s="215">
        <v>12500</v>
      </c>
    </row>
    <row r="30" spans="2:6" s="431" customFormat="1" ht="15">
      <c r="B30" s="214" t="s">
        <v>386</v>
      </c>
      <c r="C30" s="214" t="s">
        <v>172</v>
      </c>
      <c r="D30" s="214">
        <v>1</v>
      </c>
      <c r="E30" s="215">
        <v>400000</v>
      </c>
      <c r="F30" s="215">
        <v>140000</v>
      </c>
    </row>
    <row r="31" spans="1:6" ht="15">
      <c r="A31" s="216"/>
      <c r="B31" s="214" t="s">
        <v>381</v>
      </c>
      <c r="C31" s="214" t="s">
        <v>167</v>
      </c>
      <c r="D31" s="214">
        <v>1</v>
      </c>
      <c r="E31" s="215">
        <v>100000</v>
      </c>
      <c r="F31" s="215">
        <v>15000</v>
      </c>
    </row>
    <row r="32" spans="2:6" s="216" customFormat="1" ht="15">
      <c r="B32" s="214" t="s">
        <v>436</v>
      </c>
      <c r="C32" s="214" t="s">
        <v>221</v>
      </c>
      <c r="D32" s="214">
        <v>1</v>
      </c>
      <c r="E32" s="215">
        <v>50000</v>
      </c>
      <c r="F32" s="215">
        <v>35000</v>
      </c>
    </row>
    <row r="33" spans="2:6" s="216" customFormat="1" ht="15">
      <c r="B33" s="214" t="s">
        <v>375</v>
      </c>
      <c r="C33" s="214" t="s">
        <v>161</v>
      </c>
      <c r="D33" s="214">
        <v>1</v>
      </c>
      <c r="E33" s="215">
        <v>750000</v>
      </c>
      <c r="F33" s="215">
        <v>187500</v>
      </c>
    </row>
    <row r="34" spans="2:6" s="216" customFormat="1" ht="15">
      <c r="B34" s="214" t="s">
        <v>424</v>
      </c>
      <c r="C34" s="214" t="s">
        <v>209</v>
      </c>
      <c r="D34" s="214">
        <v>1</v>
      </c>
      <c r="E34" s="215">
        <v>100000</v>
      </c>
      <c r="F34" s="215">
        <v>90000</v>
      </c>
    </row>
    <row r="35" spans="2:6" s="216" customFormat="1" ht="15">
      <c r="B35" s="214" t="s">
        <v>363</v>
      </c>
      <c r="C35" s="214" t="s">
        <v>149</v>
      </c>
      <c r="D35" s="214">
        <v>1</v>
      </c>
      <c r="E35" s="215">
        <v>50000</v>
      </c>
      <c r="F35" s="215">
        <v>2500</v>
      </c>
    </row>
    <row r="36" spans="2:6" ht="15" customHeight="1">
      <c r="B36" s="631" t="s">
        <v>25</v>
      </c>
      <c r="C36" s="632"/>
      <c r="D36" s="632"/>
      <c r="E36" s="633"/>
      <c r="F36" s="102">
        <f>SUM(F8:F35)</f>
        <v>241839396</v>
      </c>
    </row>
    <row r="37" spans="4:6" ht="15" customHeight="1">
      <c r="D37" s="3"/>
      <c r="E37" s="3"/>
      <c r="F37" s="99"/>
    </row>
    <row r="38" spans="2:6" ht="15.75" customHeight="1">
      <c r="B38" s="634" t="s">
        <v>127</v>
      </c>
      <c r="C38" s="634"/>
      <c r="D38" s="634"/>
      <c r="E38" s="634"/>
      <c r="F38" s="634"/>
    </row>
    <row r="39" spans="2:6" ht="30" customHeight="1">
      <c r="B39" s="635" t="s">
        <v>355</v>
      </c>
      <c r="C39" s="635" t="s">
        <v>229</v>
      </c>
      <c r="D39" s="635" t="s">
        <v>230</v>
      </c>
      <c r="E39" s="635" t="s">
        <v>231</v>
      </c>
      <c r="F39" s="635" t="s">
        <v>232</v>
      </c>
    </row>
    <row r="40" spans="2:6" ht="27.75" customHeight="1">
      <c r="B40" s="636"/>
      <c r="C40" s="636"/>
      <c r="D40" s="636"/>
      <c r="E40" s="636"/>
      <c r="F40" s="636"/>
    </row>
    <row r="41" spans="2:6" ht="18.75" customHeight="1" hidden="1">
      <c r="B41" s="637"/>
      <c r="C41" s="220"/>
      <c r="D41" s="637"/>
      <c r="E41" s="637"/>
      <c r="F41" s="637"/>
    </row>
    <row r="42" spans="2:6" ht="15">
      <c r="B42" s="214" t="s">
        <v>389</v>
      </c>
      <c r="C42" s="214" t="s">
        <v>174</v>
      </c>
      <c r="D42" s="215">
        <v>1129</v>
      </c>
      <c r="E42" s="215">
        <v>175936525</v>
      </c>
      <c r="F42" s="215">
        <v>153849835</v>
      </c>
    </row>
    <row r="43" spans="2:6" ht="15">
      <c r="B43" s="214" t="s">
        <v>382</v>
      </c>
      <c r="C43" s="214" t="s">
        <v>168</v>
      </c>
      <c r="D43" s="214">
        <v>166</v>
      </c>
      <c r="E43" s="215">
        <v>42247000</v>
      </c>
      <c r="F43" s="215">
        <v>32940500</v>
      </c>
    </row>
    <row r="44" spans="1:6" ht="15">
      <c r="A44" s="216"/>
      <c r="B44" s="214" t="s">
        <v>362</v>
      </c>
      <c r="C44" s="214" t="s">
        <v>148</v>
      </c>
      <c r="D44" s="214">
        <v>126</v>
      </c>
      <c r="E44" s="215">
        <v>10105000</v>
      </c>
      <c r="F44" s="215">
        <v>8180725</v>
      </c>
    </row>
    <row r="45" spans="1:6" ht="15">
      <c r="A45" s="216"/>
      <c r="B45" s="214" t="s">
        <v>371</v>
      </c>
      <c r="C45" s="214" t="s">
        <v>157</v>
      </c>
      <c r="D45" s="214">
        <v>102</v>
      </c>
      <c r="E45" s="215">
        <v>18009000</v>
      </c>
      <c r="F45" s="215">
        <v>13108400</v>
      </c>
    </row>
    <row r="46" spans="1:6" ht="15">
      <c r="A46" s="216"/>
      <c r="B46" s="214" t="s">
        <v>388</v>
      </c>
      <c r="C46" s="214" t="s">
        <v>293</v>
      </c>
      <c r="D46" s="214">
        <v>100</v>
      </c>
      <c r="E46" s="215">
        <v>18840000</v>
      </c>
      <c r="F46" s="215">
        <v>17063300</v>
      </c>
    </row>
    <row r="47" spans="1:6" ht="15">
      <c r="A47" s="216"/>
      <c r="B47" s="214" t="s">
        <v>386</v>
      </c>
      <c r="C47" s="214" t="s">
        <v>172</v>
      </c>
      <c r="D47" s="214">
        <v>83</v>
      </c>
      <c r="E47" s="215">
        <v>14622000</v>
      </c>
      <c r="F47" s="215">
        <v>11825100</v>
      </c>
    </row>
    <row r="48" spans="1:6" ht="15">
      <c r="A48" s="216"/>
      <c r="B48" s="214" t="s">
        <v>361</v>
      </c>
      <c r="C48" s="214" t="s">
        <v>147</v>
      </c>
      <c r="D48" s="214">
        <v>65</v>
      </c>
      <c r="E48" s="215">
        <v>5255000</v>
      </c>
      <c r="F48" s="215">
        <v>4542550</v>
      </c>
    </row>
    <row r="49" spans="1:6" ht="15">
      <c r="A49" s="216"/>
      <c r="B49" s="214" t="s">
        <v>390</v>
      </c>
      <c r="C49" s="214" t="s">
        <v>175</v>
      </c>
      <c r="D49" s="214">
        <v>42</v>
      </c>
      <c r="E49" s="215">
        <v>3693000</v>
      </c>
      <c r="F49" s="215">
        <v>3011635</v>
      </c>
    </row>
    <row r="50" spans="1:6" ht="15">
      <c r="A50" s="216"/>
      <c r="B50" s="214" t="s">
        <v>397</v>
      </c>
      <c r="C50" s="214" t="s">
        <v>182</v>
      </c>
      <c r="D50" s="214">
        <v>24</v>
      </c>
      <c r="E50" s="215">
        <v>5015000</v>
      </c>
      <c r="F50" s="215">
        <v>3398700</v>
      </c>
    </row>
    <row r="51" spans="1:6" ht="15">
      <c r="A51" s="216"/>
      <c r="B51" s="214" t="s">
        <v>432</v>
      </c>
      <c r="C51" s="214" t="s">
        <v>217</v>
      </c>
      <c r="D51" s="214">
        <v>21</v>
      </c>
      <c r="E51" s="215">
        <v>4555000</v>
      </c>
      <c r="F51" s="215">
        <v>3674000</v>
      </c>
    </row>
    <row r="52" spans="1:6" ht="15">
      <c r="A52" s="216"/>
      <c r="B52" s="214" t="s">
        <v>356</v>
      </c>
      <c r="C52" s="214" t="s">
        <v>142</v>
      </c>
      <c r="D52" s="214">
        <v>16</v>
      </c>
      <c r="E52" s="215">
        <v>2780000</v>
      </c>
      <c r="F52" s="215">
        <v>2201900</v>
      </c>
    </row>
    <row r="53" spans="1:6" ht="15">
      <c r="A53" s="216"/>
      <c r="B53" s="214" t="s">
        <v>418</v>
      </c>
      <c r="C53" s="214" t="s">
        <v>550</v>
      </c>
      <c r="D53" s="214">
        <v>16</v>
      </c>
      <c r="E53" s="215">
        <v>2550000</v>
      </c>
      <c r="F53" s="215">
        <v>1800000</v>
      </c>
    </row>
    <row r="54" spans="1:6" ht="15">
      <c r="A54" s="216"/>
      <c r="B54" s="214" t="s">
        <v>403</v>
      </c>
      <c r="C54" s="214" t="s">
        <v>188</v>
      </c>
      <c r="D54" s="214">
        <v>12</v>
      </c>
      <c r="E54" s="215">
        <v>630000</v>
      </c>
      <c r="F54" s="215">
        <v>394000</v>
      </c>
    </row>
    <row r="55" spans="1:6" ht="15">
      <c r="A55" s="216"/>
      <c r="B55" s="214" t="s">
        <v>416</v>
      </c>
      <c r="C55" s="214" t="s">
        <v>201</v>
      </c>
      <c r="D55" s="214">
        <v>11</v>
      </c>
      <c r="E55" s="215">
        <v>1000000</v>
      </c>
      <c r="F55" s="215">
        <v>762800</v>
      </c>
    </row>
    <row r="56" spans="1:6" ht="15">
      <c r="A56" s="216"/>
      <c r="B56" s="214" t="s">
        <v>396</v>
      </c>
      <c r="C56" s="214" t="s">
        <v>181</v>
      </c>
      <c r="D56" s="214">
        <v>11</v>
      </c>
      <c r="E56" s="215">
        <v>2700000</v>
      </c>
      <c r="F56" s="215">
        <v>2404500</v>
      </c>
    </row>
    <row r="57" spans="1:6" ht="15">
      <c r="A57" s="216"/>
      <c r="B57" s="214" t="s">
        <v>409</v>
      </c>
      <c r="C57" s="214" t="s">
        <v>194</v>
      </c>
      <c r="D57" s="214">
        <v>11</v>
      </c>
      <c r="E57" s="215">
        <v>2730000</v>
      </c>
      <c r="F57" s="215">
        <v>1942700</v>
      </c>
    </row>
    <row r="58" spans="1:6" ht="15">
      <c r="A58" s="216"/>
      <c r="B58" s="214" t="s">
        <v>375</v>
      </c>
      <c r="C58" s="214" t="s">
        <v>161</v>
      </c>
      <c r="D58" s="214">
        <v>9</v>
      </c>
      <c r="E58" s="215">
        <v>530000</v>
      </c>
      <c r="F58" s="215">
        <v>383000</v>
      </c>
    </row>
    <row r="59" spans="1:6" ht="15">
      <c r="A59" s="216"/>
      <c r="B59" s="214" t="s">
        <v>364</v>
      </c>
      <c r="C59" s="214" t="s">
        <v>150</v>
      </c>
      <c r="D59" s="214">
        <v>9</v>
      </c>
      <c r="E59" s="215">
        <v>1835000</v>
      </c>
      <c r="F59" s="215">
        <v>1277300</v>
      </c>
    </row>
    <row r="60" spans="2:6" s="216" customFormat="1" ht="15">
      <c r="B60" s="214" t="s">
        <v>393</v>
      </c>
      <c r="C60" s="214" t="s">
        <v>178</v>
      </c>
      <c r="D60" s="214">
        <v>9</v>
      </c>
      <c r="E60" s="215">
        <v>1610000</v>
      </c>
      <c r="F60" s="215">
        <v>1510000</v>
      </c>
    </row>
    <row r="61" spans="2:6" s="216" customFormat="1" ht="15">
      <c r="B61" s="214" t="s">
        <v>434</v>
      </c>
      <c r="C61" s="214" t="s">
        <v>219</v>
      </c>
      <c r="D61" s="214">
        <v>8</v>
      </c>
      <c r="E61" s="215">
        <v>3210000</v>
      </c>
      <c r="F61" s="215">
        <v>2817000</v>
      </c>
    </row>
    <row r="62" spans="2:6" s="216" customFormat="1" ht="15">
      <c r="B62" s="214" t="s">
        <v>381</v>
      </c>
      <c r="C62" s="214" t="s">
        <v>167</v>
      </c>
      <c r="D62" s="214">
        <v>6</v>
      </c>
      <c r="E62" s="215">
        <v>410000</v>
      </c>
      <c r="F62" s="215">
        <v>382700</v>
      </c>
    </row>
    <row r="63" spans="2:6" s="216" customFormat="1" ht="15">
      <c r="B63" s="214" t="s">
        <v>410</v>
      </c>
      <c r="C63" s="214" t="s">
        <v>195</v>
      </c>
      <c r="D63" s="214">
        <v>6</v>
      </c>
      <c r="E63" s="215">
        <v>590000</v>
      </c>
      <c r="F63" s="215">
        <v>535000</v>
      </c>
    </row>
    <row r="64" spans="2:6" s="216" customFormat="1" ht="15">
      <c r="B64" s="214" t="s">
        <v>400</v>
      </c>
      <c r="C64" s="214" t="s">
        <v>185</v>
      </c>
      <c r="D64" s="214">
        <v>4</v>
      </c>
      <c r="E64" s="215">
        <v>185000</v>
      </c>
      <c r="F64" s="215">
        <v>170000</v>
      </c>
    </row>
    <row r="65" spans="2:6" s="216" customFormat="1" ht="15">
      <c r="B65" s="214" t="s">
        <v>358</v>
      </c>
      <c r="C65" s="214" t="s">
        <v>144</v>
      </c>
      <c r="D65" s="214">
        <v>4</v>
      </c>
      <c r="E65" s="215">
        <v>1160000</v>
      </c>
      <c r="F65" s="215">
        <v>1093000</v>
      </c>
    </row>
    <row r="66" spans="2:6" s="216" customFormat="1" ht="15">
      <c r="B66" s="214" t="s">
        <v>425</v>
      </c>
      <c r="C66" s="214" t="s">
        <v>210</v>
      </c>
      <c r="D66" s="214">
        <v>4</v>
      </c>
      <c r="E66" s="215">
        <v>1150000</v>
      </c>
      <c r="F66" s="215">
        <v>1098000</v>
      </c>
    </row>
    <row r="67" spans="2:6" s="216" customFormat="1" ht="15">
      <c r="B67" s="214" t="s">
        <v>370</v>
      </c>
      <c r="C67" s="214" t="s">
        <v>156</v>
      </c>
      <c r="D67" s="214">
        <v>4</v>
      </c>
      <c r="E67" s="215">
        <v>500000</v>
      </c>
      <c r="F67" s="215">
        <v>310000</v>
      </c>
    </row>
    <row r="68" spans="1:6" ht="15">
      <c r="A68" s="216"/>
      <c r="B68" s="214" t="s">
        <v>414</v>
      </c>
      <c r="C68" s="214" t="s">
        <v>199</v>
      </c>
      <c r="D68" s="214">
        <v>4</v>
      </c>
      <c r="E68" s="215">
        <v>220000</v>
      </c>
      <c r="F68" s="215">
        <v>181650</v>
      </c>
    </row>
    <row r="69" spans="1:6" ht="15">
      <c r="A69" s="216"/>
      <c r="B69" s="214" t="s">
        <v>401</v>
      </c>
      <c r="C69" s="214" t="s">
        <v>551</v>
      </c>
      <c r="D69" s="214">
        <v>3</v>
      </c>
      <c r="E69" s="215">
        <v>200000</v>
      </c>
      <c r="F69" s="215">
        <v>200000</v>
      </c>
    </row>
    <row r="70" spans="1:6" ht="15">
      <c r="A70" s="216"/>
      <c r="B70" s="214" t="s">
        <v>435</v>
      </c>
      <c r="C70" s="214" t="s">
        <v>220</v>
      </c>
      <c r="D70" s="214">
        <v>3</v>
      </c>
      <c r="E70" s="215">
        <v>480000</v>
      </c>
      <c r="F70" s="215">
        <v>480000</v>
      </c>
    </row>
    <row r="71" spans="1:6" ht="15">
      <c r="A71" s="216"/>
      <c r="B71" s="214" t="s">
        <v>427</v>
      </c>
      <c r="C71" s="214" t="s">
        <v>212</v>
      </c>
      <c r="D71" s="214">
        <v>3</v>
      </c>
      <c r="E71" s="215">
        <v>250000</v>
      </c>
      <c r="F71" s="215">
        <v>148000</v>
      </c>
    </row>
    <row r="72" spans="1:6" ht="15">
      <c r="A72" s="216"/>
      <c r="B72" s="214" t="s">
        <v>428</v>
      </c>
      <c r="C72" s="214" t="s">
        <v>213</v>
      </c>
      <c r="D72" s="214">
        <v>2</v>
      </c>
      <c r="E72" s="215">
        <v>1050000</v>
      </c>
      <c r="F72" s="215">
        <v>530000</v>
      </c>
    </row>
    <row r="73" spans="1:6" ht="15">
      <c r="A73" s="216"/>
      <c r="B73" s="214" t="s">
        <v>365</v>
      </c>
      <c r="C73" s="214" t="s">
        <v>151</v>
      </c>
      <c r="D73" s="214">
        <v>2</v>
      </c>
      <c r="E73" s="215">
        <v>30000</v>
      </c>
      <c r="F73" s="215">
        <v>25000</v>
      </c>
    </row>
    <row r="74" spans="1:6" ht="15">
      <c r="A74" s="216"/>
      <c r="B74" s="214" t="s">
        <v>406</v>
      </c>
      <c r="C74" s="214" t="s">
        <v>191</v>
      </c>
      <c r="D74" s="214">
        <v>2</v>
      </c>
      <c r="E74" s="215">
        <v>110000</v>
      </c>
      <c r="F74" s="215">
        <v>35000</v>
      </c>
    </row>
    <row r="75" spans="1:6" ht="15">
      <c r="A75" s="216"/>
      <c r="B75" s="214" t="s">
        <v>366</v>
      </c>
      <c r="C75" s="214" t="s">
        <v>152</v>
      </c>
      <c r="D75" s="214">
        <v>2</v>
      </c>
      <c r="E75" s="215">
        <v>400000</v>
      </c>
      <c r="F75" s="215">
        <v>400000</v>
      </c>
    </row>
    <row r="76" spans="2:6" s="216" customFormat="1" ht="15">
      <c r="B76" s="214" t="s">
        <v>402</v>
      </c>
      <c r="C76" s="214" t="s">
        <v>187</v>
      </c>
      <c r="D76" s="214">
        <v>2</v>
      </c>
      <c r="E76" s="215">
        <v>4100000</v>
      </c>
      <c r="F76" s="215">
        <v>450000</v>
      </c>
    </row>
    <row r="77" spans="2:6" s="216" customFormat="1" ht="15">
      <c r="B77" s="214" t="s">
        <v>377</v>
      </c>
      <c r="C77" s="214" t="s">
        <v>163</v>
      </c>
      <c r="D77" s="214">
        <v>2</v>
      </c>
      <c r="E77" s="215">
        <v>600000</v>
      </c>
      <c r="F77" s="215">
        <v>550000</v>
      </c>
    </row>
    <row r="78" spans="2:6" s="431" customFormat="1" ht="15">
      <c r="B78" s="214" t="s">
        <v>357</v>
      </c>
      <c r="C78" s="214" t="s">
        <v>143</v>
      </c>
      <c r="D78" s="214">
        <v>1</v>
      </c>
      <c r="E78" s="215">
        <v>50000</v>
      </c>
      <c r="F78" s="215">
        <v>25000</v>
      </c>
    </row>
    <row r="79" spans="2:6" s="431" customFormat="1" ht="15">
      <c r="B79" s="214" t="s">
        <v>360</v>
      </c>
      <c r="C79" s="214" t="s">
        <v>146</v>
      </c>
      <c r="D79" s="214">
        <v>1</v>
      </c>
      <c r="E79" s="215">
        <v>200000</v>
      </c>
      <c r="F79" s="215">
        <v>200000</v>
      </c>
    </row>
    <row r="80" spans="2:6" s="431" customFormat="1" ht="15">
      <c r="B80" s="214" t="s">
        <v>421</v>
      </c>
      <c r="C80" s="214" t="s">
        <v>206</v>
      </c>
      <c r="D80" s="214">
        <v>1</v>
      </c>
      <c r="E80" s="215">
        <v>3000000</v>
      </c>
      <c r="F80" s="215">
        <v>500000</v>
      </c>
    </row>
    <row r="81" spans="2:6" s="431" customFormat="1" ht="15">
      <c r="B81" s="214" t="s">
        <v>363</v>
      </c>
      <c r="C81" s="214" t="s">
        <v>149</v>
      </c>
      <c r="D81" s="214">
        <v>1</v>
      </c>
      <c r="E81" s="215">
        <v>50000</v>
      </c>
      <c r="F81" s="215">
        <v>50000</v>
      </c>
    </row>
    <row r="82" spans="2:6" s="431" customFormat="1" ht="15">
      <c r="B82" s="214" t="s">
        <v>415</v>
      </c>
      <c r="C82" s="214" t="s">
        <v>200</v>
      </c>
      <c r="D82" s="214">
        <v>1</v>
      </c>
      <c r="E82" s="215">
        <v>10000</v>
      </c>
      <c r="F82" s="215">
        <v>10000</v>
      </c>
    </row>
    <row r="83" spans="2:6" s="431" customFormat="1" ht="15">
      <c r="B83" s="214" t="s">
        <v>408</v>
      </c>
      <c r="C83" s="214" t="s">
        <v>193</v>
      </c>
      <c r="D83" s="214">
        <v>1</v>
      </c>
      <c r="E83" s="215">
        <v>120000</v>
      </c>
      <c r="F83" s="215">
        <v>120000</v>
      </c>
    </row>
    <row r="84" spans="2:6" s="431" customFormat="1" ht="15">
      <c r="B84" s="214" t="s">
        <v>407</v>
      </c>
      <c r="C84" s="214" t="s">
        <v>192</v>
      </c>
      <c r="D84" s="214">
        <v>1</v>
      </c>
      <c r="E84" s="215">
        <v>100000</v>
      </c>
      <c r="F84" s="215">
        <v>100000</v>
      </c>
    </row>
    <row r="85" spans="2:6" s="431" customFormat="1" ht="15">
      <c r="B85" s="214" t="s">
        <v>405</v>
      </c>
      <c r="C85" s="214" t="s">
        <v>190</v>
      </c>
      <c r="D85" s="214">
        <v>1</v>
      </c>
      <c r="E85" s="215">
        <v>100000</v>
      </c>
      <c r="F85" s="215">
        <v>50000</v>
      </c>
    </row>
    <row r="86" spans="2:6" s="216" customFormat="1" ht="15">
      <c r="B86" s="214" t="s">
        <v>369</v>
      </c>
      <c r="C86" s="214" t="s">
        <v>155</v>
      </c>
      <c r="D86" s="214">
        <v>1</v>
      </c>
      <c r="E86" s="215">
        <v>450000</v>
      </c>
      <c r="F86" s="215">
        <v>150000</v>
      </c>
    </row>
    <row r="87" spans="2:6" s="216" customFormat="1" ht="15">
      <c r="B87" s="214" t="s">
        <v>399</v>
      </c>
      <c r="C87" s="214" t="s">
        <v>184</v>
      </c>
      <c r="D87" s="214">
        <v>1</v>
      </c>
      <c r="E87" s="215">
        <v>100000</v>
      </c>
      <c r="F87" s="215">
        <v>100000</v>
      </c>
    </row>
    <row r="88" spans="2:6" s="216" customFormat="1" ht="15">
      <c r="B88" s="214" t="s">
        <v>398</v>
      </c>
      <c r="C88" s="214" t="s">
        <v>183</v>
      </c>
      <c r="D88" s="214">
        <v>1</v>
      </c>
      <c r="E88" s="215">
        <v>50000</v>
      </c>
      <c r="F88" s="215">
        <v>50000</v>
      </c>
    </row>
    <row r="89" spans="2:6" s="216" customFormat="1" ht="15">
      <c r="B89" s="214" t="s">
        <v>431</v>
      </c>
      <c r="C89" s="214" t="s">
        <v>216</v>
      </c>
      <c r="D89" s="214">
        <v>1</v>
      </c>
      <c r="E89" s="215">
        <v>150000</v>
      </c>
      <c r="F89" s="215">
        <v>150000</v>
      </c>
    </row>
    <row r="90" spans="2:6" s="216" customFormat="1" ht="15">
      <c r="B90" s="214" t="s">
        <v>378</v>
      </c>
      <c r="C90" s="214" t="s">
        <v>164</v>
      </c>
      <c r="D90" s="214">
        <v>1</v>
      </c>
      <c r="E90" s="215">
        <v>20000</v>
      </c>
      <c r="F90" s="215">
        <v>20000</v>
      </c>
    </row>
    <row r="91" spans="2:6" s="216" customFormat="1" ht="15">
      <c r="B91" s="214" t="s">
        <v>379</v>
      </c>
      <c r="C91" s="214" t="s">
        <v>165</v>
      </c>
      <c r="D91" s="214">
        <v>1</v>
      </c>
      <c r="E91" s="215">
        <v>150000</v>
      </c>
      <c r="F91" s="215">
        <v>150000</v>
      </c>
    </row>
    <row r="92" spans="1:6" ht="15">
      <c r="A92" s="216"/>
      <c r="B92" s="214" t="s">
        <v>383</v>
      </c>
      <c r="C92" s="214" t="s">
        <v>169</v>
      </c>
      <c r="D92" s="214">
        <v>1</v>
      </c>
      <c r="E92" s="215">
        <v>250000</v>
      </c>
      <c r="F92" s="215">
        <v>250000</v>
      </c>
    </row>
    <row r="93" spans="1:6" ht="15" customHeight="1">
      <c r="A93" s="216"/>
      <c r="B93" s="631" t="s">
        <v>25</v>
      </c>
      <c r="C93" s="632"/>
      <c r="D93" s="632"/>
      <c r="E93" s="633"/>
      <c r="F93" s="102">
        <f>SUM(F42:F92)</f>
        <v>275601295</v>
      </c>
    </row>
    <row r="94" spans="1:4" ht="15">
      <c r="A94" s="216"/>
      <c r="B94" s="630" t="s">
        <v>15</v>
      </c>
      <c r="C94" s="630"/>
      <c r="D94" s="630"/>
    </row>
    <row r="103" ht="15" customHeight="1"/>
  </sheetData>
  <sheetProtection/>
  <mergeCells count="17">
    <mergeCell ref="C39:C40"/>
    <mergeCell ref="B5:B7"/>
    <mergeCell ref="D5:D7"/>
    <mergeCell ref="E5:E7"/>
    <mergeCell ref="F5:F7"/>
    <mergeCell ref="B4:F4"/>
    <mergeCell ref="C5:C6"/>
    <mergeCell ref="A1:F1"/>
    <mergeCell ref="A2:F3"/>
    <mergeCell ref="B94:D94"/>
    <mergeCell ref="B93:E93"/>
    <mergeCell ref="B36:E36"/>
    <mergeCell ref="B38:F38"/>
    <mergeCell ref="B39:B41"/>
    <mergeCell ref="D39:D41"/>
    <mergeCell ref="E39:E41"/>
    <mergeCell ref="F39:F41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&amp;L16.06.2017&amp;CTÜRKİYE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66"/>
  <sheetViews>
    <sheetView zoomScalePageLayoutView="0" workbookViewId="0" topLeftCell="A89">
      <selection activeCell="H113" sqref="H11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6" ht="21.75" customHeight="1" thickBot="1">
      <c r="A1" s="640" t="s">
        <v>638</v>
      </c>
      <c r="B1" s="640"/>
      <c r="C1" s="640"/>
      <c r="D1" s="640"/>
      <c r="E1" s="640"/>
      <c r="F1" s="640"/>
    </row>
    <row r="2" spans="1:6" ht="16.5" customHeight="1">
      <c r="A2" s="483" t="s">
        <v>652</v>
      </c>
      <c r="B2" s="483"/>
      <c r="C2" s="483"/>
      <c r="D2" s="483"/>
      <c r="E2" s="483"/>
      <c r="F2" s="483"/>
    </row>
    <row r="3" spans="1:6" ht="16.5" customHeight="1">
      <c r="A3" s="133"/>
      <c r="B3" s="133"/>
      <c r="C3" s="133"/>
      <c r="D3" s="133"/>
      <c r="E3" s="133"/>
      <c r="F3" s="133"/>
    </row>
    <row r="4" spans="2:5" ht="16.5" customHeight="1">
      <c r="B4" s="634" t="s">
        <v>119</v>
      </c>
      <c r="C4" s="634"/>
      <c r="D4" s="634"/>
      <c r="E4" s="634"/>
    </row>
    <row r="5" spans="2:5" ht="16.5" customHeight="1">
      <c r="B5" s="638" t="s">
        <v>233</v>
      </c>
      <c r="C5" s="638" t="s">
        <v>234</v>
      </c>
      <c r="D5" s="638" t="s">
        <v>231</v>
      </c>
      <c r="E5" s="638" t="s">
        <v>232</v>
      </c>
    </row>
    <row r="6" spans="2:5" ht="16.5" customHeight="1">
      <c r="B6" s="638"/>
      <c r="C6" s="638"/>
      <c r="D6" s="639"/>
      <c r="E6" s="639"/>
    </row>
    <row r="7" spans="2:5" ht="24.75" customHeight="1">
      <c r="B7" s="638"/>
      <c r="C7" s="638"/>
      <c r="D7" s="639"/>
      <c r="E7" s="639"/>
    </row>
    <row r="8" spans="2:5" ht="16.5" customHeight="1">
      <c r="B8" s="214" t="s">
        <v>485</v>
      </c>
      <c r="C8" s="214">
        <v>24</v>
      </c>
      <c r="D8" s="215">
        <v>24400000</v>
      </c>
      <c r="E8" s="215">
        <v>4879500</v>
      </c>
    </row>
    <row r="9" spans="2:5" ht="16.5" customHeight="1">
      <c r="B9" s="214" t="s">
        <v>264</v>
      </c>
      <c r="C9" s="214">
        <v>7</v>
      </c>
      <c r="D9" s="215">
        <v>550000</v>
      </c>
      <c r="E9" s="215">
        <v>389500</v>
      </c>
    </row>
    <row r="10" spans="1:5" ht="16.5" customHeight="1">
      <c r="A10" s="431"/>
      <c r="B10" s="214" t="s">
        <v>296</v>
      </c>
      <c r="C10" s="214">
        <v>7</v>
      </c>
      <c r="D10" s="215">
        <v>2170000</v>
      </c>
      <c r="E10" s="215">
        <v>1041000</v>
      </c>
    </row>
    <row r="11" spans="1:5" ht="16.5" customHeight="1">
      <c r="A11" s="431"/>
      <c r="B11" s="214" t="s">
        <v>281</v>
      </c>
      <c r="C11" s="214">
        <v>5</v>
      </c>
      <c r="D11" s="215">
        <v>3288400</v>
      </c>
      <c r="E11" s="215">
        <v>1218800</v>
      </c>
    </row>
    <row r="12" spans="1:5" ht="16.5" customHeight="1">
      <c r="A12" s="431"/>
      <c r="B12" s="214" t="s">
        <v>290</v>
      </c>
      <c r="C12" s="214">
        <v>5</v>
      </c>
      <c r="D12" s="215">
        <v>6400000</v>
      </c>
      <c r="E12" s="215">
        <v>3233000</v>
      </c>
    </row>
    <row r="13" spans="1:5" ht="16.5" customHeight="1">
      <c r="A13" s="431"/>
      <c r="B13" s="214" t="s">
        <v>278</v>
      </c>
      <c r="C13" s="214">
        <v>5</v>
      </c>
      <c r="D13" s="215">
        <v>4930000</v>
      </c>
      <c r="E13" s="215">
        <v>1092500</v>
      </c>
    </row>
    <row r="14" spans="1:5" ht="16.5" customHeight="1">
      <c r="A14" s="431"/>
      <c r="B14" s="214" t="s">
        <v>267</v>
      </c>
      <c r="C14" s="214">
        <v>4</v>
      </c>
      <c r="D14" s="215">
        <v>15300000</v>
      </c>
      <c r="E14" s="215">
        <v>15265666</v>
      </c>
    </row>
    <row r="15" spans="1:5" ht="16.5" customHeight="1">
      <c r="A15" s="431"/>
      <c r="B15" s="214" t="s">
        <v>266</v>
      </c>
      <c r="C15" s="214">
        <v>4</v>
      </c>
      <c r="D15" s="215">
        <v>410000</v>
      </c>
      <c r="E15" s="215">
        <v>124000</v>
      </c>
    </row>
    <row r="16" spans="1:5" ht="16.5" customHeight="1">
      <c r="A16" s="431"/>
      <c r="B16" s="214" t="s">
        <v>295</v>
      </c>
      <c r="C16" s="214">
        <v>3</v>
      </c>
      <c r="D16" s="215">
        <v>150000</v>
      </c>
      <c r="E16" s="215">
        <v>75000</v>
      </c>
    </row>
    <row r="17" spans="1:5" ht="16.5" customHeight="1">
      <c r="A17" s="431"/>
      <c r="B17" s="214" t="s">
        <v>320</v>
      </c>
      <c r="C17" s="214">
        <v>3</v>
      </c>
      <c r="D17" s="215">
        <v>1300000</v>
      </c>
      <c r="E17" s="215">
        <v>230000</v>
      </c>
    </row>
    <row r="18" spans="1:5" s="216" customFormat="1" ht="16.5" customHeight="1">
      <c r="A18" s="431"/>
      <c r="B18" s="214" t="s">
        <v>558</v>
      </c>
      <c r="C18" s="214">
        <v>3</v>
      </c>
      <c r="D18" s="215">
        <v>2600000</v>
      </c>
      <c r="E18" s="215">
        <v>2233000</v>
      </c>
    </row>
    <row r="19" spans="1:5" s="216" customFormat="1" ht="16.5" customHeight="1">
      <c r="A19" s="431"/>
      <c r="B19" s="214" t="s">
        <v>276</v>
      </c>
      <c r="C19" s="214">
        <v>2</v>
      </c>
      <c r="D19" s="215">
        <v>200000</v>
      </c>
      <c r="E19" s="215">
        <v>150000</v>
      </c>
    </row>
    <row r="20" spans="1:5" s="216" customFormat="1" ht="16.5" customHeight="1">
      <c r="A20" s="431"/>
      <c r="B20" s="214" t="s">
        <v>268</v>
      </c>
      <c r="C20" s="214">
        <v>2</v>
      </c>
      <c r="D20" s="215">
        <v>150000</v>
      </c>
      <c r="E20" s="215">
        <v>98000</v>
      </c>
    </row>
    <row r="21" spans="1:5" s="216" customFormat="1" ht="16.5" customHeight="1">
      <c r="A21" s="431"/>
      <c r="B21" s="214" t="s">
        <v>274</v>
      </c>
      <c r="C21" s="214">
        <v>2</v>
      </c>
      <c r="D21" s="215">
        <v>1050000</v>
      </c>
      <c r="E21" s="215">
        <v>202500</v>
      </c>
    </row>
    <row r="22" spans="1:5" s="216" customFormat="1" ht="16.5" customHeight="1">
      <c r="A22" s="431"/>
      <c r="B22" s="214" t="s">
        <v>265</v>
      </c>
      <c r="C22" s="214">
        <v>2</v>
      </c>
      <c r="D22" s="215">
        <v>2050000</v>
      </c>
      <c r="E22" s="215">
        <v>210000</v>
      </c>
    </row>
    <row r="23" spans="1:5" s="216" customFormat="1" ht="16.5" customHeight="1">
      <c r="A23" s="431"/>
      <c r="B23" s="214" t="s">
        <v>664</v>
      </c>
      <c r="C23" s="214">
        <v>1</v>
      </c>
      <c r="D23" s="215">
        <v>1000000</v>
      </c>
      <c r="E23" s="215">
        <v>550000</v>
      </c>
    </row>
    <row r="24" spans="1:5" s="216" customFormat="1" ht="16.5" customHeight="1">
      <c r="A24" s="431"/>
      <c r="B24" s="214" t="s">
        <v>665</v>
      </c>
      <c r="C24" s="214">
        <v>1</v>
      </c>
      <c r="D24" s="215">
        <v>2000000</v>
      </c>
      <c r="E24" s="215">
        <v>600000</v>
      </c>
    </row>
    <row r="25" spans="1:5" s="216" customFormat="1" ht="16.5" customHeight="1">
      <c r="A25" s="431"/>
      <c r="B25" s="214" t="s">
        <v>486</v>
      </c>
      <c r="C25" s="214">
        <v>1</v>
      </c>
      <c r="D25" s="215">
        <v>100000</v>
      </c>
      <c r="E25" s="215">
        <v>50000</v>
      </c>
    </row>
    <row r="26" spans="1:5" s="216" customFormat="1" ht="16.5" customHeight="1">
      <c r="A26" s="431"/>
      <c r="B26" s="214" t="s">
        <v>280</v>
      </c>
      <c r="C26" s="214">
        <v>1</v>
      </c>
      <c r="D26" s="215">
        <v>1000000</v>
      </c>
      <c r="E26" s="215">
        <v>1000000</v>
      </c>
    </row>
    <row r="27" spans="1:5" s="216" customFormat="1" ht="16.5" customHeight="1">
      <c r="A27" s="431"/>
      <c r="B27" s="214" t="s">
        <v>341</v>
      </c>
      <c r="C27" s="214">
        <v>1</v>
      </c>
      <c r="D27" s="215">
        <v>50000</v>
      </c>
      <c r="E27" s="215">
        <v>50000</v>
      </c>
    </row>
    <row r="28" spans="1:5" s="216" customFormat="1" ht="16.5" customHeight="1">
      <c r="A28" s="431"/>
      <c r="B28" s="214" t="s">
        <v>282</v>
      </c>
      <c r="C28" s="214">
        <v>1</v>
      </c>
      <c r="D28" s="215">
        <v>100000</v>
      </c>
      <c r="E28" s="215">
        <v>100000</v>
      </c>
    </row>
    <row r="29" spans="1:5" ht="16.5" customHeight="1">
      <c r="A29" s="431"/>
      <c r="B29" s="214" t="s">
        <v>270</v>
      </c>
      <c r="C29" s="214">
        <v>1</v>
      </c>
      <c r="D29" s="215">
        <v>50000</v>
      </c>
      <c r="E29" s="215">
        <v>50000</v>
      </c>
    </row>
    <row r="30" spans="1:5" s="216" customFormat="1" ht="16.5" customHeight="1">
      <c r="A30" s="431"/>
      <c r="B30" s="214" t="s">
        <v>283</v>
      </c>
      <c r="C30" s="214">
        <v>1</v>
      </c>
      <c r="D30" s="215">
        <v>50000</v>
      </c>
      <c r="E30" s="215">
        <v>2500</v>
      </c>
    </row>
    <row r="31" spans="1:5" s="216" customFormat="1" ht="16.5" customHeight="1">
      <c r="A31" s="431"/>
      <c r="B31" s="214" t="s">
        <v>289</v>
      </c>
      <c r="C31" s="214">
        <v>1</v>
      </c>
      <c r="D31" s="215">
        <v>160000</v>
      </c>
      <c r="E31" s="215">
        <v>40000</v>
      </c>
    </row>
    <row r="32" spans="1:5" s="216" customFormat="1" ht="16.5" customHeight="1">
      <c r="A32" s="431"/>
      <c r="B32" s="214" t="s">
        <v>349</v>
      </c>
      <c r="C32" s="214">
        <v>1</v>
      </c>
      <c r="D32" s="215">
        <v>250000</v>
      </c>
      <c r="E32" s="215">
        <v>42500</v>
      </c>
    </row>
    <row r="33" spans="1:5" s="216" customFormat="1" ht="16.5" customHeight="1">
      <c r="A33" s="431"/>
      <c r="B33" s="214" t="s">
        <v>275</v>
      </c>
      <c r="C33" s="214">
        <v>1</v>
      </c>
      <c r="D33" s="215">
        <v>594200</v>
      </c>
      <c r="E33" s="215">
        <v>295000</v>
      </c>
    </row>
    <row r="34" spans="1:5" s="216" customFormat="1" ht="16.5" customHeight="1">
      <c r="A34" s="431"/>
      <c r="B34" s="214" t="s">
        <v>477</v>
      </c>
      <c r="C34" s="214">
        <v>1</v>
      </c>
      <c r="D34" s="215">
        <v>100000</v>
      </c>
      <c r="E34" s="215">
        <v>33000</v>
      </c>
    </row>
    <row r="35" spans="1:5" s="216" customFormat="1" ht="16.5" customHeight="1">
      <c r="A35" s="431"/>
      <c r="B35" s="214" t="s">
        <v>284</v>
      </c>
      <c r="C35" s="214">
        <v>1</v>
      </c>
      <c r="D35" s="215">
        <v>50000</v>
      </c>
      <c r="E35" s="215">
        <v>50000</v>
      </c>
    </row>
    <row r="36" spans="1:5" s="216" customFormat="1" ht="16.5" customHeight="1">
      <c r="A36" s="431"/>
      <c r="B36" s="214" t="s">
        <v>319</v>
      </c>
      <c r="C36" s="214">
        <v>1</v>
      </c>
      <c r="D36" s="215">
        <v>100000</v>
      </c>
      <c r="E36" s="215">
        <v>100000</v>
      </c>
    </row>
    <row r="37" spans="1:5" s="216" customFormat="1" ht="16.5" customHeight="1">
      <c r="A37" s="431"/>
      <c r="B37" s="214" t="s">
        <v>439</v>
      </c>
      <c r="C37" s="214">
        <v>1</v>
      </c>
      <c r="D37" s="215">
        <v>594200</v>
      </c>
      <c r="E37" s="215">
        <v>20000</v>
      </c>
    </row>
    <row r="38" spans="1:5" ht="16.5" customHeight="1">
      <c r="A38" s="431"/>
      <c r="B38" s="214" t="s">
        <v>666</v>
      </c>
      <c r="C38" s="214">
        <v>1</v>
      </c>
      <c r="D38" s="215">
        <v>50000</v>
      </c>
      <c r="E38" s="215">
        <v>25000</v>
      </c>
    </row>
    <row r="39" spans="2:5" ht="16.5" customHeight="1">
      <c r="B39" s="641" t="s">
        <v>25</v>
      </c>
      <c r="C39" s="641"/>
      <c r="D39" s="641"/>
      <c r="E39" s="102">
        <f>SUM(E8:E38)</f>
        <v>33450466</v>
      </c>
    </row>
    <row r="40" s="216" customFormat="1" ht="16.5" customHeight="1"/>
    <row r="41" s="216" customFormat="1" ht="16.5" customHeight="1"/>
    <row r="42" s="216" customFormat="1" ht="16.5" customHeight="1"/>
    <row r="43" s="216" customFormat="1" ht="16.5" customHeight="1"/>
    <row r="44" s="216" customFormat="1" ht="16.5" customHeight="1"/>
    <row r="45" s="216" customFormat="1" ht="16.5" customHeight="1"/>
    <row r="46" spans="2:5" ht="16.5" customHeight="1">
      <c r="B46" s="634" t="s">
        <v>127</v>
      </c>
      <c r="C46" s="634"/>
      <c r="D46" s="634"/>
      <c r="E46" s="634"/>
    </row>
    <row r="47" spans="2:5" ht="16.5" customHeight="1">
      <c r="B47" s="638" t="s">
        <v>233</v>
      </c>
      <c r="C47" s="638" t="s">
        <v>230</v>
      </c>
      <c r="D47" s="638" t="s">
        <v>231</v>
      </c>
      <c r="E47" s="638" t="s">
        <v>232</v>
      </c>
    </row>
    <row r="48" spans="2:5" ht="16.5" customHeight="1">
      <c r="B48" s="638"/>
      <c r="C48" s="638"/>
      <c r="D48" s="639"/>
      <c r="E48" s="639"/>
    </row>
    <row r="49" spans="2:5" ht="23.25" customHeight="1">
      <c r="B49" s="638"/>
      <c r="C49" s="638"/>
      <c r="D49" s="639"/>
      <c r="E49" s="639"/>
    </row>
    <row r="50" spans="2:5" ht="16.5" customHeight="1">
      <c r="B50" s="214" t="s">
        <v>281</v>
      </c>
      <c r="C50" s="214">
        <v>169</v>
      </c>
      <c r="D50" s="215">
        <v>43280000</v>
      </c>
      <c r="E50" s="215">
        <v>32757500</v>
      </c>
    </row>
    <row r="51" spans="2:5" ht="16.5" customHeight="1">
      <c r="B51" s="214" t="s">
        <v>485</v>
      </c>
      <c r="C51" s="214">
        <v>69</v>
      </c>
      <c r="D51" s="215">
        <v>12008000</v>
      </c>
      <c r="E51" s="215">
        <v>7231300</v>
      </c>
    </row>
    <row r="52" spans="1:5" ht="16.5" customHeight="1">
      <c r="A52" s="431"/>
      <c r="B52" s="214" t="s">
        <v>264</v>
      </c>
      <c r="C52" s="214">
        <v>39</v>
      </c>
      <c r="D52" s="215">
        <v>3910000</v>
      </c>
      <c r="E52" s="215">
        <v>3010975</v>
      </c>
    </row>
    <row r="53" spans="1:5" ht="16.5" customHeight="1">
      <c r="A53" s="431"/>
      <c r="B53" s="214" t="s">
        <v>276</v>
      </c>
      <c r="C53" s="214">
        <v>31</v>
      </c>
      <c r="D53" s="215">
        <v>4937000</v>
      </c>
      <c r="E53" s="215">
        <v>3685000</v>
      </c>
    </row>
    <row r="54" spans="1:5" ht="16.5" customHeight="1">
      <c r="A54" s="431"/>
      <c r="B54" s="214" t="s">
        <v>296</v>
      </c>
      <c r="C54" s="214">
        <v>22</v>
      </c>
      <c r="D54" s="215">
        <v>13500000</v>
      </c>
      <c r="E54" s="215">
        <v>3029600</v>
      </c>
    </row>
    <row r="55" spans="1:5" ht="16.5" customHeight="1">
      <c r="A55" s="431"/>
      <c r="B55" s="214" t="s">
        <v>290</v>
      </c>
      <c r="C55" s="214">
        <v>16</v>
      </c>
      <c r="D55" s="215">
        <v>3005000</v>
      </c>
      <c r="E55" s="215">
        <v>1573500</v>
      </c>
    </row>
    <row r="56" spans="1:5" ht="16.5" customHeight="1">
      <c r="A56" s="431"/>
      <c r="B56" s="214" t="s">
        <v>349</v>
      </c>
      <c r="C56" s="214">
        <v>12</v>
      </c>
      <c r="D56" s="215">
        <v>2110000</v>
      </c>
      <c r="E56" s="215">
        <v>1542000</v>
      </c>
    </row>
    <row r="57" spans="1:5" ht="16.5" customHeight="1">
      <c r="A57" s="431"/>
      <c r="B57" s="214" t="s">
        <v>267</v>
      </c>
      <c r="C57" s="214">
        <v>11</v>
      </c>
      <c r="D57" s="215">
        <v>700000</v>
      </c>
      <c r="E57" s="215">
        <v>529000</v>
      </c>
    </row>
    <row r="58" spans="1:5" ht="16.5" customHeight="1">
      <c r="A58" s="431"/>
      <c r="B58" s="214" t="s">
        <v>558</v>
      </c>
      <c r="C58" s="214">
        <v>11</v>
      </c>
      <c r="D58" s="215">
        <v>2810000</v>
      </c>
      <c r="E58" s="215">
        <v>924400</v>
      </c>
    </row>
    <row r="59" spans="1:5" ht="16.5" customHeight="1">
      <c r="A59" s="431"/>
      <c r="B59" s="214" t="s">
        <v>320</v>
      </c>
      <c r="C59" s="214">
        <v>10</v>
      </c>
      <c r="D59" s="215">
        <v>660000</v>
      </c>
      <c r="E59" s="215">
        <v>509100</v>
      </c>
    </row>
    <row r="60" spans="1:5" ht="16.5" customHeight="1">
      <c r="A60" s="431"/>
      <c r="B60" s="214" t="s">
        <v>265</v>
      </c>
      <c r="C60" s="214">
        <v>10</v>
      </c>
      <c r="D60" s="215">
        <v>1370000</v>
      </c>
      <c r="E60" s="215">
        <v>853000</v>
      </c>
    </row>
    <row r="61" spans="1:5" ht="16.5" customHeight="1">
      <c r="A61" s="431"/>
      <c r="B61" s="214" t="s">
        <v>278</v>
      </c>
      <c r="C61" s="214">
        <v>9</v>
      </c>
      <c r="D61" s="215">
        <v>880000</v>
      </c>
      <c r="E61" s="215">
        <v>698000</v>
      </c>
    </row>
    <row r="62" spans="1:5" ht="16.5" customHeight="1">
      <c r="A62" s="431"/>
      <c r="B62" s="214" t="s">
        <v>295</v>
      </c>
      <c r="C62" s="214">
        <v>8</v>
      </c>
      <c r="D62" s="215">
        <v>570000</v>
      </c>
      <c r="E62" s="215">
        <v>474900</v>
      </c>
    </row>
    <row r="63" spans="1:5" ht="16.5" customHeight="1">
      <c r="A63" s="431"/>
      <c r="B63" s="214" t="s">
        <v>280</v>
      </c>
      <c r="C63" s="214">
        <v>7</v>
      </c>
      <c r="D63" s="215">
        <v>1935000</v>
      </c>
      <c r="E63" s="215">
        <v>1791700</v>
      </c>
    </row>
    <row r="64" spans="1:5" ht="16.5" customHeight="1">
      <c r="A64" s="431"/>
      <c r="B64" s="214" t="s">
        <v>283</v>
      </c>
      <c r="C64" s="214">
        <v>7</v>
      </c>
      <c r="D64" s="215">
        <v>720000</v>
      </c>
      <c r="E64" s="215">
        <v>448000</v>
      </c>
    </row>
    <row r="65" spans="1:5" ht="16.5" customHeight="1">
      <c r="A65" s="431"/>
      <c r="B65" s="214" t="s">
        <v>284</v>
      </c>
      <c r="C65" s="214">
        <v>6</v>
      </c>
      <c r="D65" s="215">
        <v>720000</v>
      </c>
      <c r="E65" s="215">
        <v>445000</v>
      </c>
    </row>
    <row r="66" spans="1:5" ht="16.5" customHeight="1">
      <c r="A66" s="431"/>
      <c r="B66" s="214" t="s">
        <v>321</v>
      </c>
      <c r="C66" s="214">
        <v>5</v>
      </c>
      <c r="D66" s="215">
        <v>460000</v>
      </c>
      <c r="E66" s="215">
        <v>235000</v>
      </c>
    </row>
    <row r="67" spans="1:5" ht="16.5" customHeight="1">
      <c r="A67" s="431"/>
      <c r="B67" s="214" t="s">
        <v>282</v>
      </c>
      <c r="C67" s="214">
        <v>5</v>
      </c>
      <c r="D67" s="215">
        <v>320000</v>
      </c>
      <c r="E67" s="215">
        <v>216000</v>
      </c>
    </row>
    <row r="68" spans="1:5" ht="16.5" customHeight="1">
      <c r="A68" s="431"/>
      <c r="B68" s="214" t="s">
        <v>441</v>
      </c>
      <c r="C68" s="214">
        <v>5</v>
      </c>
      <c r="D68" s="215">
        <v>1500000</v>
      </c>
      <c r="E68" s="215">
        <v>1350000</v>
      </c>
    </row>
    <row r="69" spans="1:5" ht="16.5" customHeight="1">
      <c r="A69" s="431"/>
      <c r="B69" s="214" t="s">
        <v>277</v>
      </c>
      <c r="C69" s="214">
        <v>4</v>
      </c>
      <c r="D69" s="215">
        <v>310000</v>
      </c>
      <c r="E69" s="215">
        <v>260000</v>
      </c>
    </row>
    <row r="70" spans="1:5" ht="16.5" customHeight="1">
      <c r="A70" s="431"/>
      <c r="B70" s="214" t="s">
        <v>275</v>
      </c>
      <c r="C70" s="214">
        <v>4</v>
      </c>
      <c r="D70" s="215">
        <v>440000</v>
      </c>
      <c r="E70" s="215">
        <v>120000</v>
      </c>
    </row>
    <row r="71" spans="1:5" ht="16.5" customHeight="1">
      <c r="A71" s="431"/>
      <c r="B71" s="214" t="s">
        <v>309</v>
      </c>
      <c r="C71" s="214">
        <v>3</v>
      </c>
      <c r="D71" s="215">
        <v>350000</v>
      </c>
      <c r="E71" s="215">
        <v>225000</v>
      </c>
    </row>
    <row r="72" spans="1:5" ht="16.5" customHeight="1">
      <c r="A72" s="431"/>
      <c r="B72" s="214" t="s">
        <v>291</v>
      </c>
      <c r="C72" s="214">
        <v>3</v>
      </c>
      <c r="D72" s="215">
        <v>110000</v>
      </c>
      <c r="E72" s="215">
        <v>109500</v>
      </c>
    </row>
    <row r="73" spans="1:5" ht="16.5" customHeight="1">
      <c r="A73" s="431"/>
      <c r="B73" s="214" t="s">
        <v>439</v>
      </c>
      <c r="C73" s="214">
        <v>3</v>
      </c>
      <c r="D73" s="215">
        <v>260000</v>
      </c>
      <c r="E73" s="215">
        <v>125000</v>
      </c>
    </row>
    <row r="74" spans="1:5" ht="16.5" customHeight="1">
      <c r="A74" s="431"/>
      <c r="B74" s="214" t="s">
        <v>338</v>
      </c>
      <c r="C74" s="214">
        <v>3</v>
      </c>
      <c r="D74" s="215">
        <v>210000</v>
      </c>
      <c r="E74" s="215">
        <v>210000</v>
      </c>
    </row>
    <row r="75" spans="1:5" ht="16.5" customHeight="1">
      <c r="A75" s="431"/>
      <c r="B75" s="214" t="s">
        <v>348</v>
      </c>
      <c r="C75" s="214">
        <v>3</v>
      </c>
      <c r="D75" s="215">
        <v>205000</v>
      </c>
      <c r="E75" s="215">
        <v>98500</v>
      </c>
    </row>
    <row r="76" spans="1:5" ht="16.5" customHeight="1">
      <c r="A76" s="431"/>
      <c r="B76" s="214" t="s">
        <v>319</v>
      </c>
      <c r="C76" s="214">
        <v>3</v>
      </c>
      <c r="D76" s="215">
        <v>700000</v>
      </c>
      <c r="E76" s="215">
        <v>345600</v>
      </c>
    </row>
    <row r="77" spans="1:5" ht="16.5" customHeight="1">
      <c r="A77" s="431"/>
      <c r="B77" s="214" t="s">
        <v>271</v>
      </c>
      <c r="C77" s="214">
        <v>2</v>
      </c>
      <c r="D77" s="215">
        <v>160000</v>
      </c>
      <c r="E77" s="215">
        <v>160000</v>
      </c>
    </row>
    <row r="78" spans="1:5" ht="16.5" customHeight="1">
      <c r="A78" s="431"/>
      <c r="B78" s="214" t="s">
        <v>339</v>
      </c>
      <c r="C78" s="214">
        <v>2</v>
      </c>
      <c r="D78" s="215">
        <v>110000</v>
      </c>
      <c r="E78" s="215">
        <v>110000</v>
      </c>
    </row>
    <row r="79" spans="1:5" ht="16.5" customHeight="1">
      <c r="A79" s="431"/>
      <c r="B79" s="214" t="s">
        <v>272</v>
      </c>
      <c r="C79" s="214">
        <v>2</v>
      </c>
      <c r="D79" s="215">
        <v>118000</v>
      </c>
      <c r="E79" s="215">
        <v>70400</v>
      </c>
    </row>
    <row r="80" spans="1:5" ht="16.5" customHeight="1">
      <c r="A80" s="431"/>
      <c r="B80" s="214" t="s">
        <v>477</v>
      </c>
      <c r="C80" s="214">
        <v>2</v>
      </c>
      <c r="D80" s="215">
        <v>60000</v>
      </c>
      <c r="E80" s="215">
        <v>25000</v>
      </c>
    </row>
    <row r="81" spans="1:5" ht="16.5" customHeight="1">
      <c r="A81" s="431"/>
      <c r="B81" s="214" t="s">
        <v>518</v>
      </c>
      <c r="C81" s="214">
        <v>2</v>
      </c>
      <c r="D81" s="215">
        <v>150000</v>
      </c>
      <c r="E81" s="215">
        <v>101000</v>
      </c>
    </row>
    <row r="82" spans="1:5" ht="16.5" customHeight="1">
      <c r="A82" s="431"/>
      <c r="B82" s="214" t="s">
        <v>270</v>
      </c>
      <c r="C82" s="214">
        <v>2</v>
      </c>
      <c r="D82" s="215">
        <v>255000</v>
      </c>
      <c r="E82" s="215">
        <v>185000</v>
      </c>
    </row>
    <row r="83" spans="1:5" ht="16.5" customHeight="1">
      <c r="A83" s="431"/>
      <c r="B83" s="214" t="s">
        <v>515</v>
      </c>
      <c r="C83" s="214">
        <v>2</v>
      </c>
      <c r="D83" s="215">
        <v>110000</v>
      </c>
      <c r="E83" s="215">
        <v>55000</v>
      </c>
    </row>
    <row r="84" spans="1:5" ht="16.5" customHeight="1">
      <c r="A84" s="431"/>
      <c r="B84" s="214" t="s">
        <v>346</v>
      </c>
      <c r="C84" s="214">
        <v>2</v>
      </c>
      <c r="D84" s="215">
        <v>60000</v>
      </c>
      <c r="E84" s="215">
        <v>38500</v>
      </c>
    </row>
    <row r="85" spans="1:5" s="216" customFormat="1" ht="16.5" customHeight="1">
      <c r="A85" s="431"/>
      <c r="B85" s="214" t="s">
        <v>489</v>
      </c>
      <c r="C85" s="214">
        <v>2</v>
      </c>
      <c r="D85" s="215">
        <v>1010000</v>
      </c>
      <c r="E85" s="215">
        <v>510000</v>
      </c>
    </row>
    <row r="86" spans="1:5" s="216" customFormat="1" ht="16.5" customHeight="1">
      <c r="A86" s="431"/>
      <c r="B86" s="214" t="s">
        <v>289</v>
      </c>
      <c r="C86" s="214">
        <v>1</v>
      </c>
      <c r="D86" s="215">
        <v>50000</v>
      </c>
      <c r="E86" s="215">
        <v>45000</v>
      </c>
    </row>
    <row r="87" spans="1:5" s="216" customFormat="1" ht="16.5" customHeight="1">
      <c r="A87" s="431"/>
      <c r="B87" s="214" t="s">
        <v>347</v>
      </c>
      <c r="C87" s="214">
        <v>1</v>
      </c>
      <c r="D87" s="215">
        <v>20000</v>
      </c>
      <c r="E87" s="215">
        <v>10000</v>
      </c>
    </row>
    <row r="88" spans="1:5" s="216" customFormat="1" ht="16.5" customHeight="1">
      <c r="A88" s="431"/>
      <c r="B88" s="214" t="s">
        <v>268</v>
      </c>
      <c r="C88" s="214">
        <v>1</v>
      </c>
      <c r="D88" s="215">
        <v>500000</v>
      </c>
      <c r="E88" s="215">
        <v>100000</v>
      </c>
    </row>
    <row r="89" spans="1:5" s="216" customFormat="1" ht="16.5" customHeight="1">
      <c r="A89" s="431"/>
      <c r="B89" s="214" t="s">
        <v>440</v>
      </c>
      <c r="C89" s="214">
        <v>1</v>
      </c>
      <c r="D89" s="215">
        <v>120000</v>
      </c>
      <c r="E89" s="215">
        <v>84000</v>
      </c>
    </row>
    <row r="90" spans="1:5" s="216" customFormat="1" ht="16.5" customHeight="1">
      <c r="A90" s="431"/>
      <c r="B90" s="214" t="s">
        <v>492</v>
      </c>
      <c r="C90" s="214">
        <v>1</v>
      </c>
      <c r="D90" s="215">
        <v>50000</v>
      </c>
      <c r="E90" s="215">
        <v>25000</v>
      </c>
    </row>
    <row r="91" spans="1:5" ht="16.5" customHeight="1">
      <c r="A91" s="431"/>
      <c r="B91" s="214" t="s">
        <v>442</v>
      </c>
      <c r="C91" s="214">
        <v>1</v>
      </c>
      <c r="D91" s="215">
        <v>100000</v>
      </c>
      <c r="E91" s="215">
        <v>99000</v>
      </c>
    </row>
    <row r="92" spans="1:5" ht="16.5" customHeight="1">
      <c r="A92" s="431"/>
      <c r="B92" s="214" t="s">
        <v>279</v>
      </c>
      <c r="C92" s="214">
        <v>1</v>
      </c>
      <c r="D92" s="215">
        <v>100000</v>
      </c>
      <c r="E92" s="215">
        <v>100000</v>
      </c>
    </row>
    <row r="93" spans="1:5" ht="16.5" customHeight="1">
      <c r="A93" s="431"/>
      <c r="B93" s="214" t="s">
        <v>516</v>
      </c>
      <c r="C93" s="214">
        <v>1</v>
      </c>
      <c r="D93" s="215">
        <v>100000</v>
      </c>
      <c r="E93" s="215">
        <v>100000</v>
      </c>
    </row>
    <row r="94" spans="1:5" s="216" customFormat="1" ht="16.5" customHeight="1">
      <c r="A94" s="431"/>
      <c r="B94" s="214" t="s">
        <v>269</v>
      </c>
      <c r="C94" s="214">
        <v>1</v>
      </c>
      <c r="D94" s="215">
        <v>51000</v>
      </c>
      <c r="E94" s="215">
        <v>17000</v>
      </c>
    </row>
    <row r="95" spans="1:5" s="216" customFormat="1" ht="16.5" customHeight="1">
      <c r="A95" s="431"/>
      <c r="B95" s="214" t="s">
        <v>437</v>
      </c>
      <c r="C95" s="214">
        <v>1</v>
      </c>
      <c r="D95" s="215">
        <v>40000</v>
      </c>
      <c r="E95" s="215">
        <v>40000</v>
      </c>
    </row>
    <row r="96" spans="1:5" ht="16.5" customHeight="1">
      <c r="A96" s="431"/>
      <c r="B96" s="214" t="s">
        <v>345</v>
      </c>
      <c r="C96" s="214">
        <v>1</v>
      </c>
      <c r="D96" s="215">
        <v>10000</v>
      </c>
      <c r="E96" s="215">
        <v>10000</v>
      </c>
    </row>
    <row r="97" spans="1:5" ht="16.5" customHeight="1">
      <c r="A97" s="431"/>
      <c r="B97" s="214" t="s">
        <v>294</v>
      </c>
      <c r="C97" s="214">
        <v>1</v>
      </c>
      <c r="D97" s="215">
        <v>400000</v>
      </c>
      <c r="E97" s="215">
        <v>280000</v>
      </c>
    </row>
    <row r="98" spans="1:5" ht="16.5" customHeight="1">
      <c r="A98" s="431"/>
      <c r="B98" s="214" t="s">
        <v>486</v>
      </c>
      <c r="C98" s="214">
        <v>1</v>
      </c>
      <c r="D98" s="215">
        <v>300000</v>
      </c>
      <c r="E98" s="215">
        <v>147000</v>
      </c>
    </row>
    <row r="99" spans="1:5" ht="16.5" customHeight="1">
      <c r="A99" s="431"/>
      <c r="B99" s="641" t="s">
        <v>25</v>
      </c>
      <c r="C99" s="641"/>
      <c r="D99" s="641"/>
      <c r="E99" s="102">
        <f>SUM(E50:E98)</f>
        <v>65109475</v>
      </c>
    </row>
    <row r="100" spans="1:4" ht="16.5" customHeight="1">
      <c r="A100" s="431"/>
      <c r="B100" s="3" t="s">
        <v>15</v>
      </c>
      <c r="C100" s="3"/>
      <c r="D100" s="3"/>
    </row>
    <row r="101" spans="1:5" ht="16.5" customHeight="1">
      <c r="A101" s="431"/>
      <c r="B101" s="123" t="s">
        <v>235</v>
      </c>
      <c r="C101" s="123"/>
      <c r="D101" s="123"/>
      <c r="E101" s="123"/>
    </row>
    <row r="102" spans="2:5" s="216" customFormat="1" ht="16.5" customHeight="1">
      <c r="B102" s="123"/>
      <c r="C102" s="123"/>
      <c r="D102" s="123"/>
      <c r="E102" s="123"/>
    </row>
    <row r="103" s="439" customFormat="1" ht="16.5" customHeight="1"/>
    <row r="104" spans="1:6" ht="16.5" customHeight="1">
      <c r="A104" s="642" t="s">
        <v>667</v>
      </c>
      <c r="B104" s="642"/>
      <c r="C104" s="642"/>
      <c r="D104" s="642"/>
      <c r="E104" s="642"/>
      <c r="F104" s="642"/>
    </row>
    <row r="105" spans="1:6" ht="16.5" customHeight="1">
      <c r="A105" s="216"/>
      <c r="B105" s="634" t="s">
        <v>119</v>
      </c>
      <c r="C105" s="634"/>
      <c r="D105" s="634"/>
      <c r="E105" s="634"/>
      <c r="F105" s="216"/>
    </row>
    <row r="106" spans="1:6" ht="16.5" customHeight="1">
      <c r="A106" s="216"/>
      <c r="B106" s="638" t="s">
        <v>233</v>
      </c>
      <c r="C106" s="638" t="s">
        <v>234</v>
      </c>
      <c r="D106" s="638" t="s">
        <v>231</v>
      </c>
      <c r="E106" s="638" t="s">
        <v>232</v>
      </c>
      <c r="F106" s="216"/>
    </row>
    <row r="107" spans="1:6" ht="16.5" customHeight="1">
      <c r="A107" s="216"/>
      <c r="B107" s="638"/>
      <c r="C107" s="638"/>
      <c r="D107" s="639"/>
      <c r="E107" s="639"/>
      <c r="F107" s="216"/>
    </row>
    <row r="108" spans="1:6" ht="29.25" customHeight="1">
      <c r="A108" s="216"/>
      <c r="B108" s="638"/>
      <c r="C108" s="638"/>
      <c r="D108" s="639"/>
      <c r="E108" s="639"/>
      <c r="F108" s="216"/>
    </row>
    <row r="109" spans="1:6" ht="16.5" customHeight="1">
      <c r="A109" s="216"/>
      <c r="B109" s="214" t="s">
        <v>485</v>
      </c>
      <c r="C109" s="214">
        <v>43</v>
      </c>
      <c r="D109" s="215">
        <v>28300000</v>
      </c>
      <c r="E109" s="215">
        <v>7314500</v>
      </c>
      <c r="F109" s="216"/>
    </row>
    <row r="110" spans="1:6" ht="16.5" customHeight="1">
      <c r="A110" s="216"/>
      <c r="B110" s="214" t="s">
        <v>264</v>
      </c>
      <c r="C110" s="214">
        <v>29</v>
      </c>
      <c r="D110" s="215">
        <v>3720000</v>
      </c>
      <c r="E110" s="215">
        <v>2895000</v>
      </c>
      <c r="F110" s="216"/>
    </row>
    <row r="111" spans="1:6" ht="16.5" customHeight="1">
      <c r="A111" s="429"/>
      <c r="B111" s="214" t="s">
        <v>281</v>
      </c>
      <c r="C111" s="214">
        <v>24</v>
      </c>
      <c r="D111" s="215">
        <v>10298400</v>
      </c>
      <c r="E111" s="215">
        <v>7623800</v>
      </c>
      <c r="F111" s="216"/>
    </row>
    <row r="112" spans="1:6" ht="16.5" customHeight="1">
      <c r="A112" s="431"/>
      <c r="B112" s="214" t="s">
        <v>296</v>
      </c>
      <c r="C112" s="214">
        <v>22</v>
      </c>
      <c r="D112" s="215">
        <v>5640000</v>
      </c>
      <c r="E112" s="215">
        <v>2977000</v>
      </c>
      <c r="F112" s="216"/>
    </row>
    <row r="113" spans="1:6" ht="16.5" customHeight="1">
      <c r="A113" s="431"/>
      <c r="B113" s="214" t="s">
        <v>267</v>
      </c>
      <c r="C113" s="214">
        <v>21</v>
      </c>
      <c r="D113" s="215">
        <v>16800000</v>
      </c>
      <c r="E113" s="215">
        <v>16030616</v>
      </c>
      <c r="F113" s="216"/>
    </row>
    <row r="114" spans="1:6" ht="16.5" customHeight="1">
      <c r="A114" s="431"/>
      <c r="B114" s="214" t="s">
        <v>265</v>
      </c>
      <c r="C114" s="214">
        <v>18</v>
      </c>
      <c r="D114" s="215">
        <v>8620000</v>
      </c>
      <c r="E114" s="215">
        <v>3114280</v>
      </c>
      <c r="F114" s="216"/>
    </row>
    <row r="115" spans="1:6" ht="16.5" customHeight="1">
      <c r="A115" s="431"/>
      <c r="B115" s="214" t="s">
        <v>290</v>
      </c>
      <c r="C115" s="214">
        <v>15</v>
      </c>
      <c r="D115" s="215">
        <v>8450000</v>
      </c>
      <c r="E115" s="215">
        <v>4253000</v>
      </c>
      <c r="F115" s="216"/>
    </row>
    <row r="116" spans="1:6" ht="16.5" customHeight="1">
      <c r="A116" s="431"/>
      <c r="B116" s="214" t="s">
        <v>320</v>
      </c>
      <c r="C116" s="214">
        <v>13</v>
      </c>
      <c r="D116" s="215">
        <v>7550000</v>
      </c>
      <c r="E116" s="215">
        <v>6049000</v>
      </c>
      <c r="F116" s="216"/>
    </row>
    <row r="117" spans="1:6" ht="16.5" customHeight="1">
      <c r="A117" s="431"/>
      <c r="B117" s="214" t="s">
        <v>278</v>
      </c>
      <c r="C117" s="214">
        <v>12</v>
      </c>
      <c r="D117" s="215">
        <v>6430000</v>
      </c>
      <c r="E117" s="215">
        <v>1687500</v>
      </c>
      <c r="F117" s="216"/>
    </row>
    <row r="118" spans="1:6" ht="16.5" customHeight="1">
      <c r="A118" s="431"/>
      <c r="B118" s="214" t="s">
        <v>266</v>
      </c>
      <c r="C118" s="214">
        <v>10</v>
      </c>
      <c r="D118" s="215">
        <v>1360000</v>
      </c>
      <c r="E118" s="215">
        <v>606100</v>
      </c>
      <c r="F118" s="216"/>
    </row>
    <row r="119" spans="1:6" ht="16.5" customHeight="1">
      <c r="A119" s="431"/>
      <c r="B119" s="214" t="s">
        <v>339</v>
      </c>
      <c r="C119" s="214">
        <v>10</v>
      </c>
      <c r="D119" s="215">
        <v>2360000</v>
      </c>
      <c r="E119" s="215">
        <v>1593800</v>
      </c>
      <c r="F119" s="216"/>
    </row>
    <row r="120" spans="1:6" ht="16.5" customHeight="1">
      <c r="A120" s="431"/>
      <c r="B120" s="214" t="s">
        <v>276</v>
      </c>
      <c r="C120" s="214">
        <v>9</v>
      </c>
      <c r="D120" s="215">
        <v>2450000</v>
      </c>
      <c r="E120" s="215">
        <v>1954500</v>
      </c>
      <c r="F120" s="216"/>
    </row>
    <row r="121" spans="1:6" ht="16.5" customHeight="1">
      <c r="A121" s="431"/>
      <c r="B121" s="214" t="s">
        <v>295</v>
      </c>
      <c r="C121" s="214">
        <v>6</v>
      </c>
      <c r="D121" s="215">
        <v>660000</v>
      </c>
      <c r="E121" s="215">
        <v>275000</v>
      </c>
      <c r="F121" s="216"/>
    </row>
    <row r="122" spans="1:6" ht="16.5" customHeight="1">
      <c r="A122" s="431"/>
      <c r="B122" s="214" t="s">
        <v>477</v>
      </c>
      <c r="C122" s="214">
        <v>6</v>
      </c>
      <c r="D122" s="215">
        <v>400000</v>
      </c>
      <c r="E122" s="215">
        <v>199000</v>
      </c>
      <c r="F122" s="216"/>
    </row>
    <row r="123" spans="1:6" ht="16.5" customHeight="1">
      <c r="A123" s="431"/>
      <c r="B123" s="214" t="s">
        <v>284</v>
      </c>
      <c r="C123" s="214">
        <v>5</v>
      </c>
      <c r="D123" s="215">
        <v>300000</v>
      </c>
      <c r="E123" s="215">
        <v>195000</v>
      </c>
      <c r="F123" s="216"/>
    </row>
    <row r="124" spans="1:5" s="216" customFormat="1" ht="16.5" customHeight="1">
      <c r="A124" s="431"/>
      <c r="B124" s="214" t="s">
        <v>277</v>
      </c>
      <c r="C124" s="214">
        <v>5</v>
      </c>
      <c r="D124" s="215">
        <v>2470000</v>
      </c>
      <c r="E124" s="215">
        <v>1340000</v>
      </c>
    </row>
    <row r="125" spans="1:5" s="216" customFormat="1" ht="16.5" customHeight="1">
      <c r="A125" s="431"/>
      <c r="B125" s="214" t="s">
        <v>272</v>
      </c>
      <c r="C125" s="214">
        <v>5</v>
      </c>
      <c r="D125" s="215">
        <v>1140000</v>
      </c>
      <c r="E125" s="215">
        <v>1051000</v>
      </c>
    </row>
    <row r="126" spans="1:5" s="216" customFormat="1" ht="16.5" customHeight="1">
      <c r="A126" s="431"/>
      <c r="B126" s="214" t="s">
        <v>280</v>
      </c>
      <c r="C126" s="214">
        <v>5</v>
      </c>
      <c r="D126" s="215">
        <v>2230000</v>
      </c>
      <c r="E126" s="215">
        <v>1667500</v>
      </c>
    </row>
    <row r="127" spans="1:5" s="216" customFormat="1" ht="16.5" customHeight="1">
      <c r="A127" s="431"/>
      <c r="B127" s="214" t="s">
        <v>275</v>
      </c>
      <c r="C127" s="214">
        <v>4</v>
      </c>
      <c r="D127" s="215">
        <v>2644200</v>
      </c>
      <c r="E127" s="215">
        <v>2344500</v>
      </c>
    </row>
    <row r="128" spans="1:5" s="216" customFormat="1" ht="16.5" customHeight="1">
      <c r="A128" s="431"/>
      <c r="B128" s="214" t="s">
        <v>319</v>
      </c>
      <c r="C128" s="214">
        <v>4</v>
      </c>
      <c r="D128" s="215">
        <v>4410000</v>
      </c>
      <c r="E128" s="215">
        <v>2481200</v>
      </c>
    </row>
    <row r="129" spans="1:5" s="216" customFormat="1" ht="16.5" customHeight="1">
      <c r="A129" s="431"/>
      <c r="B129" s="214" t="s">
        <v>268</v>
      </c>
      <c r="C129" s="214">
        <v>4</v>
      </c>
      <c r="D129" s="215">
        <v>300000</v>
      </c>
      <c r="E129" s="215">
        <v>179600</v>
      </c>
    </row>
    <row r="130" spans="1:5" s="216" customFormat="1" ht="16.5" customHeight="1">
      <c r="A130" s="431"/>
      <c r="B130" s="214" t="s">
        <v>488</v>
      </c>
      <c r="C130" s="214">
        <v>4</v>
      </c>
      <c r="D130" s="215">
        <v>200000</v>
      </c>
      <c r="E130" s="215">
        <v>175000</v>
      </c>
    </row>
    <row r="131" spans="1:5" s="216" customFormat="1" ht="16.5" customHeight="1">
      <c r="A131" s="431"/>
      <c r="B131" s="214" t="s">
        <v>271</v>
      </c>
      <c r="C131" s="214">
        <v>4</v>
      </c>
      <c r="D131" s="215">
        <v>250000</v>
      </c>
      <c r="E131" s="215">
        <v>126000</v>
      </c>
    </row>
    <row r="132" spans="1:5" s="216" customFormat="1" ht="16.5" customHeight="1">
      <c r="A132" s="431"/>
      <c r="B132" s="214" t="s">
        <v>558</v>
      </c>
      <c r="C132" s="214">
        <v>3</v>
      </c>
      <c r="D132" s="215">
        <v>2600000</v>
      </c>
      <c r="E132" s="215">
        <v>2233000</v>
      </c>
    </row>
    <row r="133" spans="1:5" s="216" customFormat="1" ht="16.5" customHeight="1">
      <c r="A133" s="431"/>
      <c r="B133" s="214" t="s">
        <v>347</v>
      </c>
      <c r="C133" s="214">
        <v>3</v>
      </c>
      <c r="D133" s="215">
        <v>800000</v>
      </c>
      <c r="E133" s="215">
        <v>651000</v>
      </c>
    </row>
    <row r="134" spans="1:5" s="216" customFormat="1" ht="16.5" customHeight="1">
      <c r="A134" s="431"/>
      <c r="B134" s="214" t="s">
        <v>289</v>
      </c>
      <c r="C134" s="214">
        <v>3</v>
      </c>
      <c r="D134" s="215">
        <v>260000</v>
      </c>
      <c r="E134" s="215">
        <v>140000</v>
      </c>
    </row>
    <row r="135" spans="1:5" s="216" customFormat="1" ht="16.5" customHeight="1">
      <c r="A135" s="431"/>
      <c r="B135" s="214" t="s">
        <v>291</v>
      </c>
      <c r="C135" s="214">
        <v>3</v>
      </c>
      <c r="D135" s="215">
        <v>1600000</v>
      </c>
      <c r="E135" s="215">
        <v>1400500</v>
      </c>
    </row>
    <row r="136" spans="1:5" s="216" customFormat="1" ht="16.5" customHeight="1">
      <c r="A136" s="431"/>
      <c r="B136" s="214" t="s">
        <v>309</v>
      </c>
      <c r="C136" s="214">
        <v>3</v>
      </c>
      <c r="D136" s="215">
        <v>1550000</v>
      </c>
      <c r="E136" s="215">
        <v>1141000</v>
      </c>
    </row>
    <row r="137" spans="1:5" s="216" customFormat="1" ht="16.5" customHeight="1">
      <c r="A137" s="431"/>
      <c r="B137" s="214" t="s">
        <v>282</v>
      </c>
      <c r="C137" s="214">
        <v>3</v>
      </c>
      <c r="D137" s="215">
        <v>200000</v>
      </c>
      <c r="E137" s="215">
        <v>183500</v>
      </c>
    </row>
    <row r="138" spans="1:5" s="216" customFormat="1" ht="16.5" customHeight="1">
      <c r="A138" s="431"/>
      <c r="B138" s="214" t="s">
        <v>349</v>
      </c>
      <c r="C138" s="214">
        <v>3</v>
      </c>
      <c r="D138" s="215">
        <v>550000</v>
      </c>
      <c r="E138" s="215">
        <v>185000</v>
      </c>
    </row>
    <row r="139" spans="1:5" s="216" customFormat="1" ht="16.5" customHeight="1">
      <c r="A139" s="431"/>
      <c r="B139" s="214" t="s">
        <v>274</v>
      </c>
      <c r="C139" s="214">
        <v>3</v>
      </c>
      <c r="D139" s="215">
        <v>1150000</v>
      </c>
      <c r="E139" s="215">
        <v>242500</v>
      </c>
    </row>
    <row r="140" spans="1:5" s="216" customFormat="1" ht="16.5" customHeight="1">
      <c r="A140" s="431"/>
      <c r="B140" s="214" t="s">
        <v>340</v>
      </c>
      <c r="C140" s="214">
        <v>2</v>
      </c>
      <c r="D140" s="215">
        <v>8200000</v>
      </c>
      <c r="E140" s="215">
        <v>4280000</v>
      </c>
    </row>
    <row r="141" spans="1:5" s="216" customFormat="1" ht="16.5" customHeight="1">
      <c r="A141" s="431"/>
      <c r="B141" s="214" t="s">
        <v>462</v>
      </c>
      <c r="C141" s="214">
        <v>2</v>
      </c>
      <c r="D141" s="215">
        <v>3350000</v>
      </c>
      <c r="E141" s="215">
        <v>3350000</v>
      </c>
    </row>
    <row r="142" spans="1:5" s="216" customFormat="1" ht="16.5" customHeight="1">
      <c r="A142" s="431"/>
      <c r="B142" s="214" t="s">
        <v>270</v>
      </c>
      <c r="C142" s="214">
        <v>2</v>
      </c>
      <c r="D142" s="215">
        <v>100000</v>
      </c>
      <c r="E142" s="215">
        <v>100000</v>
      </c>
    </row>
    <row r="143" spans="1:5" s="216" customFormat="1" ht="16.5" customHeight="1">
      <c r="A143" s="431"/>
      <c r="B143" s="214" t="s">
        <v>513</v>
      </c>
      <c r="C143" s="214">
        <v>2</v>
      </c>
      <c r="D143" s="215">
        <v>200000</v>
      </c>
      <c r="E143" s="215">
        <v>140000</v>
      </c>
    </row>
    <row r="144" spans="1:5" s="216" customFormat="1" ht="16.5" customHeight="1">
      <c r="A144" s="431"/>
      <c r="B144" s="214" t="s">
        <v>440</v>
      </c>
      <c r="C144" s="214">
        <v>2</v>
      </c>
      <c r="D144" s="215">
        <v>66000000</v>
      </c>
      <c r="E144" s="215">
        <v>34000000</v>
      </c>
    </row>
    <row r="145" spans="1:5" s="216" customFormat="1" ht="16.5" customHeight="1">
      <c r="A145" s="431"/>
      <c r="B145" s="214" t="s">
        <v>315</v>
      </c>
      <c r="C145" s="214">
        <v>2</v>
      </c>
      <c r="D145" s="215">
        <v>550000</v>
      </c>
      <c r="E145" s="215">
        <v>200000</v>
      </c>
    </row>
    <row r="146" spans="1:5" s="216" customFormat="1" ht="16.5" customHeight="1">
      <c r="A146" s="431"/>
      <c r="B146" s="214" t="s">
        <v>321</v>
      </c>
      <c r="C146" s="214">
        <v>2</v>
      </c>
      <c r="D146" s="215">
        <v>150000</v>
      </c>
      <c r="E146" s="215">
        <v>100000</v>
      </c>
    </row>
    <row r="147" spans="1:5" s="216" customFormat="1" ht="16.5" customHeight="1">
      <c r="A147" s="431"/>
      <c r="B147" s="214" t="s">
        <v>273</v>
      </c>
      <c r="C147" s="214">
        <v>2</v>
      </c>
      <c r="D147" s="215">
        <v>150000</v>
      </c>
      <c r="E147" s="215">
        <v>90000</v>
      </c>
    </row>
    <row r="148" spans="1:5" s="216" customFormat="1" ht="16.5" customHeight="1">
      <c r="A148" s="431"/>
      <c r="B148" s="214" t="s">
        <v>515</v>
      </c>
      <c r="C148" s="214">
        <v>1</v>
      </c>
      <c r="D148" s="215">
        <v>100000</v>
      </c>
      <c r="E148" s="215">
        <v>19000</v>
      </c>
    </row>
    <row r="149" spans="1:5" s="216" customFormat="1" ht="16.5" customHeight="1">
      <c r="A149" s="431"/>
      <c r="B149" s="214" t="s">
        <v>344</v>
      </c>
      <c r="C149" s="214">
        <v>1</v>
      </c>
      <c r="D149" s="215">
        <v>50000</v>
      </c>
      <c r="E149" s="215">
        <v>49500</v>
      </c>
    </row>
    <row r="150" spans="1:5" s="216" customFormat="1" ht="16.5" customHeight="1">
      <c r="A150" s="431"/>
      <c r="B150" s="214" t="s">
        <v>490</v>
      </c>
      <c r="C150" s="214">
        <v>1</v>
      </c>
      <c r="D150" s="215">
        <v>50000</v>
      </c>
      <c r="E150" s="215">
        <v>20000</v>
      </c>
    </row>
    <row r="151" spans="1:5" s="216" customFormat="1" ht="16.5" customHeight="1">
      <c r="A151" s="431"/>
      <c r="B151" s="214" t="s">
        <v>342</v>
      </c>
      <c r="C151" s="214">
        <v>1</v>
      </c>
      <c r="D151" s="215">
        <v>50000</v>
      </c>
      <c r="E151" s="215">
        <v>25000</v>
      </c>
    </row>
    <row r="152" spans="1:5" s="216" customFormat="1" ht="16.5" customHeight="1">
      <c r="A152" s="431"/>
      <c r="B152" s="214" t="s">
        <v>486</v>
      </c>
      <c r="C152" s="214">
        <v>1</v>
      </c>
      <c r="D152" s="215">
        <v>100000</v>
      </c>
      <c r="E152" s="215">
        <v>50000</v>
      </c>
    </row>
    <row r="153" spans="1:5" s="216" customFormat="1" ht="16.5" customHeight="1">
      <c r="A153" s="431"/>
      <c r="B153" s="214" t="s">
        <v>442</v>
      </c>
      <c r="C153" s="214">
        <v>1</v>
      </c>
      <c r="D153" s="215">
        <v>50000</v>
      </c>
      <c r="E153" s="215">
        <v>25000</v>
      </c>
    </row>
    <row r="154" spans="1:5" s="216" customFormat="1" ht="16.5" customHeight="1">
      <c r="A154" s="431"/>
      <c r="B154" s="214" t="s">
        <v>521</v>
      </c>
      <c r="C154" s="214">
        <v>1</v>
      </c>
      <c r="D154" s="215">
        <v>50000</v>
      </c>
      <c r="E154" s="215">
        <v>12500</v>
      </c>
    </row>
    <row r="155" spans="1:5" s="216" customFormat="1" ht="16.5" customHeight="1">
      <c r="A155" s="431"/>
      <c r="B155" s="214" t="s">
        <v>439</v>
      </c>
      <c r="C155" s="214">
        <v>1</v>
      </c>
      <c r="D155" s="215">
        <v>594200</v>
      </c>
      <c r="E155" s="215">
        <v>20000</v>
      </c>
    </row>
    <row r="156" spans="1:5" s="216" customFormat="1" ht="16.5" customHeight="1">
      <c r="A156" s="431"/>
      <c r="B156" s="214" t="s">
        <v>478</v>
      </c>
      <c r="C156" s="214">
        <v>1</v>
      </c>
      <c r="D156" s="215">
        <v>50000</v>
      </c>
      <c r="E156" s="215">
        <v>25000</v>
      </c>
    </row>
    <row r="157" spans="1:5" s="216" customFormat="1" ht="16.5" customHeight="1">
      <c r="A157" s="431"/>
      <c r="B157" s="214" t="s">
        <v>348</v>
      </c>
      <c r="C157" s="214">
        <v>1</v>
      </c>
      <c r="D157" s="215">
        <v>50000</v>
      </c>
      <c r="E157" s="215">
        <v>25000</v>
      </c>
    </row>
    <row r="158" spans="1:5" s="216" customFormat="1" ht="16.5" customHeight="1">
      <c r="A158" s="431"/>
      <c r="B158" s="214" t="s">
        <v>341</v>
      </c>
      <c r="C158" s="214">
        <v>1</v>
      </c>
      <c r="D158" s="215">
        <v>50000</v>
      </c>
      <c r="E158" s="215">
        <v>50000</v>
      </c>
    </row>
    <row r="159" spans="2:5" s="431" customFormat="1" ht="16.5" customHeight="1">
      <c r="B159" s="214" t="s">
        <v>514</v>
      </c>
      <c r="C159" s="214">
        <v>1</v>
      </c>
      <c r="D159" s="215">
        <v>50000</v>
      </c>
      <c r="E159" s="215">
        <v>16500</v>
      </c>
    </row>
    <row r="160" spans="2:5" s="431" customFormat="1" ht="16.5" customHeight="1">
      <c r="B160" s="214" t="s">
        <v>666</v>
      </c>
      <c r="C160" s="214">
        <v>1</v>
      </c>
      <c r="D160" s="215">
        <v>50000</v>
      </c>
      <c r="E160" s="215">
        <v>25000</v>
      </c>
    </row>
    <row r="161" spans="2:5" s="431" customFormat="1" ht="16.5" customHeight="1">
      <c r="B161" s="214" t="s">
        <v>441</v>
      </c>
      <c r="C161" s="214">
        <v>1</v>
      </c>
      <c r="D161" s="215">
        <v>100000</v>
      </c>
      <c r="E161" s="215">
        <v>100000</v>
      </c>
    </row>
    <row r="162" spans="2:5" s="431" customFormat="1" ht="16.5" customHeight="1">
      <c r="B162" s="214" t="s">
        <v>552</v>
      </c>
      <c r="C162" s="214">
        <v>1</v>
      </c>
      <c r="D162" s="215">
        <v>50000</v>
      </c>
      <c r="E162" s="215">
        <v>50000</v>
      </c>
    </row>
    <row r="163" spans="2:5" s="431" customFormat="1" ht="16.5" customHeight="1">
      <c r="B163" s="214" t="s">
        <v>491</v>
      </c>
      <c r="C163" s="214">
        <v>1</v>
      </c>
      <c r="D163" s="215">
        <v>50000</v>
      </c>
      <c r="E163" s="215">
        <v>12500</v>
      </c>
    </row>
    <row r="164" spans="2:5" s="431" customFormat="1" ht="16.5" customHeight="1">
      <c r="B164" s="214" t="s">
        <v>294</v>
      </c>
      <c r="C164" s="214">
        <v>1</v>
      </c>
      <c r="D164" s="215">
        <v>50000</v>
      </c>
      <c r="E164" s="215">
        <v>50000</v>
      </c>
    </row>
    <row r="165" spans="1:5" s="216" customFormat="1" ht="16.5" customHeight="1">
      <c r="A165" s="431"/>
      <c r="B165" s="214" t="s">
        <v>554</v>
      </c>
      <c r="C165" s="214">
        <v>1</v>
      </c>
      <c r="D165" s="215">
        <v>100000</v>
      </c>
      <c r="E165" s="215">
        <v>25000</v>
      </c>
    </row>
    <row r="166" spans="1:5" s="216" customFormat="1" ht="16.5" customHeight="1">
      <c r="A166" s="431"/>
      <c r="B166" s="214" t="s">
        <v>345</v>
      </c>
      <c r="C166" s="214">
        <v>1</v>
      </c>
      <c r="D166" s="215">
        <v>50000</v>
      </c>
      <c r="E166" s="215">
        <v>50000</v>
      </c>
    </row>
    <row r="167" spans="1:5" s="216" customFormat="1" ht="16.5" customHeight="1">
      <c r="A167" s="431"/>
      <c r="B167" s="214" t="s">
        <v>626</v>
      </c>
      <c r="C167" s="214">
        <v>1</v>
      </c>
      <c r="D167" s="215">
        <v>100000</v>
      </c>
      <c r="E167" s="215">
        <v>40000</v>
      </c>
    </row>
    <row r="168" spans="1:5" s="216" customFormat="1" ht="16.5" customHeight="1">
      <c r="A168" s="431"/>
      <c r="B168" s="214" t="s">
        <v>664</v>
      </c>
      <c r="C168" s="214">
        <v>1</v>
      </c>
      <c r="D168" s="215">
        <v>1000000</v>
      </c>
      <c r="E168" s="215">
        <v>550000</v>
      </c>
    </row>
    <row r="169" spans="2:5" s="431" customFormat="1" ht="16.5" customHeight="1">
      <c r="B169" s="214" t="s">
        <v>665</v>
      </c>
      <c r="C169" s="214">
        <v>1</v>
      </c>
      <c r="D169" s="215">
        <v>2000000</v>
      </c>
      <c r="E169" s="215">
        <v>600000</v>
      </c>
    </row>
    <row r="170" spans="2:5" s="431" customFormat="1" ht="16.5" customHeight="1">
      <c r="B170" s="214" t="s">
        <v>269</v>
      </c>
      <c r="C170" s="214">
        <v>1</v>
      </c>
      <c r="D170" s="215">
        <v>50000</v>
      </c>
      <c r="E170" s="215">
        <v>50000</v>
      </c>
    </row>
    <row r="171" spans="1:5" s="216" customFormat="1" ht="16.5" customHeight="1">
      <c r="A171" s="431"/>
      <c r="B171" s="214" t="s">
        <v>437</v>
      </c>
      <c r="C171" s="214">
        <v>1</v>
      </c>
      <c r="D171" s="215">
        <v>50000</v>
      </c>
      <c r="E171" s="215">
        <v>12500</v>
      </c>
    </row>
    <row r="172" spans="1:5" s="216" customFormat="1" ht="16.5" customHeight="1">
      <c r="A172" s="431"/>
      <c r="B172" s="214" t="s">
        <v>283</v>
      </c>
      <c r="C172" s="214">
        <v>1</v>
      </c>
      <c r="D172" s="215">
        <v>50000</v>
      </c>
      <c r="E172" s="215">
        <v>2500</v>
      </c>
    </row>
    <row r="173" spans="2:5" s="216" customFormat="1" ht="16.5" customHeight="1">
      <c r="B173" s="631" t="s">
        <v>25</v>
      </c>
      <c r="C173" s="632"/>
      <c r="D173" s="633"/>
      <c r="E173" s="102">
        <f>SUM(E109:E172)</f>
        <v>116474396</v>
      </c>
    </row>
    <row r="174" spans="2:5" s="216" customFormat="1" ht="16.5" customHeight="1">
      <c r="B174" s="100"/>
      <c r="C174" s="100"/>
      <c r="D174" s="101"/>
      <c r="E174" s="101"/>
    </row>
    <row r="175" spans="2:5" s="216" customFormat="1" ht="16.5" customHeight="1">
      <c r="B175" s="100"/>
      <c r="C175" s="100"/>
      <c r="D175" s="101"/>
      <c r="E175" s="101"/>
    </row>
    <row r="176" spans="2:5" s="216" customFormat="1" ht="16.5" customHeight="1">
      <c r="B176" s="643" t="s">
        <v>127</v>
      </c>
      <c r="C176" s="643"/>
      <c r="D176" s="643"/>
      <c r="E176" s="643"/>
    </row>
    <row r="177" spans="2:5" s="216" customFormat="1" ht="16.5" customHeight="1">
      <c r="B177" s="635" t="s">
        <v>233</v>
      </c>
      <c r="C177" s="635" t="s">
        <v>230</v>
      </c>
      <c r="D177" s="635" t="s">
        <v>231</v>
      </c>
      <c r="E177" s="635" t="s">
        <v>232</v>
      </c>
    </row>
    <row r="178" spans="2:5" s="216" customFormat="1" ht="16.5" customHeight="1">
      <c r="B178" s="636"/>
      <c r="C178" s="636"/>
      <c r="D178" s="636"/>
      <c r="E178" s="636"/>
    </row>
    <row r="179" spans="2:5" s="216" customFormat="1" ht="25.5" customHeight="1">
      <c r="B179" s="637"/>
      <c r="C179" s="637"/>
      <c r="D179" s="637"/>
      <c r="E179" s="637"/>
    </row>
    <row r="180" spans="2:5" s="216" customFormat="1" ht="16.5" customHeight="1">
      <c r="B180" s="214" t="s">
        <v>281</v>
      </c>
      <c r="C180" s="214">
        <v>827</v>
      </c>
      <c r="D180" s="215">
        <v>170584000</v>
      </c>
      <c r="E180" s="215">
        <v>137863050</v>
      </c>
    </row>
    <row r="181" spans="2:5" s="216" customFormat="1" ht="16.5" customHeight="1">
      <c r="B181" s="214" t="s">
        <v>485</v>
      </c>
      <c r="C181" s="214">
        <v>143</v>
      </c>
      <c r="D181" s="215">
        <v>21853000</v>
      </c>
      <c r="E181" s="215">
        <v>11337100</v>
      </c>
    </row>
    <row r="182" spans="2:5" s="216" customFormat="1" ht="16.5" customHeight="1">
      <c r="B182" s="214" t="s">
        <v>264</v>
      </c>
      <c r="C182" s="214">
        <v>135</v>
      </c>
      <c r="D182" s="215">
        <v>13811000</v>
      </c>
      <c r="E182" s="215">
        <v>11957175</v>
      </c>
    </row>
    <row r="183" spans="1:5" s="216" customFormat="1" ht="16.5" customHeight="1">
      <c r="A183" s="429"/>
      <c r="B183" s="214" t="s">
        <v>276</v>
      </c>
      <c r="C183" s="214">
        <v>130</v>
      </c>
      <c r="D183" s="215">
        <v>24267000</v>
      </c>
      <c r="E183" s="215">
        <v>16735300</v>
      </c>
    </row>
    <row r="184" spans="1:5" s="216" customFormat="1" ht="16.5" customHeight="1">
      <c r="A184" s="429"/>
      <c r="B184" s="214" t="s">
        <v>290</v>
      </c>
      <c r="C184" s="214">
        <v>89</v>
      </c>
      <c r="D184" s="215">
        <v>13246000</v>
      </c>
      <c r="E184" s="215">
        <v>9416130</v>
      </c>
    </row>
    <row r="185" spans="1:5" s="216" customFormat="1" ht="16.5" customHeight="1">
      <c r="A185" s="429"/>
      <c r="B185" s="214" t="s">
        <v>296</v>
      </c>
      <c r="C185" s="214">
        <v>81</v>
      </c>
      <c r="D185" s="215">
        <v>24391000</v>
      </c>
      <c r="E185" s="215">
        <v>10463530</v>
      </c>
    </row>
    <row r="186" spans="1:5" s="216" customFormat="1" ht="16.5" customHeight="1">
      <c r="A186" s="429"/>
      <c r="B186" s="214" t="s">
        <v>265</v>
      </c>
      <c r="C186" s="214">
        <v>56</v>
      </c>
      <c r="D186" s="215">
        <v>5812000</v>
      </c>
      <c r="E186" s="215">
        <v>3998710</v>
      </c>
    </row>
    <row r="187" spans="1:5" s="216" customFormat="1" ht="16.5" customHeight="1">
      <c r="A187" s="429"/>
      <c r="B187" s="214" t="s">
        <v>278</v>
      </c>
      <c r="C187" s="214">
        <v>53</v>
      </c>
      <c r="D187" s="215">
        <v>6245000</v>
      </c>
      <c r="E187" s="215">
        <v>4611500</v>
      </c>
    </row>
    <row r="188" spans="1:5" s="216" customFormat="1" ht="16.5" customHeight="1">
      <c r="A188" s="429"/>
      <c r="B188" s="214" t="s">
        <v>320</v>
      </c>
      <c r="C188" s="214">
        <v>51</v>
      </c>
      <c r="D188" s="215">
        <v>3112000</v>
      </c>
      <c r="E188" s="215">
        <v>2172875</v>
      </c>
    </row>
    <row r="189" spans="1:5" s="216" customFormat="1" ht="16.5" customHeight="1">
      <c r="A189" s="429"/>
      <c r="B189" s="214" t="s">
        <v>267</v>
      </c>
      <c r="C189" s="214">
        <v>50</v>
      </c>
      <c r="D189" s="215">
        <v>10685000</v>
      </c>
      <c r="E189" s="215">
        <v>9904050</v>
      </c>
    </row>
    <row r="190" spans="1:5" s="216" customFormat="1" ht="16.5" customHeight="1">
      <c r="A190" s="429"/>
      <c r="B190" s="214" t="s">
        <v>295</v>
      </c>
      <c r="C190" s="214">
        <v>29</v>
      </c>
      <c r="D190" s="215">
        <v>4560000</v>
      </c>
      <c r="E190" s="215">
        <v>4000100</v>
      </c>
    </row>
    <row r="191" spans="1:5" s="216" customFormat="1" ht="16.5" customHeight="1">
      <c r="A191" s="429"/>
      <c r="B191" s="214" t="s">
        <v>349</v>
      </c>
      <c r="C191" s="214">
        <v>28</v>
      </c>
      <c r="D191" s="215">
        <v>4870000</v>
      </c>
      <c r="E191" s="215">
        <v>3687000</v>
      </c>
    </row>
    <row r="192" spans="1:5" s="216" customFormat="1" ht="16.5" customHeight="1">
      <c r="A192" s="429"/>
      <c r="B192" s="214" t="s">
        <v>280</v>
      </c>
      <c r="C192" s="214">
        <v>27</v>
      </c>
      <c r="D192" s="215">
        <v>6765525</v>
      </c>
      <c r="E192" s="215">
        <v>6299225</v>
      </c>
    </row>
    <row r="193" spans="1:5" s="216" customFormat="1" ht="16.5" customHeight="1">
      <c r="A193" s="429"/>
      <c r="B193" s="214" t="s">
        <v>558</v>
      </c>
      <c r="C193" s="214">
        <v>24</v>
      </c>
      <c r="D193" s="215">
        <v>4310000</v>
      </c>
      <c r="E193" s="215">
        <v>1723900</v>
      </c>
    </row>
    <row r="194" spans="1:5" s="216" customFormat="1" ht="16.5" customHeight="1">
      <c r="A194" s="429"/>
      <c r="B194" s="214" t="s">
        <v>283</v>
      </c>
      <c r="C194" s="214">
        <v>24</v>
      </c>
      <c r="D194" s="215">
        <v>1710000</v>
      </c>
      <c r="E194" s="215">
        <v>1322000</v>
      </c>
    </row>
    <row r="195" spans="1:5" s="216" customFormat="1" ht="16.5" customHeight="1">
      <c r="A195" s="429"/>
      <c r="B195" s="214" t="s">
        <v>284</v>
      </c>
      <c r="C195" s="214">
        <v>24</v>
      </c>
      <c r="D195" s="215">
        <v>1632000</v>
      </c>
      <c r="E195" s="215">
        <v>1049700</v>
      </c>
    </row>
    <row r="196" spans="1:5" s="216" customFormat="1" ht="16.5" customHeight="1">
      <c r="A196" s="429"/>
      <c r="B196" s="214" t="s">
        <v>272</v>
      </c>
      <c r="C196" s="214">
        <v>21</v>
      </c>
      <c r="D196" s="215">
        <v>5918000</v>
      </c>
      <c r="E196" s="215">
        <v>4763400</v>
      </c>
    </row>
    <row r="197" spans="1:5" s="216" customFormat="1" ht="16.5" customHeight="1">
      <c r="A197" s="429"/>
      <c r="B197" s="214" t="s">
        <v>309</v>
      </c>
      <c r="C197" s="214">
        <v>20</v>
      </c>
      <c r="D197" s="215">
        <v>3660000</v>
      </c>
      <c r="E197" s="215">
        <v>2838000</v>
      </c>
    </row>
    <row r="198" spans="1:5" s="216" customFormat="1" ht="16.5" customHeight="1">
      <c r="A198" s="429"/>
      <c r="B198" s="214" t="s">
        <v>319</v>
      </c>
      <c r="C198" s="214">
        <v>16</v>
      </c>
      <c r="D198" s="215">
        <v>2760000</v>
      </c>
      <c r="E198" s="215">
        <v>1644400</v>
      </c>
    </row>
    <row r="199" spans="1:5" s="216" customFormat="1" ht="16.5" customHeight="1">
      <c r="A199" s="429"/>
      <c r="B199" s="214" t="s">
        <v>339</v>
      </c>
      <c r="C199" s="214">
        <v>15</v>
      </c>
      <c r="D199" s="215">
        <v>2635000</v>
      </c>
      <c r="E199" s="215">
        <v>2467000</v>
      </c>
    </row>
    <row r="200" spans="1:5" s="216" customFormat="1" ht="16.5" customHeight="1">
      <c r="A200" s="429"/>
      <c r="B200" s="214" t="s">
        <v>289</v>
      </c>
      <c r="C200" s="214">
        <v>13</v>
      </c>
      <c r="D200" s="215">
        <v>1230000</v>
      </c>
      <c r="E200" s="215">
        <v>1058400</v>
      </c>
    </row>
    <row r="201" spans="1:5" s="216" customFormat="1" ht="16.5" customHeight="1">
      <c r="A201" s="429"/>
      <c r="B201" s="214" t="s">
        <v>345</v>
      </c>
      <c r="C201" s="214">
        <v>13</v>
      </c>
      <c r="D201" s="215">
        <v>1065000</v>
      </c>
      <c r="E201" s="215">
        <v>643000</v>
      </c>
    </row>
    <row r="202" spans="1:5" s="216" customFormat="1" ht="16.5" customHeight="1">
      <c r="A202" s="429"/>
      <c r="B202" s="214" t="s">
        <v>515</v>
      </c>
      <c r="C202" s="214">
        <v>13</v>
      </c>
      <c r="D202" s="215">
        <v>580000</v>
      </c>
      <c r="E202" s="215">
        <v>513000</v>
      </c>
    </row>
    <row r="203" spans="1:5" s="216" customFormat="1" ht="16.5" customHeight="1">
      <c r="A203" s="429"/>
      <c r="B203" s="214" t="s">
        <v>271</v>
      </c>
      <c r="C203" s="214">
        <v>12</v>
      </c>
      <c r="D203" s="215">
        <v>535000</v>
      </c>
      <c r="E203" s="215">
        <v>417500</v>
      </c>
    </row>
    <row r="204" spans="1:5" ht="16.5" customHeight="1">
      <c r="A204" s="429"/>
      <c r="B204" s="214" t="s">
        <v>277</v>
      </c>
      <c r="C204" s="214">
        <v>12</v>
      </c>
      <c r="D204" s="215">
        <v>950000</v>
      </c>
      <c r="E204" s="215">
        <v>578000</v>
      </c>
    </row>
    <row r="205" spans="1:5" ht="16.5" customHeight="1">
      <c r="A205" s="429"/>
      <c r="B205" s="214" t="s">
        <v>315</v>
      </c>
      <c r="C205" s="214">
        <v>11</v>
      </c>
      <c r="D205" s="215">
        <v>1140000</v>
      </c>
      <c r="E205" s="215">
        <v>874400</v>
      </c>
    </row>
    <row r="206" spans="1:5" ht="16.5" customHeight="1">
      <c r="A206" s="429"/>
      <c r="B206" s="214" t="s">
        <v>282</v>
      </c>
      <c r="C206" s="214">
        <v>10</v>
      </c>
      <c r="D206" s="215">
        <v>580000</v>
      </c>
      <c r="E206" s="215">
        <v>340600</v>
      </c>
    </row>
    <row r="207" spans="1:5" ht="16.5" customHeight="1">
      <c r="A207" s="429"/>
      <c r="B207" s="214" t="s">
        <v>321</v>
      </c>
      <c r="C207" s="214">
        <v>10</v>
      </c>
      <c r="D207" s="215">
        <v>740000</v>
      </c>
      <c r="E207" s="215">
        <v>454000</v>
      </c>
    </row>
    <row r="208" spans="1:5" ht="16.5" customHeight="1">
      <c r="A208" s="429"/>
      <c r="B208" s="214" t="s">
        <v>441</v>
      </c>
      <c r="C208" s="214">
        <v>10</v>
      </c>
      <c r="D208" s="215">
        <v>1930000</v>
      </c>
      <c r="E208" s="215">
        <v>1655000</v>
      </c>
    </row>
    <row r="209" spans="1:5" ht="16.5" customHeight="1">
      <c r="A209" s="429"/>
      <c r="B209" s="214" t="s">
        <v>275</v>
      </c>
      <c r="C209" s="214">
        <v>10</v>
      </c>
      <c r="D209" s="215">
        <v>1065000</v>
      </c>
      <c r="E209" s="215">
        <v>695000</v>
      </c>
    </row>
    <row r="210" spans="1:5" ht="16.5" customHeight="1">
      <c r="A210" s="429"/>
      <c r="B210" s="214" t="s">
        <v>338</v>
      </c>
      <c r="C210" s="214">
        <v>9</v>
      </c>
      <c r="D210" s="215">
        <v>2300000</v>
      </c>
      <c r="E210" s="215">
        <v>800000</v>
      </c>
    </row>
    <row r="211" spans="1:5" ht="16.5" customHeight="1">
      <c r="A211" s="429"/>
      <c r="B211" s="214" t="s">
        <v>439</v>
      </c>
      <c r="C211" s="214">
        <v>8</v>
      </c>
      <c r="D211" s="215">
        <v>680000</v>
      </c>
      <c r="E211" s="215">
        <v>544000</v>
      </c>
    </row>
    <row r="212" spans="1:5" ht="16.5" customHeight="1">
      <c r="A212" s="429"/>
      <c r="B212" s="214" t="s">
        <v>477</v>
      </c>
      <c r="C212" s="214">
        <v>8</v>
      </c>
      <c r="D212" s="215">
        <v>250000</v>
      </c>
      <c r="E212" s="215">
        <v>130000</v>
      </c>
    </row>
    <row r="213" spans="1:5" ht="16.5" customHeight="1">
      <c r="A213" s="429"/>
      <c r="B213" s="214" t="s">
        <v>274</v>
      </c>
      <c r="C213" s="214">
        <v>7</v>
      </c>
      <c r="D213" s="215">
        <v>650000</v>
      </c>
      <c r="E213" s="215">
        <v>350800</v>
      </c>
    </row>
    <row r="214" spans="1:5" ht="16.5" customHeight="1">
      <c r="A214" s="429"/>
      <c r="B214" s="214" t="s">
        <v>346</v>
      </c>
      <c r="C214" s="214">
        <v>7</v>
      </c>
      <c r="D214" s="215">
        <v>650000</v>
      </c>
      <c r="E214" s="215">
        <v>496500</v>
      </c>
    </row>
    <row r="215" spans="1:5" ht="16.5" customHeight="1">
      <c r="A215" s="429"/>
      <c r="B215" s="214" t="s">
        <v>270</v>
      </c>
      <c r="C215" s="214">
        <v>7</v>
      </c>
      <c r="D215" s="215">
        <v>485000</v>
      </c>
      <c r="E215" s="215">
        <v>360000</v>
      </c>
    </row>
    <row r="216" spans="1:5" ht="16.5" customHeight="1">
      <c r="A216" s="429"/>
      <c r="B216" s="214" t="s">
        <v>294</v>
      </c>
      <c r="C216" s="214">
        <v>7</v>
      </c>
      <c r="D216" s="215">
        <v>1810000</v>
      </c>
      <c r="E216" s="215">
        <v>785000</v>
      </c>
    </row>
    <row r="217" spans="1:5" ht="16.5" customHeight="1">
      <c r="A217" s="429"/>
      <c r="B217" s="214" t="s">
        <v>279</v>
      </c>
      <c r="C217" s="214">
        <v>7</v>
      </c>
      <c r="D217" s="215">
        <v>420000</v>
      </c>
      <c r="E217" s="215">
        <v>352500</v>
      </c>
    </row>
    <row r="218" spans="1:5" ht="16.5" customHeight="1">
      <c r="A218" s="429"/>
      <c r="B218" s="214" t="s">
        <v>291</v>
      </c>
      <c r="C218" s="214">
        <v>6</v>
      </c>
      <c r="D218" s="215">
        <v>460000</v>
      </c>
      <c r="E218" s="215">
        <v>322000</v>
      </c>
    </row>
    <row r="219" spans="1:5" ht="16.5" customHeight="1">
      <c r="A219" s="429"/>
      <c r="B219" s="214" t="s">
        <v>348</v>
      </c>
      <c r="C219" s="214">
        <v>6</v>
      </c>
      <c r="D219" s="215">
        <v>345000</v>
      </c>
      <c r="E219" s="215">
        <v>238500</v>
      </c>
    </row>
    <row r="220" spans="1:5" ht="16.5" customHeight="1">
      <c r="A220" s="429"/>
      <c r="B220" s="214" t="s">
        <v>440</v>
      </c>
      <c r="C220" s="214">
        <v>6</v>
      </c>
      <c r="D220" s="215">
        <v>390000</v>
      </c>
      <c r="E220" s="215">
        <v>349000</v>
      </c>
    </row>
    <row r="221" spans="1:5" ht="16.5" customHeight="1">
      <c r="A221" s="429"/>
      <c r="B221" s="214" t="s">
        <v>516</v>
      </c>
      <c r="C221" s="214">
        <v>5</v>
      </c>
      <c r="D221" s="215">
        <v>300000</v>
      </c>
      <c r="E221" s="215">
        <v>242100</v>
      </c>
    </row>
    <row r="222" spans="1:5" ht="16.5" customHeight="1">
      <c r="A222" s="429"/>
      <c r="B222" s="214" t="s">
        <v>268</v>
      </c>
      <c r="C222" s="214">
        <v>5</v>
      </c>
      <c r="D222" s="215">
        <v>2120000</v>
      </c>
      <c r="E222" s="215">
        <v>1661500</v>
      </c>
    </row>
    <row r="223" spans="1:5" ht="16.5" customHeight="1">
      <c r="A223" s="429"/>
      <c r="B223" s="214" t="s">
        <v>347</v>
      </c>
      <c r="C223" s="214">
        <v>5</v>
      </c>
      <c r="D223" s="215">
        <v>290000</v>
      </c>
      <c r="E223" s="215">
        <v>280000</v>
      </c>
    </row>
    <row r="224" spans="1:5" ht="16.5" customHeight="1">
      <c r="A224" s="429"/>
      <c r="B224" s="214" t="s">
        <v>437</v>
      </c>
      <c r="C224" s="214">
        <v>5</v>
      </c>
      <c r="D224" s="215">
        <v>220000</v>
      </c>
      <c r="E224" s="215">
        <v>170000</v>
      </c>
    </row>
    <row r="225" spans="1:5" ht="16.5" customHeight="1">
      <c r="A225" s="429"/>
      <c r="B225" s="214" t="s">
        <v>438</v>
      </c>
      <c r="C225" s="214">
        <v>5</v>
      </c>
      <c r="D225" s="215">
        <v>2330000</v>
      </c>
      <c r="E225" s="215">
        <v>1830000</v>
      </c>
    </row>
    <row r="226" spans="1:5" ht="16.5" customHeight="1">
      <c r="A226" s="429"/>
      <c r="B226" s="214" t="s">
        <v>518</v>
      </c>
      <c r="C226" s="214">
        <v>5</v>
      </c>
      <c r="D226" s="215">
        <v>180000</v>
      </c>
      <c r="E226" s="215">
        <v>123000</v>
      </c>
    </row>
    <row r="227" spans="1:5" ht="16.5" customHeight="1">
      <c r="A227" s="429"/>
      <c r="B227" s="214" t="s">
        <v>462</v>
      </c>
      <c r="C227" s="214">
        <v>4</v>
      </c>
      <c r="D227" s="215">
        <v>1710000</v>
      </c>
      <c r="E227" s="215">
        <v>345000</v>
      </c>
    </row>
    <row r="228" spans="1:5" ht="16.5" customHeight="1">
      <c r="A228" s="429"/>
      <c r="B228" s="214" t="s">
        <v>266</v>
      </c>
      <c r="C228" s="214">
        <v>4</v>
      </c>
      <c r="D228" s="215">
        <v>220000</v>
      </c>
      <c r="E228" s="215">
        <v>220000</v>
      </c>
    </row>
    <row r="229" spans="1:5" ht="16.5" customHeight="1">
      <c r="A229" s="429"/>
      <c r="B229" s="214" t="s">
        <v>342</v>
      </c>
      <c r="C229" s="214">
        <v>4</v>
      </c>
      <c r="D229" s="215">
        <v>120000</v>
      </c>
      <c r="E229" s="215">
        <v>120000</v>
      </c>
    </row>
    <row r="230" spans="1:5" s="216" customFormat="1" ht="16.5" customHeight="1">
      <c r="A230" s="429"/>
      <c r="B230" s="214" t="s">
        <v>269</v>
      </c>
      <c r="C230" s="214">
        <v>4</v>
      </c>
      <c r="D230" s="215">
        <v>81000</v>
      </c>
      <c r="E230" s="215">
        <v>47000</v>
      </c>
    </row>
    <row r="231" spans="1:5" s="216" customFormat="1" ht="16.5" customHeight="1">
      <c r="A231" s="429"/>
      <c r="B231" s="214" t="s">
        <v>350</v>
      </c>
      <c r="C231" s="214">
        <v>3</v>
      </c>
      <c r="D231" s="215">
        <v>220000</v>
      </c>
      <c r="E231" s="215">
        <v>85000</v>
      </c>
    </row>
    <row r="232" spans="1:5" s="216" customFormat="1" ht="16.5" customHeight="1">
      <c r="A232" s="429"/>
      <c r="B232" s="214" t="s">
        <v>273</v>
      </c>
      <c r="C232" s="214">
        <v>3</v>
      </c>
      <c r="D232" s="215">
        <v>210000</v>
      </c>
      <c r="E232" s="215">
        <v>160000</v>
      </c>
    </row>
    <row r="233" spans="1:5" s="216" customFormat="1" ht="16.5" customHeight="1">
      <c r="A233" s="429"/>
      <c r="B233" s="214" t="s">
        <v>489</v>
      </c>
      <c r="C233" s="214">
        <v>3</v>
      </c>
      <c r="D233" s="215">
        <v>1510000</v>
      </c>
      <c r="E233" s="215">
        <v>1010000</v>
      </c>
    </row>
    <row r="234" spans="1:5" s="216" customFormat="1" ht="16.5" customHeight="1">
      <c r="A234" s="429"/>
      <c r="B234" s="214" t="s">
        <v>553</v>
      </c>
      <c r="C234" s="214">
        <v>2</v>
      </c>
      <c r="D234" s="215">
        <v>120000</v>
      </c>
      <c r="E234" s="215">
        <v>105000</v>
      </c>
    </row>
    <row r="235" spans="1:5" s="216" customFormat="1" ht="16.5" customHeight="1">
      <c r="A235" s="429"/>
      <c r="B235" s="214" t="s">
        <v>442</v>
      </c>
      <c r="C235" s="214">
        <v>2</v>
      </c>
      <c r="D235" s="215">
        <v>900000</v>
      </c>
      <c r="E235" s="215">
        <v>499000</v>
      </c>
    </row>
    <row r="236" spans="1:5" s="216" customFormat="1" ht="16.5" customHeight="1">
      <c r="A236" s="429"/>
      <c r="B236" s="214" t="s">
        <v>486</v>
      </c>
      <c r="C236" s="214">
        <v>2</v>
      </c>
      <c r="D236" s="215">
        <v>310000</v>
      </c>
      <c r="E236" s="215">
        <v>153700</v>
      </c>
    </row>
    <row r="237" spans="1:5" s="216" customFormat="1" ht="16.5" customHeight="1">
      <c r="A237" s="429"/>
      <c r="B237" s="214" t="s">
        <v>490</v>
      </c>
      <c r="C237" s="214">
        <v>2</v>
      </c>
      <c r="D237" s="215">
        <v>60000</v>
      </c>
      <c r="E237" s="215">
        <v>21650</v>
      </c>
    </row>
    <row r="238" spans="1:5" s="216" customFormat="1" ht="16.5" customHeight="1">
      <c r="A238" s="429"/>
      <c r="B238" s="214" t="s">
        <v>343</v>
      </c>
      <c r="C238" s="214">
        <v>2</v>
      </c>
      <c r="D238" s="215">
        <v>20000</v>
      </c>
      <c r="E238" s="215">
        <v>10000</v>
      </c>
    </row>
    <row r="239" spans="1:5" s="216" customFormat="1" ht="16.5" customHeight="1">
      <c r="A239" s="429"/>
      <c r="B239" s="214" t="s">
        <v>528</v>
      </c>
      <c r="C239" s="214">
        <v>2</v>
      </c>
      <c r="D239" s="215">
        <v>600000</v>
      </c>
      <c r="E239" s="215">
        <v>175000</v>
      </c>
    </row>
    <row r="240" spans="1:5" s="216" customFormat="1" ht="16.5" customHeight="1">
      <c r="A240" s="429"/>
      <c r="B240" s="214" t="s">
        <v>341</v>
      </c>
      <c r="C240" s="214">
        <v>2</v>
      </c>
      <c r="D240" s="215">
        <v>210000</v>
      </c>
      <c r="E240" s="215">
        <v>210000</v>
      </c>
    </row>
    <row r="241" spans="1:5" ht="16.5" customHeight="1">
      <c r="A241" s="429"/>
      <c r="B241" s="214" t="s">
        <v>492</v>
      </c>
      <c r="C241" s="214">
        <v>2</v>
      </c>
      <c r="D241" s="215">
        <v>150000</v>
      </c>
      <c r="E241" s="215">
        <v>60000</v>
      </c>
    </row>
    <row r="242" spans="1:5" ht="16.5" customHeight="1">
      <c r="A242" s="429"/>
      <c r="B242" s="214" t="s">
        <v>344</v>
      </c>
      <c r="C242" s="214">
        <v>1</v>
      </c>
      <c r="D242" s="215">
        <v>10000</v>
      </c>
      <c r="E242" s="215">
        <v>10000</v>
      </c>
    </row>
    <row r="243" spans="1:5" ht="16.5" customHeight="1">
      <c r="A243" s="429"/>
      <c r="B243" s="214" t="s">
        <v>628</v>
      </c>
      <c r="C243" s="214">
        <v>1</v>
      </c>
      <c r="D243" s="215">
        <v>60000</v>
      </c>
      <c r="E243" s="215">
        <v>30000</v>
      </c>
    </row>
    <row r="244" spans="1:5" ht="16.5" customHeight="1">
      <c r="A244" s="429"/>
      <c r="B244" s="214" t="s">
        <v>523</v>
      </c>
      <c r="C244" s="214">
        <v>1</v>
      </c>
      <c r="D244" s="215">
        <v>50000</v>
      </c>
      <c r="E244" s="215">
        <v>25000</v>
      </c>
    </row>
    <row r="245" spans="1:5" s="216" customFormat="1" ht="16.5" customHeight="1">
      <c r="A245" s="429"/>
      <c r="B245" s="214" t="s">
        <v>524</v>
      </c>
      <c r="C245" s="214">
        <v>1</v>
      </c>
      <c r="D245" s="215">
        <v>300000</v>
      </c>
      <c r="E245" s="215">
        <v>300000</v>
      </c>
    </row>
    <row r="246" spans="1:5" s="216" customFormat="1" ht="16.5" customHeight="1">
      <c r="A246" s="429"/>
      <c r="B246" s="214" t="s">
        <v>525</v>
      </c>
      <c r="C246" s="214">
        <v>1</v>
      </c>
      <c r="D246" s="215">
        <v>100000</v>
      </c>
      <c r="E246" s="215">
        <v>80000</v>
      </c>
    </row>
    <row r="247" spans="1:5" s="216" customFormat="1" ht="16.5" customHeight="1">
      <c r="A247" s="429"/>
      <c r="B247" s="214" t="s">
        <v>520</v>
      </c>
      <c r="C247" s="214">
        <v>1</v>
      </c>
      <c r="D247" s="215">
        <v>300000</v>
      </c>
      <c r="E247" s="215">
        <v>18000</v>
      </c>
    </row>
    <row r="248" spans="1:5" s="216" customFormat="1" ht="16.5" customHeight="1">
      <c r="A248" s="429"/>
      <c r="B248" s="214" t="s">
        <v>478</v>
      </c>
      <c r="C248" s="214">
        <v>1</v>
      </c>
      <c r="D248" s="215">
        <v>50000</v>
      </c>
      <c r="E248" s="215">
        <v>50000</v>
      </c>
    </row>
    <row r="249" spans="1:5" s="216" customFormat="1" ht="16.5" customHeight="1">
      <c r="A249" s="429"/>
      <c r="B249" s="214" t="s">
        <v>519</v>
      </c>
      <c r="C249" s="214">
        <v>1</v>
      </c>
      <c r="D249" s="215">
        <v>10000</v>
      </c>
      <c r="E249" s="215">
        <v>9000</v>
      </c>
    </row>
    <row r="250" spans="1:5" ht="16.5" customHeight="1">
      <c r="A250" s="429"/>
      <c r="B250" s="214" t="s">
        <v>526</v>
      </c>
      <c r="C250" s="214">
        <v>1</v>
      </c>
      <c r="D250" s="215">
        <v>75000</v>
      </c>
      <c r="E250" s="215">
        <v>75000</v>
      </c>
    </row>
    <row r="251" spans="1:5" ht="16.5" customHeight="1">
      <c r="A251" s="429"/>
      <c r="B251" s="214" t="s">
        <v>557</v>
      </c>
      <c r="C251" s="214">
        <v>1</v>
      </c>
      <c r="D251" s="215">
        <v>10000</v>
      </c>
      <c r="E251" s="215">
        <v>500</v>
      </c>
    </row>
    <row r="252" spans="1:5" s="216" customFormat="1" ht="16.5" customHeight="1">
      <c r="A252" s="429"/>
      <c r="B252" s="214" t="s">
        <v>517</v>
      </c>
      <c r="C252" s="214">
        <v>1</v>
      </c>
      <c r="D252" s="215">
        <v>10000</v>
      </c>
      <c r="E252" s="215">
        <v>10000</v>
      </c>
    </row>
    <row r="253" spans="1:5" s="216" customFormat="1" ht="16.5" customHeight="1">
      <c r="A253" s="429"/>
      <c r="B253" s="214" t="s">
        <v>527</v>
      </c>
      <c r="C253" s="214">
        <v>1</v>
      </c>
      <c r="D253" s="215">
        <v>20000</v>
      </c>
      <c r="E253" s="215">
        <v>20000</v>
      </c>
    </row>
    <row r="254" spans="1:5" s="216" customFormat="1" ht="16.5" customHeight="1">
      <c r="A254" s="429"/>
      <c r="B254" s="214" t="s">
        <v>556</v>
      </c>
      <c r="C254" s="214">
        <v>1</v>
      </c>
      <c r="D254" s="215">
        <v>100000</v>
      </c>
      <c r="E254" s="215">
        <v>50000</v>
      </c>
    </row>
    <row r="255" spans="1:5" ht="16.5" customHeight="1">
      <c r="A255" s="429"/>
      <c r="B255" s="214" t="s">
        <v>629</v>
      </c>
      <c r="C255" s="214">
        <v>1</v>
      </c>
      <c r="D255" s="215">
        <v>200000</v>
      </c>
      <c r="E255" s="215">
        <v>200000</v>
      </c>
    </row>
    <row r="256" spans="1:5" ht="16.5" customHeight="1">
      <c r="A256" s="429"/>
      <c r="B256" s="214" t="s">
        <v>626</v>
      </c>
      <c r="C256" s="214">
        <v>1</v>
      </c>
      <c r="D256" s="215">
        <v>20000</v>
      </c>
      <c r="E256" s="215">
        <v>1000</v>
      </c>
    </row>
    <row r="257" spans="1:5" ht="16.5" customHeight="1">
      <c r="A257" s="429"/>
      <c r="B257" s="214" t="s">
        <v>340</v>
      </c>
      <c r="C257" s="214">
        <v>1</v>
      </c>
      <c r="D257" s="215">
        <v>20000</v>
      </c>
      <c r="E257" s="215">
        <v>20000</v>
      </c>
    </row>
    <row r="258" spans="1:5" ht="16.5" customHeight="1">
      <c r="A258" s="429"/>
      <c r="B258" s="214" t="s">
        <v>487</v>
      </c>
      <c r="C258" s="214">
        <v>1</v>
      </c>
      <c r="D258" s="215">
        <v>10000</v>
      </c>
      <c r="E258" s="215">
        <v>10000</v>
      </c>
    </row>
    <row r="259" spans="1:5" ht="16.5" customHeight="1">
      <c r="A259" s="429"/>
      <c r="B259" s="214" t="s">
        <v>627</v>
      </c>
      <c r="C259" s="214">
        <v>1</v>
      </c>
      <c r="D259" s="215">
        <v>150000</v>
      </c>
      <c r="E259" s="215">
        <v>75000</v>
      </c>
    </row>
    <row r="260" spans="2:5" s="429" customFormat="1" ht="16.5" customHeight="1">
      <c r="B260" s="214" t="s">
        <v>522</v>
      </c>
      <c r="C260" s="214">
        <v>1</v>
      </c>
      <c r="D260" s="215">
        <v>100000</v>
      </c>
      <c r="E260" s="215">
        <v>100000</v>
      </c>
    </row>
    <row r="261" spans="2:5" s="429" customFormat="1" ht="16.5" customHeight="1">
      <c r="B261" s="214" t="s">
        <v>529</v>
      </c>
      <c r="C261" s="214">
        <v>1</v>
      </c>
      <c r="D261" s="215">
        <v>50000</v>
      </c>
      <c r="E261" s="215">
        <v>25000</v>
      </c>
    </row>
    <row r="262" spans="2:5" s="429" customFormat="1" ht="16.5" customHeight="1">
      <c r="B262" s="214" t="s">
        <v>488</v>
      </c>
      <c r="C262" s="214">
        <v>1</v>
      </c>
      <c r="D262" s="215">
        <v>100000</v>
      </c>
      <c r="E262" s="215">
        <v>50000</v>
      </c>
    </row>
    <row r="263" spans="2:5" s="429" customFormat="1" ht="16.5" customHeight="1">
      <c r="B263" s="214" t="s">
        <v>555</v>
      </c>
      <c r="C263" s="214">
        <v>1</v>
      </c>
      <c r="D263" s="215">
        <v>100000</v>
      </c>
      <c r="E263" s="215">
        <v>80000</v>
      </c>
    </row>
    <row r="264" spans="1:5" ht="16.5" customHeight="1">
      <c r="A264" s="429"/>
      <c r="B264" s="641" t="s">
        <v>25</v>
      </c>
      <c r="C264" s="641"/>
      <c r="D264" s="641"/>
      <c r="E264" s="102">
        <f>SUM(E180:E263)</f>
        <v>268977795</v>
      </c>
    </row>
    <row r="265" spans="1:5" ht="16.5" customHeight="1">
      <c r="A265" s="429"/>
      <c r="B265" s="3" t="s">
        <v>15</v>
      </c>
      <c r="C265" s="3"/>
      <c r="D265" s="3"/>
      <c r="E265" s="216"/>
    </row>
    <row r="266" spans="1:5" ht="16.5" customHeight="1">
      <c r="A266" s="429"/>
      <c r="B266" s="123" t="s">
        <v>235</v>
      </c>
      <c r="C266" s="123"/>
      <c r="D266" s="123"/>
      <c r="E266" s="123"/>
    </row>
  </sheetData>
  <sheetProtection/>
  <mergeCells count="27">
    <mergeCell ref="B264:D264"/>
    <mergeCell ref="B173:D173"/>
    <mergeCell ref="B176:E176"/>
    <mergeCell ref="B177:B179"/>
    <mergeCell ref="C177:C179"/>
    <mergeCell ref="D177:D179"/>
    <mergeCell ref="E177:E179"/>
    <mergeCell ref="A104:F104"/>
    <mergeCell ref="B105:E105"/>
    <mergeCell ref="B106:B108"/>
    <mergeCell ref="C106:C108"/>
    <mergeCell ref="D106:D108"/>
    <mergeCell ref="E106:E108"/>
    <mergeCell ref="B99:D99"/>
    <mergeCell ref="B39:D39"/>
    <mergeCell ref="B46:E46"/>
    <mergeCell ref="B47:B49"/>
    <mergeCell ref="C47:C49"/>
    <mergeCell ref="D47:D49"/>
    <mergeCell ref="E47:E49"/>
    <mergeCell ref="B5:B7"/>
    <mergeCell ref="C5:C7"/>
    <mergeCell ref="D5:D7"/>
    <mergeCell ref="E5:E7"/>
    <mergeCell ref="A1:F1"/>
    <mergeCell ref="A2:F2"/>
    <mergeCell ref="B4:E4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&amp;L16.06.2017&amp;CTÜRKİYE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4">
      <selection activeCell="C17" sqref="C17"/>
    </sheetView>
  </sheetViews>
  <sheetFormatPr defaultColWidth="9.140625" defaultRowHeight="15"/>
  <cols>
    <col min="1" max="1" width="1.8515625" style="1" customWidth="1"/>
    <col min="2" max="2" width="88.140625" style="0" customWidth="1"/>
    <col min="3" max="3" width="6.8515625" style="0" customWidth="1"/>
  </cols>
  <sheetData>
    <row r="1" spans="1:3" ht="18.75" thickBot="1">
      <c r="A1" s="450" t="s">
        <v>633</v>
      </c>
      <c r="B1" s="450"/>
      <c r="C1" s="450"/>
    </row>
    <row r="7" ht="15">
      <c r="B7" s="1"/>
    </row>
    <row r="8" ht="18">
      <c r="B8" s="112" t="s">
        <v>240</v>
      </c>
    </row>
    <row r="9" ht="15.75" thickBot="1"/>
    <row r="10" spans="1:3" ht="15.75">
      <c r="A10" s="425"/>
      <c r="B10" s="419"/>
      <c r="C10" s="113"/>
    </row>
    <row r="11" spans="1:3" ht="25.5">
      <c r="A11" s="114"/>
      <c r="B11" s="420"/>
      <c r="C11" s="115" t="s">
        <v>241</v>
      </c>
    </row>
    <row r="12" spans="1:3" ht="15">
      <c r="A12" s="114"/>
      <c r="B12" s="421" t="s">
        <v>0</v>
      </c>
      <c r="C12" s="116">
        <v>3</v>
      </c>
    </row>
    <row r="13" spans="1:3" s="216" customFormat="1" ht="15">
      <c r="A13" s="114"/>
      <c r="B13" s="421" t="s">
        <v>536</v>
      </c>
      <c r="C13" s="333">
        <v>4</v>
      </c>
    </row>
    <row r="14" spans="1:3" ht="15.75">
      <c r="A14" s="117"/>
      <c r="B14" s="421" t="s">
        <v>242</v>
      </c>
      <c r="C14" s="118" t="s">
        <v>535</v>
      </c>
    </row>
    <row r="15" spans="1:3" ht="15.75">
      <c r="A15" s="117"/>
      <c r="B15" s="422" t="s">
        <v>243</v>
      </c>
      <c r="C15" s="116">
        <v>7</v>
      </c>
    </row>
    <row r="16" spans="1:3" ht="13.5" customHeight="1">
      <c r="A16" s="117"/>
      <c r="B16" s="422" t="s">
        <v>244</v>
      </c>
      <c r="C16" s="118">
        <v>8</v>
      </c>
    </row>
    <row r="17" spans="1:3" ht="15" customHeight="1">
      <c r="A17" s="119"/>
      <c r="B17" s="422" t="s">
        <v>317</v>
      </c>
      <c r="C17" s="116">
        <v>9</v>
      </c>
    </row>
    <row r="18" spans="1:3" ht="15.75">
      <c r="A18" s="119"/>
      <c r="B18" s="423" t="s">
        <v>245</v>
      </c>
      <c r="C18" s="116">
        <v>10</v>
      </c>
    </row>
    <row r="19" spans="1:3" ht="15.75">
      <c r="A19" s="119"/>
      <c r="B19" s="421" t="s">
        <v>246</v>
      </c>
      <c r="C19" s="116">
        <v>11</v>
      </c>
    </row>
    <row r="20" spans="1:3" ht="15">
      <c r="A20" s="120"/>
      <c r="B20" s="421" t="s">
        <v>247</v>
      </c>
      <c r="C20" s="121">
        <v>12</v>
      </c>
    </row>
    <row r="21" spans="1:3" ht="15">
      <c r="A21" s="120"/>
      <c r="B21" s="421" t="s">
        <v>248</v>
      </c>
      <c r="C21" s="121" t="s">
        <v>249</v>
      </c>
    </row>
    <row r="22" spans="1:3" s="216" customFormat="1" ht="15">
      <c r="A22" s="120"/>
      <c r="B22" s="421" t="s">
        <v>324</v>
      </c>
      <c r="C22" s="121" t="s">
        <v>251</v>
      </c>
    </row>
    <row r="23" spans="1:3" ht="15">
      <c r="A23" s="120"/>
      <c r="B23" s="421" t="s">
        <v>250</v>
      </c>
      <c r="C23" s="121" t="s">
        <v>253</v>
      </c>
    </row>
    <row r="24" spans="1:3" ht="15">
      <c r="A24" s="120"/>
      <c r="B24" s="421" t="s">
        <v>252</v>
      </c>
      <c r="C24" s="121" t="s">
        <v>323</v>
      </c>
    </row>
    <row r="25" spans="1:3" s="216" customFormat="1" ht="15">
      <c r="A25" s="120"/>
      <c r="B25" s="421" t="s">
        <v>498</v>
      </c>
      <c r="C25" s="121" t="s">
        <v>499</v>
      </c>
    </row>
    <row r="26" spans="1:3" ht="15">
      <c r="A26" s="120"/>
      <c r="B26" s="421" t="s">
        <v>308</v>
      </c>
      <c r="C26" s="288">
        <v>23</v>
      </c>
    </row>
    <row r="27" spans="1:3" ht="15">
      <c r="A27" s="120"/>
      <c r="B27" s="421" t="s">
        <v>254</v>
      </c>
      <c r="C27" s="288">
        <v>24</v>
      </c>
    </row>
    <row r="28" spans="1:3" ht="15">
      <c r="A28" s="120"/>
      <c r="B28" s="421" t="s">
        <v>255</v>
      </c>
      <c r="C28" s="121" t="s">
        <v>500</v>
      </c>
    </row>
    <row r="29" spans="1:3" ht="15">
      <c r="A29" s="120"/>
      <c r="B29" s="421" t="s">
        <v>256</v>
      </c>
      <c r="C29" s="121" t="s">
        <v>501</v>
      </c>
    </row>
    <row r="30" spans="1:3" ht="15">
      <c r="A30" s="120"/>
      <c r="B30" s="422" t="s">
        <v>257</v>
      </c>
      <c r="C30" s="121" t="s">
        <v>502</v>
      </c>
    </row>
    <row r="31" spans="1:3" ht="15">
      <c r="A31" s="120"/>
      <c r="B31" s="422" t="s">
        <v>617</v>
      </c>
      <c r="C31" s="121" t="s">
        <v>620</v>
      </c>
    </row>
    <row r="32" spans="1:3" ht="15">
      <c r="A32" s="371"/>
      <c r="B32" s="422" t="s">
        <v>618</v>
      </c>
      <c r="C32" s="121" t="s">
        <v>621</v>
      </c>
    </row>
    <row r="33" spans="1:3" ht="15.75" thickBot="1">
      <c r="A33" s="371"/>
      <c r="B33" s="424" t="s">
        <v>619</v>
      </c>
      <c r="C33" s="372" t="s">
        <v>622</v>
      </c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1" r:id="rId1" display="Tür Değişiklikleri"/>
    <hyperlink ref="B32" r:id="rId2" display="Bölgelere Göre Açılan Kapanan Şirketler"/>
    <hyperlink ref="B33" location="'BÖLGERE GÖRE SERMAYE DAĞILIMI'!A1" display="Bölgelere Göre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24">
      <selection activeCell="C17" sqref="C17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450" t="s">
        <v>638</v>
      </c>
      <c r="B1" s="450"/>
      <c r="C1" s="450"/>
      <c r="D1" s="450"/>
      <c r="E1" s="450"/>
      <c r="F1" s="450"/>
    </row>
    <row r="2" spans="1:6" s="216" customFormat="1" ht="18">
      <c r="A2" s="58"/>
      <c r="B2" s="58"/>
      <c r="C2" s="58"/>
      <c r="D2" s="58"/>
      <c r="E2" s="58"/>
      <c r="F2" s="58"/>
    </row>
    <row r="3" spans="1:6" s="216" customFormat="1" ht="18">
      <c r="A3" s="58"/>
      <c r="B3" s="58"/>
      <c r="C3" s="58"/>
      <c r="D3" s="58"/>
      <c r="E3" s="58"/>
      <c r="F3" s="58"/>
    </row>
    <row r="4" spans="1:5" ht="15">
      <c r="A4" s="626" t="s">
        <v>653</v>
      </c>
      <c r="B4" s="626"/>
      <c r="C4" s="626"/>
      <c r="D4" s="626"/>
      <c r="E4" s="626"/>
    </row>
    <row r="5" spans="1:5" ht="15">
      <c r="A5" s="626"/>
      <c r="B5" s="626"/>
      <c r="C5" s="626"/>
      <c r="D5" s="626"/>
      <c r="E5" s="626"/>
    </row>
    <row r="6" spans="1:5" s="216" customFormat="1" ht="15.75">
      <c r="A6" s="222"/>
      <c r="B6" s="222"/>
      <c r="C6" s="222"/>
      <c r="D6" s="222"/>
      <c r="E6" s="222"/>
    </row>
    <row r="7" spans="2:5" ht="15">
      <c r="B7" s="634" t="s">
        <v>119</v>
      </c>
      <c r="C7" s="634"/>
      <c r="D7" s="634"/>
      <c r="E7" s="634"/>
    </row>
    <row r="8" spans="1:5" ht="15">
      <c r="A8" s="638" t="s">
        <v>120</v>
      </c>
      <c r="B8" s="638" t="s">
        <v>449</v>
      </c>
      <c r="C8" s="638" t="s">
        <v>230</v>
      </c>
      <c r="D8" s="638" t="s">
        <v>231</v>
      </c>
      <c r="E8" s="638" t="s">
        <v>232</v>
      </c>
    </row>
    <row r="9" spans="1:5" ht="15">
      <c r="A9" s="638"/>
      <c r="B9" s="638"/>
      <c r="C9" s="638"/>
      <c r="D9" s="639"/>
      <c r="E9" s="639"/>
    </row>
    <row r="10" spans="1:5" ht="15">
      <c r="A10" s="638"/>
      <c r="B10" s="638"/>
      <c r="C10" s="638"/>
      <c r="D10" s="639"/>
      <c r="E10" s="639"/>
    </row>
    <row r="11" spans="1:5" ht="30">
      <c r="A11" s="168">
        <v>1</v>
      </c>
      <c r="B11" s="268" t="s">
        <v>463</v>
      </c>
      <c r="C11" s="104">
        <v>40</v>
      </c>
      <c r="D11" s="105">
        <v>24180000</v>
      </c>
      <c r="E11" s="105">
        <v>12904800</v>
      </c>
    </row>
    <row r="12" spans="1:5" ht="30">
      <c r="A12" s="168">
        <v>2</v>
      </c>
      <c r="B12" s="268" t="s">
        <v>469</v>
      </c>
      <c r="C12" s="104">
        <v>17</v>
      </c>
      <c r="D12" s="105">
        <v>4140000</v>
      </c>
      <c r="E12" s="105">
        <v>3960500</v>
      </c>
    </row>
    <row r="13" spans="1:5" ht="15">
      <c r="A13" s="168">
        <v>3</v>
      </c>
      <c r="B13" s="269" t="s">
        <v>464</v>
      </c>
      <c r="C13" s="104">
        <v>14</v>
      </c>
      <c r="D13" s="105">
        <v>80160000</v>
      </c>
      <c r="E13" s="105">
        <v>78135000</v>
      </c>
    </row>
    <row r="14" spans="1:5" ht="15">
      <c r="A14" s="168">
        <v>4</v>
      </c>
      <c r="B14" s="268" t="s">
        <v>471</v>
      </c>
      <c r="C14" s="104">
        <v>11</v>
      </c>
      <c r="D14" s="105">
        <v>6750000</v>
      </c>
      <c r="E14" s="105">
        <v>6486500</v>
      </c>
    </row>
    <row r="15" spans="1:5" ht="15">
      <c r="A15" s="168">
        <v>5</v>
      </c>
      <c r="B15" s="269" t="s">
        <v>530</v>
      </c>
      <c r="C15" s="104">
        <v>10</v>
      </c>
      <c r="D15" s="105">
        <v>700000</v>
      </c>
      <c r="E15" s="105">
        <v>545500</v>
      </c>
    </row>
    <row r="16" spans="1:5" ht="30">
      <c r="A16" s="168">
        <v>6</v>
      </c>
      <c r="B16" s="269" t="s">
        <v>466</v>
      </c>
      <c r="C16" s="104">
        <v>10</v>
      </c>
      <c r="D16" s="105">
        <v>2690000</v>
      </c>
      <c r="E16" s="105">
        <v>2531100</v>
      </c>
    </row>
    <row r="17" spans="1:5" ht="30">
      <c r="A17" s="168">
        <v>7</v>
      </c>
      <c r="B17" s="269" t="s">
        <v>467</v>
      </c>
      <c r="C17" s="104">
        <v>10</v>
      </c>
      <c r="D17" s="105">
        <v>20300000</v>
      </c>
      <c r="E17" s="105">
        <v>20152500</v>
      </c>
    </row>
    <row r="18" spans="1:5" ht="30">
      <c r="A18" s="168">
        <v>8</v>
      </c>
      <c r="B18" s="269" t="s">
        <v>465</v>
      </c>
      <c r="C18" s="104">
        <v>8</v>
      </c>
      <c r="D18" s="105">
        <v>1550000</v>
      </c>
      <c r="E18" s="105">
        <v>955000</v>
      </c>
    </row>
    <row r="19" spans="1:5" ht="15">
      <c r="A19" s="168">
        <v>9</v>
      </c>
      <c r="B19" s="269" t="s">
        <v>470</v>
      </c>
      <c r="C19" s="104">
        <v>8</v>
      </c>
      <c r="D19" s="105">
        <v>1035000</v>
      </c>
      <c r="E19" s="105">
        <v>1035000</v>
      </c>
    </row>
    <row r="20" spans="1:5" ht="30">
      <c r="A20" s="168">
        <v>10</v>
      </c>
      <c r="B20" s="269" t="s">
        <v>494</v>
      </c>
      <c r="C20" s="104">
        <v>7</v>
      </c>
      <c r="D20" s="105">
        <v>350000</v>
      </c>
      <c r="E20" s="105">
        <v>275000</v>
      </c>
    </row>
    <row r="21" spans="1:5" ht="15">
      <c r="A21" s="168">
        <v>11</v>
      </c>
      <c r="B21" s="269" t="s">
        <v>531</v>
      </c>
      <c r="C21" s="104">
        <v>7</v>
      </c>
      <c r="D21" s="105">
        <v>2700000</v>
      </c>
      <c r="E21" s="105">
        <v>1439000</v>
      </c>
    </row>
    <row r="22" spans="1:5" ht="15">
      <c r="A22" s="168">
        <v>12</v>
      </c>
      <c r="B22" s="269" t="s">
        <v>472</v>
      </c>
      <c r="C22" s="104">
        <v>6</v>
      </c>
      <c r="D22" s="105">
        <v>1360000</v>
      </c>
      <c r="E22" s="105">
        <v>1329500</v>
      </c>
    </row>
    <row r="23" spans="1:5" ht="15">
      <c r="A23" s="168">
        <v>13</v>
      </c>
      <c r="B23" s="269" t="s">
        <v>468</v>
      </c>
      <c r="C23" s="106">
        <v>6</v>
      </c>
      <c r="D23" s="107">
        <v>550000</v>
      </c>
      <c r="E23" s="107">
        <v>393000</v>
      </c>
    </row>
    <row r="24" spans="1:6" ht="15">
      <c r="A24" s="168">
        <v>14</v>
      </c>
      <c r="B24" s="269" t="s">
        <v>534</v>
      </c>
      <c r="C24" s="106">
        <v>5</v>
      </c>
      <c r="D24" s="107">
        <v>1450000</v>
      </c>
      <c r="E24" s="107">
        <v>1430000</v>
      </c>
      <c r="F24" s="216"/>
    </row>
    <row r="25" spans="1:5" ht="30">
      <c r="A25" s="168">
        <v>15</v>
      </c>
      <c r="B25" s="269" t="s">
        <v>668</v>
      </c>
      <c r="C25" s="106">
        <v>5</v>
      </c>
      <c r="D25" s="107">
        <v>900000</v>
      </c>
      <c r="E25" s="107">
        <v>535000</v>
      </c>
    </row>
    <row r="26" spans="1:5" ht="30">
      <c r="A26" s="168">
        <v>16</v>
      </c>
      <c r="B26" s="269" t="s">
        <v>669</v>
      </c>
      <c r="C26" s="106">
        <v>5</v>
      </c>
      <c r="D26" s="107">
        <v>300000</v>
      </c>
      <c r="E26" s="107">
        <v>299950</v>
      </c>
    </row>
    <row r="27" spans="1:5" ht="30">
      <c r="A27" s="168">
        <v>17</v>
      </c>
      <c r="B27" s="269" t="s">
        <v>532</v>
      </c>
      <c r="C27" s="106">
        <v>4</v>
      </c>
      <c r="D27" s="107">
        <v>250000</v>
      </c>
      <c r="E27" s="107">
        <v>105666</v>
      </c>
    </row>
    <row r="28" spans="1:5" ht="15">
      <c r="A28" s="168">
        <v>18</v>
      </c>
      <c r="B28" s="269" t="s">
        <v>533</v>
      </c>
      <c r="C28" s="106">
        <v>4</v>
      </c>
      <c r="D28" s="107">
        <v>250000</v>
      </c>
      <c r="E28" s="107">
        <v>192600</v>
      </c>
    </row>
    <row r="29" spans="1:5" ht="30">
      <c r="A29" s="168">
        <v>19</v>
      </c>
      <c r="B29" s="269" t="s">
        <v>559</v>
      </c>
      <c r="C29" s="106">
        <v>3</v>
      </c>
      <c r="D29" s="107">
        <v>300000</v>
      </c>
      <c r="E29" s="107">
        <v>205000</v>
      </c>
    </row>
    <row r="30" spans="1:5" ht="15">
      <c r="A30" s="168">
        <v>20</v>
      </c>
      <c r="B30" s="269" t="s">
        <v>493</v>
      </c>
      <c r="C30" s="106">
        <v>3</v>
      </c>
      <c r="D30" s="107">
        <v>250000</v>
      </c>
      <c r="E30" s="107">
        <v>200000</v>
      </c>
    </row>
    <row r="31" spans="1:5" ht="15">
      <c r="A31" s="631" t="s">
        <v>25</v>
      </c>
      <c r="B31" s="644"/>
      <c r="C31" s="632"/>
      <c r="D31" s="633"/>
      <c r="E31" s="102">
        <f>SUM(E11:E30)</f>
        <v>133110616</v>
      </c>
    </row>
    <row r="32" spans="2:5" ht="15">
      <c r="B32" s="3" t="s">
        <v>15</v>
      </c>
      <c r="C32" s="3"/>
      <c r="D32" s="3"/>
      <c r="E32" s="108"/>
    </row>
    <row r="33" spans="2:5" s="216" customFormat="1" ht="15">
      <c r="B33" s="3"/>
      <c r="C33" s="3"/>
      <c r="D33" s="3"/>
      <c r="E33" s="99"/>
    </row>
    <row r="34" spans="2:5" s="216" customFormat="1" ht="15">
      <c r="B34" s="3"/>
      <c r="C34" s="3"/>
      <c r="D34" s="3"/>
      <c r="E34" s="99"/>
    </row>
    <row r="35" spans="2:5" s="216" customFormat="1" ht="15">
      <c r="B35" s="3"/>
      <c r="C35" s="3"/>
      <c r="D35" s="3"/>
      <c r="E35" s="99"/>
    </row>
    <row r="36" spans="2:5" s="216" customFormat="1" ht="15">
      <c r="B36" s="3"/>
      <c r="C36" s="3"/>
      <c r="D36" s="3"/>
      <c r="E36" s="99"/>
    </row>
    <row r="37" spans="2:5" s="216" customFormat="1" ht="15">
      <c r="B37" s="3"/>
      <c r="C37" s="3"/>
      <c r="D37" s="3"/>
      <c r="E37" s="99"/>
    </row>
    <row r="38" spans="2:5" s="216" customFormat="1" ht="15">
      <c r="B38" s="3"/>
      <c r="C38" s="3"/>
      <c r="D38" s="3"/>
      <c r="E38" s="99"/>
    </row>
    <row r="39" spans="2:5" ht="15">
      <c r="B39" s="3"/>
      <c r="C39" s="3"/>
      <c r="D39" s="3"/>
      <c r="E39" s="99"/>
    </row>
    <row r="40" spans="2:5" ht="15">
      <c r="B40" s="3"/>
      <c r="C40" s="3"/>
      <c r="D40" s="3"/>
      <c r="E40" s="99"/>
    </row>
    <row r="41" spans="2:5" ht="15">
      <c r="B41" s="634" t="s">
        <v>127</v>
      </c>
      <c r="C41" s="634"/>
      <c r="D41" s="634"/>
      <c r="E41" s="634"/>
    </row>
    <row r="43" spans="1:5" ht="15">
      <c r="A43" s="638" t="s">
        <v>120</v>
      </c>
      <c r="B43" s="638" t="s">
        <v>449</v>
      </c>
      <c r="C43" s="638" t="s">
        <v>230</v>
      </c>
      <c r="D43" s="638" t="s">
        <v>231</v>
      </c>
      <c r="E43" s="638" t="s">
        <v>232</v>
      </c>
    </row>
    <row r="44" spans="1:5" ht="15">
      <c r="A44" s="638"/>
      <c r="B44" s="638"/>
      <c r="C44" s="638"/>
      <c r="D44" s="639"/>
      <c r="E44" s="639"/>
    </row>
    <row r="45" spans="1:5" ht="15">
      <c r="A45" s="638"/>
      <c r="B45" s="638"/>
      <c r="C45" s="638"/>
      <c r="D45" s="639"/>
      <c r="E45" s="639"/>
    </row>
    <row r="46" spans="1:5" ht="30">
      <c r="A46" s="103">
        <v>1</v>
      </c>
      <c r="B46" s="269" t="s">
        <v>469</v>
      </c>
      <c r="C46" s="104">
        <v>259</v>
      </c>
      <c r="D46" s="105">
        <v>47935004</v>
      </c>
      <c r="E46" s="105">
        <v>41782104</v>
      </c>
    </row>
    <row r="47" spans="1:5" ht="30">
      <c r="A47" s="103">
        <v>2</v>
      </c>
      <c r="B47" s="269" t="s">
        <v>463</v>
      </c>
      <c r="C47" s="104">
        <v>183</v>
      </c>
      <c r="D47" s="105">
        <v>55775024</v>
      </c>
      <c r="E47" s="105">
        <v>47275313</v>
      </c>
    </row>
    <row r="48" spans="1:5" ht="15">
      <c r="A48" s="103">
        <v>3</v>
      </c>
      <c r="B48" s="269" t="s">
        <v>464</v>
      </c>
      <c r="C48" s="104">
        <v>160</v>
      </c>
      <c r="D48" s="105">
        <v>25371080</v>
      </c>
      <c r="E48" s="105">
        <v>21384113</v>
      </c>
    </row>
    <row r="49" spans="1:5" ht="15">
      <c r="A49" s="103">
        <v>4</v>
      </c>
      <c r="B49" s="269" t="s">
        <v>472</v>
      </c>
      <c r="C49" s="104">
        <v>71</v>
      </c>
      <c r="D49" s="105">
        <v>6506001</v>
      </c>
      <c r="E49" s="105">
        <v>5871001</v>
      </c>
    </row>
    <row r="50" spans="1:5" ht="30">
      <c r="A50" s="103">
        <v>5</v>
      </c>
      <c r="B50" s="269" t="s">
        <v>465</v>
      </c>
      <c r="C50" s="104">
        <v>71</v>
      </c>
      <c r="D50" s="105">
        <v>7020002</v>
      </c>
      <c r="E50" s="105">
        <v>5876155</v>
      </c>
    </row>
    <row r="51" spans="1:5" ht="30">
      <c r="A51" s="103">
        <v>6</v>
      </c>
      <c r="B51" s="269" t="s">
        <v>466</v>
      </c>
      <c r="C51" s="104">
        <v>57</v>
      </c>
      <c r="D51" s="105">
        <v>5875003</v>
      </c>
      <c r="E51" s="105">
        <v>5664403</v>
      </c>
    </row>
    <row r="52" spans="1:5" ht="15">
      <c r="A52" s="103">
        <v>7</v>
      </c>
      <c r="B52" s="269" t="s">
        <v>471</v>
      </c>
      <c r="C52" s="104">
        <v>57</v>
      </c>
      <c r="D52" s="105">
        <v>6810007</v>
      </c>
      <c r="E52" s="105">
        <v>5555606</v>
      </c>
    </row>
    <row r="53" spans="1:5" ht="15">
      <c r="A53" s="103">
        <v>8</v>
      </c>
      <c r="B53" s="269" t="s">
        <v>468</v>
      </c>
      <c r="C53" s="104">
        <v>45</v>
      </c>
      <c r="D53" s="105">
        <v>8812550</v>
      </c>
      <c r="E53" s="105">
        <v>5402893</v>
      </c>
    </row>
    <row r="54" spans="1:5" ht="15">
      <c r="A54" s="103">
        <v>9</v>
      </c>
      <c r="B54" s="269" t="s">
        <v>474</v>
      </c>
      <c r="C54" s="104">
        <v>39</v>
      </c>
      <c r="D54" s="105">
        <v>3740000</v>
      </c>
      <c r="E54" s="105">
        <v>3008000</v>
      </c>
    </row>
    <row r="55" spans="1:5" ht="15">
      <c r="A55" s="103">
        <v>10</v>
      </c>
      <c r="B55" s="269" t="s">
        <v>479</v>
      </c>
      <c r="C55" s="104">
        <v>30</v>
      </c>
      <c r="D55" s="105">
        <v>3750000</v>
      </c>
      <c r="E55" s="105">
        <v>3277400</v>
      </c>
    </row>
    <row r="56" spans="1:5" ht="30">
      <c r="A56" s="103">
        <v>11</v>
      </c>
      <c r="B56" s="269" t="s">
        <v>494</v>
      </c>
      <c r="C56" s="104">
        <v>26</v>
      </c>
      <c r="D56" s="105">
        <v>5150350</v>
      </c>
      <c r="E56" s="105">
        <v>4928275</v>
      </c>
    </row>
    <row r="57" spans="1:5" ht="15">
      <c r="A57" s="103">
        <v>12</v>
      </c>
      <c r="B57" s="269" t="s">
        <v>470</v>
      </c>
      <c r="C57" s="104">
        <v>24</v>
      </c>
      <c r="D57" s="105">
        <v>1730001</v>
      </c>
      <c r="E57" s="105">
        <v>1636501</v>
      </c>
    </row>
    <row r="58" spans="1:5" ht="30">
      <c r="A58" s="103">
        <v>13</v>
      </c>
      <c r="B58" s="269" t="s">
        <v>473</v>
      </c>
      <c r="C58" s="106">
        <v>21</v>
      </c>
      <c r="D58" s="107">
        <v>3710000</v>
      </c>
      <c r="E58" s="107">
        <v>2974900</v>
      </c>
    </row>
    <row r="59" spans="1:5" ht="45">
      <c r="A59" s="103">
        <v>14</v>
      </c>
      <c r="B59" s="269" t="s">
        <v>560</v>
      </c>
      <c r="C59" s="106">
        <v>18</v>
      </c>
      <c r="D59" s="107">
        <v>4830000</v>
      </c>
      <c r="E59" s="107">
        <v>3125400</v>
      </c>
    </row>
    <row r="60" spans="1:5" ht="45">
      <c r="A60" s="103">
        <v>15</v>
      </c>
      <c r="B60" s="269" t="s">
        <v>495</v>
      </c>
      <c r="C60" s="106">
        <v>18</v>
      </c>
      <c r="D60" s="107">
        <v>1511000</v>
      </c>
      <c r="E60" s="107">
        <v>1366500</v>
      </c>
    </row>
    <row r="61" spans="1:5" ht="30">
      <c r="A61" s="103">
        <v>16</v>
      </c>
      <c r="B61" s="269" t="s">
        <v>467</v>
      </c>
      <c r="C61" s="106">
        <v>18</v>
      </c>
      <c r="D61" s="107">
        <v>3492545</v>
      </c>
      <c r="E61" s="107">
        <v>3353595</v>
      </c>
    </row>
    <row r="62" spans="1:5" ht="30">
      <c r="A62" s="103">
        <v>17</v>
      </c>
      <c r="B62" s="269" t="s">
        <v>670</v>
      </c>
      <c r="C62" s="106">
        <v>18</v>
      </c>
      <c r="D62" s="107">
        <v>1620000</v>
      </c>
      <c r="E62" s="107">
        <v>1470000</v>
      </c>
    </row>
    <row r="63" spans="1:5" ht="15">
      <c r="A63" s="103">
        <v>18</v>
      </c>
      <c r="B63" s="269" t="s">
        <v>561</v>
      </c>
      <c r="C63" s="106">
        <v>17</v>
      </c>
      <c r="D63" s="107">
        <v>3200000</v>
      </c>
      <c r="E63" s="107">
        <v>2752500</v>
      </c>
    </row>
    <row r="64" spans="1:5" ht="15">
      <c r="A64" s="103">
        <v>19</v>
      </c>
      <c r="B64" s="269" t="s">
        <v>534</v>
      </c>
      <c r="C64" s="106">
        <v>17</v>
      </c>
      <c r="D64" s="107">
        <v>2490001</v>
      </c>
      <c r="E64" s="107">
        <v>2337501</v>
      </c>
    </row>
    <row r="65" spans="1:5" ht="30">
      <c r="A65" s="103">
        <v>20</v>
      </c>
      <c r="B65" s="269" t="s">
        <v>532</v>
      </c>
      <c r="C65" s="106">
        <v>17</v>
      </c>
      <c r="D65" s="107">
        <v>780250</v>
      </c>
      <c r="E65" s="107">
        <v>674106</v>
      </c>
    </row>
    <row r="66" spans="1:5" ht="15">
      <c r="A66" s="631" t="s">
        <v>25</v>
      </c>
      <c r="B66" s="644"/>
      <c r="C66" s="632"/>
      <c r="D66" s="633"/>
      <c r="E66" s="102">
        <f>SUM(E46:E65)</f>
        <v>169716266</v>
      </c>
    </row>
    <row r="67" spans="1:2" ht="15">
      <c r="A67" s="3"/>
      <c r="B67" s="3" t="s">
        <v>15</v>
      </c>
    </row>
  </sheetData>
  <sheetProtection/>
  <mergeCells count="16">
    <mergeCell ref="A1:F1"/>
    <mergeCell ref="A4:E5"/>
    <mergeCell ref="B7:E7"/>
    <mergeCell ref="A8:A10"/>
    <mergeCell ref="B8:B10"/>
    <mergeCell ref="C8:C10"/>
    <mergeCell ref="D8:D10"/>
    <mergeCell ref="E8:E10"/>
    <mergeCell ref="A66:D66"/>
    <mergeCell ref="A31:D31"/>
    <mergeCell ref="B41:E41"/>
    <mergeCell ref="A43:A45"/>
    <mergeCell ref="B43:B45"/>
    <mergeCell ref="C43:C45"/>
    <mergeCell ref="D43:D45"/>
    <mergeCell ref="E43:E4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&amp;L16.06.2017&amp;CTÜRKİYE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9" s="418" customFormat="1" ht="18.75" thickBot="1">
      <c r="A1" s="426" t="s">
        <v>638</v>
      </c>
      <c r="B1" s="426"/>
      <c r="C1" s="426"/>
      <c r="D1" s="426"/>
      <c r="E1" s="426"/>
      <c r="F1" s="426"/>
      <c r="G1" s="427"/>
      <c r="H1" s="427"/>
      <c r="I1" s="427"/>
    </row>
    <row r="2" s="418" customFormat="1" ht="15.75" thickTop="1"/>
    <row r="3" spans="1:9" ht="18">
      <c r="A3" s="54" t="s">
        <v>654</v>
      </c>
      <c r="B3" s="54"/>
      <c r="C3" s="54"/>
      <c r="D3" s="54"/>
      <c r="E3" s="54"/>
      <c r="F3" s="54"/>
      <c r="G3" s="54"/>
      <c r="H3" s="54"/>
      <c r="I3" s="54"/>
    </row>
    <row r="4" s="351" customFormat="1" ht="15.75">
      <c r="A4" s="352"/>
    </row>
    <row r="5" spans="1:9" ht="15" customHeight="1" thickBot="1">
      <c r="A5" s="645" t="s">
        <v>607</v>
      </c>
      <c r="B5" s="645"/>
      <c r="C5" s="645"/>
      <c r="D5" s="645"/>
      <c r="E5" s="645"/>
      <c r="F5" s="645"/>
      <c r="G5" s="645"/>
      <c r="H5" s="645"/>
      <c r="I5" s="645"/>
    </row>
    <row r="6" spans="1:9" ht="60">
      <c r="A6" s="355" t="s">
        <v>608</v>
      </c>
      <c r="B6" s="356" t="s">
        <v>5</v>
      </c>
      <c r="C6" s="356" t="s">
        <v>4</v>
      </c>
      <c r="D6" s="356" t="s">
        <v>671</v>
      </c>
      <c r="E6" s="356" t="s">
        <v>7</v>
      </c>
      <c r="F6" s="356" t="s">
        <v>609</v>
      </c>
      <c r="G6" s="356" t="s">
        <v>610</v>
      </c>
      <c r="H6" s="357" t="s">
        <v>2</v>
      </c>
      <c r="I6" s="351"/>
    </row>
    <row r="7" spans="1:9" ht="20.25" customHeight="1">
      <c r="A7" s="358" t="s">
        <v>611</v>
      </c>
      <c r="B7" s="269"/>
      <c r="C7" s="269"/>
      <c r="D7" s="269"/>
      <c r="E7" s="269"/>
      <c r="F7" s="269"/>
      <c r="G7" s="269"/>
      <c r="H7" s="359">
        <v>0</v>
      </c>
      <c r="I7" s="351"/>
    </row>
    <row r="8" spans="1:9" ht="20.25" customHeight="1" thickBot="1">
      <c r="A8" s="358" t="s">
        <v>612</v>
      </c>
      <c r="B8" s="269"/>
      <c r="C8" s="269"/>
      <c r="D8" s="269"/>
      <c r="E8" s="269"/>
      <c r="F8" s="269">
        <v>1</v>
      </c>
      <c r="G8" s="269">
        <v>3</v>
      </c>
      <c r="H8" s="359">
        <v>4</v>
      </c>
      <c r="I8" s="351"/>
    </row>
    <row r="9" spans="1:9" ht="30">
      <c r="A9" s="356" t="s">
        <v>671</v>
      </c>
      <c r="B9" s="269"/>
      <c r="C9" s="269"/>
      <c r="D9" s="269"/>
      <c r="E9" s="269"/>
      <c r="F9" s="269">
        <v>36</v>
      </c>
      <c r="G9" s="269">
        <v>129</v>
      </c>
      <c r="H9" s="359">
        <v>165</v>
      </c>
      <c r="I9" s="351"/>
    </row>
    <row r="10" spans="1:9" ht="20.25" customHeight="1">
      <c r="A10" s="358" t="s">
        <v>7</v>
      </c>
      <c r="B10" s="269"/>
      <c r="C10" s="269"/>
      <c r="D10" s="269"/>
      <c r="E10" s="269"/>
      <c r="F10" s="269"/>
      <c r="G10" s="269"/>
      <c r="H10" s="359">
        <v>0</v>
      </c>
      <c r="I10" s="351"/>
    </row>
    <row r="11" spans="1:9" ht="20.25" customHeight="1">
      <c r="A11" s="358" t="s">
        <v>609</v>
      </c>
      <c r="B11" s="269"/>
      <c r="C11" s="269"/>
      <c r="D11" s="269">
        <v>1</v>
      </c>
      <c r="E11" s="269"/>
      <c r="F11" s="269"/>
      <c r="G11" s="269">
        <v>8</v>
      </c>
      <c r="H11" s="359">
        <v>9</v>
      </c>
      <c r="I11" s="351"/>
    </row>
    <row r="12" spans="1:9" ht="20.25" customHeight="1">
      <c r="A12" s="358" t="s">
        <v>610</v>
      </c>
      <c r="B12" s="269"/>
      <c r="C12" s="269"/>
      <c r="D12" s="269">
        <v>9</v>
      </c>
      <c r="E12" s="269"/>
      <c r="F12" s="269">
        <v>140</v>
      </c>
      <c r="G12" s="269"/>
      <c r="H12" s="359">
        <v>149</v>
      </c>
      <c r="I12" s="351"/>
    </row>
    <row r="13" spans="1:9" ht="20.25" customHeight="1" thickBot="1">
      <c r="A13" s="360" t="s">
        <v>222</v>
      </c>
      <c r="B13" s="361">
        <v>0</v>
      </c>
      <c r="C13" s="361">
        <v>0</v>
      </c>
      <c r="D13" s="361">
        <v>10</v>
      </c>
      <c r="E13" s="361">
        <v>0</v>
      </c>
      <c r="F13" s="361">
        <v>177</v>
      </c>
      <c r="G13" s="361">
        <v>140</v>
      </c>
      <c r="H13" s="362">
        <v>327</v>
      </c>
      <c r="I13" s="351"/>
    </row>
    <row r="14" spans="1:8" s="351" customFormat="1" ht="20.25" customHeight="1">
      <c r="A14" s="363"/>
      <c r="B14" s="363"/>
      <c r="C14" s="363"/>
      <c r="D14" s="363"/>
      <c r="E14" s="363"/>
      <c r="F14" s="363"/>
      <c r="G14" s="363"/>
      <c r="H14" s="363"/>
    </row>
    <row r="15" spans="1:9" ht="15.75">
      <c r="A15" s="354"/>
      <c r="B15" s="354"/>
      <c r="C15" s="354"/>
      <c r="D15" s="354"/>
      <c r="E15" s="354"/>
      <c r="F15" s="354"/>
      <c r="G15" s="354"/>
      <c r="H15" s="354"/>
      <c r="I15" s="351"/>
    </row>
    <row r="16" spans="1:9" ht="18">
      <c r="A16" s="54" t="s">
        <v>613</v>
      </c>
      <c r="B16" s="54"/>
      <c r="C16" s="54"/>
      <c r="D16" s="54"/>
      <c r="E16" s="54"/>
      <c r="F16" s="54"/>
      <c r="G16" s="54"/>
      <c r="H16" s="54"/>
      <c r="I16" s="1"/>
    </row>
    <row r="17" spans="1:9" ht="15">
      <c r="A17" s="353"/>
      <c r="B17" s="351"/>
      <c r="C17" s="351"/>
      <c r="D17" s="351"/>
      <c r="E17" s="351"/>
      <c r="F17" s="351"/>
      <c r="G17" s="351"/>
      <c r="H17" s="351"/>
      <c r="I17" s="351"/>
    </row>
    <row r="18" spans="1:9" ht="15" customHeight="1" thickBot="1">
      <c r="A18" s="645" t="s">
        <v>607</v>
      </c>
      <c r="B18" s="645"/>
      <c r="C18" s="645"/>
      <c r="D18" s="645"/>
      <c r="E18" s="645"/>
      <c r="F18" s="645"/>
      <c r="G18" s="645"/>
      <c r="H18" s="645"/>
      <c r="I18" s="645"/>
    </row>
    <row r="19" spans="1:9" ht="60">
      <c r="A19" s="355" t="s">
        <v>608</v>
      </c>
      <c r="B19" s="356" t="s">
        <v>5</v>
      </c>
      <c r="C19" s="356" t="s">
        <v>4</v>
      </c>
      <c r="D19" s="356" t="s">
        <v>671</v>
      </c>
      <c r="E19" s="356" t="s">
        <v>7</v>
      </c>
      <c r="F19" s="356" t="s">
        <v>609</v>
      </c>
      <c r="G19" s="356" t="s">
        <v>610</v>
      </c>
      <c r="H19" s="357" t="s">
        <v>2</v>
      </c>
      <c r="I19" s="351"/>
    </row>
    <row r="20" spans="1:9" ht="15">
      <c r="A20" s="358" t="s">
        <v>611</v>
      </c>
      <c r="B20" s="269"/>
      <c r="C20" s="269"/>
      <c r="D20" s="269"/>
      <c r="E20" s="269"/>
      <c r="F20" s="269"/>
      <c r="G20" s="269">
        <v>1</v>
      </c>
      <c r="H20" s="359">
        <v>1</v>
      </c>
      <c r="I20" s="351"/>
    </row>
    <row r="21" spans="1:9" ht="15.75" thickBot="1">
      <c r="A21" s="358" t="s">
        <v>612</v>
      </c>
      <c r="B21" s="269"/>
      <c r="C21" s="269"/>
      <c r="D21" s="269"/>
      <c r="E21" s="269"/>
      <c r="F21" s="269">
        <v>3</v>
      </c>
      <c r="G21" s="269">
        <v>12</v>
      </c>
      <c r="H21" s="359">
        <v>15</v>
      </c>
      <c r="I21" s="351"/>
    </row>
    <row r="22" spans="1:9" ht="30">
      <c r="A22" s="356" t="s">
        <v>671</v>
      </c>
      <c r="B22" s="269"/>
      <c r="C22" s="269"/>
      <c r="D22" s="269"/>
      <c r="E22" s="269"/>
      <c r="F22" s="269">
        <v>109</v>
      </c>
      <c r="G22" s="269">
        <v>575</v>
      </c>
      <c r="H22" s="359">
        <v>684</v>
      </c>
      <c r="I22" s="351"/>
    </row>
    <row r="23" spans="1:9" ht="15">
      <c r="A23" s="358" t="s">
        <v>7</v>
      </c>
      <c r="B23" s="269"/>
      <c r="C23" s="269"/>
      <c r="D23" s="269"/>
      <c r="E23" s="269"/>
      <c r="F23" s="269">
        <v>1</v>
      </c>
      <c r="G23" s="269"/>
      <c r="H23" s="359">
        <v>1</v>
      </c>
      <c r="I23" s="351"/>
    </row>
    <row r="24" spans="1:9" ht="15">
      <c r="A24" s="358" t="s">
        <v>609</v>
      </c>
      <c r="B24" s="269"/>
      <c r="C24" s="269"/>
      <c r="D24" s="269">
        <v>3</v>
      </c>
      <c r="E24" s="269"/>
      <c r="F24" s="269"/>
      <c r="G24" s="269">
        <v>24</v>
      </c>
      <c r="H24" s="359">
        <v>27</v>
      </c>
      <c r="I24" s="351"/>
    </row>
    <row r="25" spans="1:9" ht="15">
      <c r="A25" s="358" t="s">
        <v>610</v>
      </c>
      <c r="B25" s="269"/>
      <c r="C25" s="269"/>
      <c r="D25" s="269">
        <v>61</v>
      </c>
      <c r="E25" s="269"/>
      <c r="F25" s="269">
        <v>721</v>
      </c>
      <c r="G25" s="269"/>
      <c r="H25" s="359">
        <v>782</v>
      </c>
      <c r="I25" s="351"/>
    </row>
    <row r="26" spans="1:9" ht="16.5" thickBot="1">
      <c r="A26" s="360" t="s">
        <v>222</v>
      </c>
      <c r="B26" s="361">
        <v>0</v>
      </c>
      <c r="C26" s="361">
        <v>0</v>
      </c>
      <c r="D26" s="361">
        <v>64</v>
      </c>
      <c r="E26" s="361">
        <v>0</v>
      </c>
      <c r="F26" s="361">
        <v>834</v>
      </c>
      <c r="G26" s="361">
        <v>612</v>
      </c>
      <c r="H26" s="440">
        <v>1510</v>
      </c>
      <c r="I26" s="351"/>
    </row>
    <row r="27" spans="1:9" ht="15">
      <c r="A27" s="351"/>
      <c r="B27" s="351"/>
      <c r="C27" s="351"/>
      <c r="D27" s="351"/>
      <c r="E27" s="351"/>
      <c r="F27" s="351"/>
      <c r="G27" s="351"/>
      <c r="H27" s="351"/>
      <c r="I27" s="351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&amp;L16.06.2017&amp;CTÜRKİYE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C17" sqref="C17"/>
    </sheetView>
  </sheetViews>
  <sheetFormatPr defaultColWidth="9.140625" defaultRowHeight="15"/>
  <cols>
    <col min="2" max="2" width="17.8515625" style="350" customWidth="1"/>
    <col min="3" max="3" width="16.421875" style="0" customWidth="1"/>
    <col min="4" max="4" width="18.8515625" style="0" customWidth="1"/>
    <col min="5" max="5" width="14.7109375" style="0" customWidth="1"/>
    <col min="6" max="6" width="18.28125" style="0" customWidth="1"/>
  </cols>
  <sheetData>
    <row r="1" spans="1:6" s="418" customFormat="1" ht="18.75" thickBot="1">
      <c r="A1" s="426" t="s">
        <v>638</v>
      </c>
      <c r="B1" s="426"/>
      <c r="C1" s="426"/>
      <c r="D1" s="426"/>
      <c r="E1" s="426"/>
      <c r="F1" s="426"/>
    </row>
    <row r="2" s="418" customFormat="1" ht="15.75" thickTop="1">
      <c r="B2" s="350"/>
    </row>
    <row r="3" spans="1:6" ht="15.75" customHeight="1">
      <c r="A3" s="266" t="s">
        <v>630</v>
      </c>
      <c r="B3" s="1"/>
      <c r="C3" s="1"/>
      <c r="D3" s="1"/>
      <c r="E3" s="1"/>
      <c r="F3" s="1"/>
    </row>
    <row r="4" ht="15">
      <c r="B4"/>
    </row>
    <row r="5" spans="1:6" ht="15">
      <c r="A5" s="649" t="s">
        <v>355</v>
      </c>
      <c r="B5" s="649" t="s">
        <v>484</v>
      </c>
      <c r="C5" s="649" t="s">
        <v>655</v>
      </c>
      <c r="D5" s="649"/>
      <c r="E5" s="649" t="s">
        <v>656</v>
      </c>
      <c r="F5" s="649"/>
    </row>
    <row r="6" spans="1:6" ht="30">
      <c r="A6" s="649"/>
      <c r="B6" s="649"/>
      <c r="C6" s="437" t="s">
        <v>605</v>
      </c>
      <c r="D6" s="437" t="s">
        <v>606</v>
      </c>
      <c r="E6" s="437" t="s">
        <v>605</v>
      </c>
      <c r="F6" s="437" t="s">
        <v>10</v>
      </c>
    </row>
    <row r="7" spans="1:6" ht="15">
      <c r="A7" s="648" t="s">
        <v>563</v>
      </c>
      <c r="B7" s="648"/>
      <c r="C7" s="648"/>
      <c r="D7" s="648"/>
      <c r="E7" s="648"/>
      <c r="F7" s="648"/>
    </row>
    <row r="8" spans="1:6" ht="15">
      <c r="A8" s="646" t="s">
        <v>564</v>
      </c>
      <c r="B8" s="646"/>
      <c r="C8" s="646"/>
      <c r="D8" s="646"/>
      <c r="E8" s="646"/>
      <c r="F8" s="646"/>
    </row>
    <row r="9" spans="1:6" ht="15">
      <c r="A9" s="433" t="s">
        <v>389</v>
      </c>
      <c r="B9" s="441" t="s">
        <v>174</v>
      </c>
      <c r="C9" s="434">
        <v>2206</v>
      </c>
      <c r="D9" s="434">
        <v>830213103</v>
      </c>
      <c r="E9" s="434">
        <v>11191</v>
      </c>
      <c r="F9" s="434">
        <v>3596750881</v>
      </c>
    </row>
    <row r="10" spans="1:6" ht="15">
      <c r="A10" s="647" t="s">
        <v>565</v>
      </c>
      <c r="B10" s="647"/>
      <c r="C10" s="434">
        <v>2206</v>
      </c>
      <c r="D10" s="434">
        <v>830213103</v>
      </c>
      <c r="E10" s="434">
        <v>11191</v>
      </c>
      <c r="F10" s="434">
        <v>3596750881</v>
      </c>
    </row>
    <row r="11" spans="1:6" ht="15">
      <c r="A11" s="647" t="s">
        <v>566</v>
      </c>
      <c r="B11" s="647"/>
      <c r="C11" s="434">
        <v>2206</v>
      </c>
      <c r="D11" s="434">
        <v>830213103</v>
      </c>
      <c r="E11" s="434">
        <v>11191</v>
      </c>
      <c r="F11" s="434">
        <v>3596750881</v>
      </c>
    </row>
    <row r="12" spans="1:6" ht="15">
      <c r="A12" s="648" t="s">
        <v>567</v>
      </c>
      <c r="B12" s="648"/>
      <c r="C12" s="648"/>
      <c r="D12" s="648"/>
      <c r="E12" s="648"/>
      <c r="F12" s="648"/>
    </row>
    <row r="13" spans="1:6" ht="15">
      <c r="A13" s="646" t="s">
        <v>568</v>
      </c>
      <c r="B13" s="646"/>
      <c r="C13" s="646"/>
      <c r="D13" s="646"/>
      <c r="E13" s="646"/>
      <c r="F13" s="646"/>
    </row>
    <row r="14" spans="1:6" ht="15">
      <c r="A14" s="433" t="s">
        <v>414</v>
      </c>
      <c r="B14" s="441" t="s">
        <v>199</v>
      </c>
      <c r="C14" s="435">
        <v>66</v>
      </c>
      <c r="D14" s="434">
        <v>9220000</v>
      </c>
      <c r="E14" s="435">
        <v>297</v>
      </c>
      <c r="F14" s="434">
        <v>46574000</v>
      </c>
    </row>
    <row r="15" spans="1:6" ht="15">
      <c r="A15" s="433" t="s">
        <v>377</v>
      </c>
      <c r="B15" s="441" t="s">
        <v>163</v>
      </c>
      <c r="C15" s="435">
        <v>17</v>
      </c>
      <c r="D15" s="434">
        <v>3260000</v>
      </c>
      <c r="E15" s="435">
        <v>71</v>
      </c>
      <c r="F15" s="434">
        <v>12660000</v>
      </c>
    </row>
    <row r="16" spans="1:6" ht="15">
      <c r="A16" s="433" t="s">
        <v>394</v>
      </c>
      <c r="B16" s="441" t="s">
        <v>179</v>
      </c>
      <c r="C16" s="435">
        <v>14</v>
      </c>
      <c r="D16" s="434">
        <v>3610000</v>
      </c>
      <c r="E16" s="435">
        <v>76</v>
      </c>
      <c r="F16" s="434">
        <v>18790000</v>
      </c>
    </row>
    <row r="17" spans="1:6" ht="15">
      <c r="A17" s="647" t="s">
        <v>565</v>
      </c>
      <c r="B17" s="647"/>
      <c r="C17" s="435">
        <v>97</v>
      </c>
      <c r="D17" s="434">
        <v>16090000</v>
      </c>
      <c r="E17" s="435">
        <v>444</v>
      </c>
      <c r="F17" s="434">
        <v>78024000</v>
      </c>
    </row>
    <row r="18" spans="1:6" ht="15">
      <c r="A18" s="646" t="s">
        <v>569</v>
      </c>
      <c r="B18" s="646"/>
      <c r="C18" s="646"/>
      <c r="D18" s="646"/>
      <c r="E18" s="646"/>
      <c r="F18" s="646"/>
    </row>
    <row r="19" spans="1:6" ht="15">
      <c r="A19" s="433" t="s">
        <v>365</v>
      </c>
      <c r="B19" s="441" t="s">
        <v>151</v>
      </c>
      <c r="C19" s="435">
        <v>44</v>
      </c>
      <c r="D19" s="434">
        <v>11285000</v>
      </c>
      <c r="E19" s="435">
        <v>209</v>
      </c>
      <c r="F19" s="434">
        <v>40507000</v>
      </c>
    </row>
    <row r="20" spans="1:6" ht="15">
      <c r="A20" s="433" t="s">
        <v>372</v>
      </c>
      <c r="B20" s="441" t="s">
        <v>158</v>
      </c>
      <c r="C20" s="435">
        <v>33</v>
      </c>
      <c r="D20" s="434">
        <v>6860000</v>
      </c>
      <c r="E20" s="435">
        <v>133</v>
      </c>
      <c r="F20" s="434">
        <v>25810000</v>
      </c>
    </row>
    <row r="21" spans="1:6" ht="15">
      <c r="A21" s="647" t="s">
        <v>565</v>
      </c>
      <c r="B21" s="647"/>
      <c r="C21" s="435">
        <v>77</v>
      </c>
      <c r="D21" s="434">
        <v>18145000</v>
      </c>
      <c r="E21" s="435">
        <v>342</v>
      </c>
      <c r="F21" s="434">
        <v>66317000</v>
      </c>
    </row>
    <row r="22" spans="1:6" ht="15">
      <c r="A22" s="647" t="s">
        <v>566</v>
      </c>
      <c r="B22" s="647"/>
      <c r="C22" s="435">
        <v>174</v>
      </c>
      <c r="D22" s="434">
        <v>34235000</v>
      </c>
      <c r="E22" s="435">
        <v>786</v>
      </c>
      <c r="F22" s="434">
        <v>144341000</v>
      </c>
    </row>
    <row r="23" spans="1:6" ht="15">
      <c r="A23" s="648" t="s">
        <v>570</v>
      </c>
      <c r="B23" s="648"/>
      <c r="C23" s="648"/>
      <c r="D23" s="648"/>
      <c r="E23" s="648"/>
      <c r="F23" s="648"/>
    </row>
    <row r="24" spans="1:6" ht="15">
      <c r="A24" s="646" t="s">
        <v>571</v>
      </c>
      <c r="B24" s="646"/>
      <c r="C24" s="646"/>
      <c r="D24" s="646"/>
      <c r="E24" s="646"/>
      <c r="F24" s="646"/>
    </row>
    <row r="25" spans="1:6" ht="15">
      <c r="A25" s="433" t="s">
        <v>390</v>
      </c>
      <c r="B25" s="441" t="s">
        <v>175</v>
      </c>
      <c r="C25" s="435">
        <v>372</v>
      </c>
      <c r="D25" s="434">
        <v>74431000</v>
      </c>
      <c r="E25" s="434">
        <v>1870</v>
      </c>
      <c r="F25" s="434">
        <v>252838761</v>
      </c>
    </row>
    <row r="26" spans="1:6" ht="15">
      <c r="A26" s="647" t="s">
        <v>565</v>
      </c>
      <c r="B26" s="647"/>
      <c r="C26" s="435">
        <v>372</v>
      </c>
      <c r="D26" s="434">
        <v>74431000</v>
      </c>
      <c r="E26" s="434">
        <v>1870</v>
      </c>
      <c r="F26" s="434">
        <v>252838761</v>
      </c>
    </row>
    <row r="27" spans="1:6" ht="15">
      <c r="A27" s="646" t="s">
        <v>572</v>
      </c>
      <c r="B27" s="646"/>
      <c r="C27" s="646"/>
      <c r="D27" s="646"/>
      <c r="E27" s="646"/>
      <c r="F27" s="646"/>
    </row>
    <row r="28" spans="1:6" ht="15">
      <c r="A28" s="433" t="s">
        <v>364</v>
      </c>
      <c r="B28" s="441" t="s">
        <v>150</v>
      </c>
      <c r="C28" s="435">
        <v>47</v>
      </c>
      <c r="D28" s="434">
        <v>7640000</v>
      </c>
      <c r="E28" s="435">
        <v>276</v>
      </c>
      <c r="F28" s="434">
        <v>35914000</v>
      </c>
    </row>
    <row r="29" spans="1:6" ht="15">
      <c r="A29" s="433" t="s">
        <v>375</v>
      </c>
      <c r="B29" s="441" t="s">
        <v>161</v>
      </c>
      <c r="C29" s="435">
        <v>76</v>
      </c>
      <c r="D29" s="434">
        <v>10170000</v>
      </c>
      <c r="E29" s="435">
        <v>323</v>
      </c>
      <c r="F29" s="434">
        <v>57466036</v>
      </c>
    </row>
    <row r="30" spans="1:6" ht="15">
      <c r="A30" s="433" t="s">
        <v>403</v>
      </c>
      <c r="B30" s="441" t="s">
        <v>188</v>
      </c>
      <c r="C30" s="435">
        <v>65</v>
      </c>
      <c r="D30" s="434">
        <v>6495000</v>
      </c>
      <c r="E30" s="435">
        <v>341</v>
      </c>
      <c r="F30" s="434">
        <v>41672000</v>
      </c>
    </row>
    <row r="31" spans="1:6" ht="15">
      <c r="A31" s="647" t="s">
        <v>565</v>
      </c>
      <c r="B31" s="647"/>
      <c r="C31" s="435">
        <v>188</v>
      </c>
      <c r="D31" s="434">
        <v>24305000</v>
      </c>
      <c r="E31" s="435">
        <v>940</v>
      </c>
      <c r="F31" s="434">
        <v>135052036</v>
      </c>
    </row>
    <row r="32" spans="1:6" ht="15">
      <c r="A32" s="646" t="s">
        <v>573</v>
      </c>
      <c r="B32" s="646"/>
      <c r="C32" s="646"/>
      <c r="D32" s="646"/>
      <c r="E32" s="646"/>
      <c r="F32" s="646"/>
    </row>
    <row r="33" spans="1:6" ht="15">
      <c r="A33" s="433" t="s">
        <v>400</v>
      </c>
      <c r="B33" s="441" t="s">
        <v>185</v>
      </c>
      <c r="C33" s="435">
        <v>44</v>
      </c>
      <c r="D33" s="434">
        <v>9556000</v>
      </c>
      <c r="E33" s="435">
        <v>227</v>
      </c>
      <c r="F33" s="434">
        <v>41292975</v>
      </c>
    </row>
    <row r="34" spans="1:6" ht="15">
      <c r="A34" s="433" t="s">
        <v>358</v>
      </c>
      <c r="B34" s="441" t="s">
        <v>144</v>
      </c>
      <c r="C34" s="435">
        <v>36</v>
      </c>
      <c r="D34" s="434">
        <v>5230000</v>
      </c>
      <c r="E34" s="435">
        <v>140</v>
      </c>
      <c r="F34" s="434">
        <v>25015000</v>
      </c>
    </row>
    <row r="35" spans="1:6" ht="15">
      <c r="A35" s="433" t="s">
        <v>398</v>
      </c>
      <c r="B35" s="441" t="s">
        <v>183</v>
      </c>
      <c r="C35" s="435">
        <v>10</v>
      </c>
      <c r="D35" s="434">
        <v>1750000</v>
      </c>
      <c r="E35" s="435">
        <v>73</v>
      </c>
      <c r="F35" s="434">
        <v>8825000</v>
      </c>
    </row>
    <row r="36" spans="1:6" ht="15">
      <c r="A36" s="433" t="s">
        <v>419</v>
      </c>
      <c r="B36" s="441" t="s">
        <v>204</v>
      </c>
      <c r="C36" s="435">
        <v>16</v>
      </c>
      <c r="D36" s="434">
        <v>3370000</v>
      </c>
      <c r="E36" s="435">
        <v>77</v>
      </c>
      <c r="F36" s="434">
        <v>13215000</v>
      </c>
    </row>
    <row r="37" spans="1:6" ht="15">
      <c r="A37" s="647" t="s">
        <v>565</v>
      </c>
      <c r="B37" s="647"/>
      <c r="C37" s="435">
        <v>106</v>
      </c>
      <c r="D37" s="434">
        <v>19906000</v>
      </c>
      <c r="E37" s="435">
        <v>517</v>
      </c>
      <c r="F37" s="434">
        <v>88347975</v>
      </c>
    </row>
    <row r="38" spans="1:6" ht="15">
      <c r="A38" s="647" t="s">
        <v>566</v>
      </c>
      <c r="B38" s="647"/>
      <c r="C38" s="435">
        <v>666</v>
      </c>
      <c r="D38" s="434">
        <v>118642000</v>
      </c>
      <c r="E38" s="434">
        <v>3327</v>
      </c>
      <c r="F38" s="434">
        <v>476238772</v>
      </c>
    </row>
    <row r="39" spans="1:6" ht="15">
      <c r="A39" s="648" t="s">
        <v>574</v>
      </c>
      <c r="B39" s="648"/>
      <c r="C39" s="648"/>
      <c r="D39" s="648"/>
      <c r="E39" s="648"/>
      <c r="F39" s="648"/>
    </row>
    <row r="40" spans="1:6" ht="15">
      <c r="A40" s="646" t="s">
        <v>575</v>
      </c>
      <c r="B40" s="646"/>
      <c r="C40" s="646"/>
      <c r="D40" s="646"/>
      <c r="E40" s="646"/>
      <c r="F40" s="646"/>
    </row>
    <row r="41" spans="1:6" ht="15">
      <c r="A41" s="433" t="s">
        <v>371</v>
      </c>
      <c r="B41" s="441" t="s">
        <v>157</v>
      </c>
      <c r="C41" s="435">
        <v>250</v>
      </c>
      <c r="D41" s="434">
        <v>51845200</v>
      </c>
      <c r="E41" s="434">
        <v>1176</v>
      </c>
      <c r="F41" s="434">
        <v>254696700</v>
      </c>
    </row>
    <row r="42" spans="1:6" ht="15">
      <c r="A42" s="433" t="s">
        <v>381</v>
      </c>
      <c r="B42" s="441" t="s">
        <v>167</v>
      </c>
      <c r="C42" s="435">
        <v>32</v>
      </c>
      <c r="D42" s="434">
        <v>2840000</v>
      </c>
      <c r="E42" s="435">
        <v>228</v>
      </c>
      <c r="F42" s="434">
        <v>37945750</v>
      </c>
    </row>
    <row r="43" spans="1:6" ht="15">
      <c r="A43" s="433" t="s">
        <v>366</v>
      </c>
      <c r="B43" s="441" t="s">
        <v>152</v>
      </c>
      <c r="C43" s="435">
        <v>7</v>
      </c>
      <c r="D43" s="434">
        <v>612000</v>
      </c>
      <c r="E43" s="435">
        <v>33</v>
      </c>
      <c r="F43" s="434">
        <v>7388000</v>
      </c>
    </row>
    <row r="44" spans="1:6" ht="15">
      <c r="A44" s="647" t="s">
        <v>565</v>
      </c>
      <c r="B44" s="647"/>
      <c r="C44" s="435">
        <v>289</v>
      </c>
      <c r="D44" s="434">
        <v>55297200</v>
      </c>
      <c r="E44" s="434">
        <v>1437</v>
      </c>
      <c r="F44" s="434">
        <v>300030450</v>
      </c>
    </row>
    <row r="45" spans="1:6" ht="15">
      <c r="A45" s="646" t="s">
        <v>576</v>
      </c>
      <c r="B45" s="646"/>
      <c r="C45" s="646"/>
      <c r="D45" s="646"/>
      <c r="E45" s="646"/>
      <c r="F45" s="646"/>
    </row>
    <row r="46" spans="1:6" ht="15">
      <c r="A46" s="433" t="s">
        <v>396</v>
      </c>
      <c r="B46" s="441" t="s">
        <v>181</v>
      </c>
      <c r="C46" s="435">
        <v>156</v>
      </c>
      <c r="D46" s="434">
        <v>24465000</v>
      </c>
      <c r="E46" s="435">
        <v>734</v>
      </c>
      <c r="F46" s="434">
        <v>102660865</v>
      </c>
    </row>
    <row r="47" spans="1:6" ht="15">
      <c r="A47" s="433" t="s">
        <v>409</v>
      </c>
      <c r="B47" s="441" t="s">
        <v>194</v>
      </c>
      <c r="C47" s="435">
        <v>63</v>
      </c>
      <c r="D47" s="434">
        <v>16585000</v>
      </c>
      <c r="E47" s="435">
        <v>279</v>
      </c>
      <c r="F47" s="434">
        <v>53070000</v>
      </c>
    </row>
    <row r="48" spans="1:6" ht="15">
      <c r="A48" s="433" t="s">
        <v>436</v>
      </c>
      <c r="B48" s="441" t="s">
        <v>221</v>
      </c>
      <c r="C48" s="435">
        <v>21</v>
      </c>
      <c r="D48" s="434">
        <v>2270000</v>
      </c>
      <c r="E48" s="435">
        <v>87</v>
      </c>
      <c r="F48" s="434">
        <v>9480000</v>
      </c>
    </row>
    <row r="49" spans="1:6" ht="15">
      <c r="A49" s="433" t="s">
        <v>369</v>
      </c>
      <c r="B49" s="441" t="s">
        <v>155</v>
      </c>
      <c r="C49" s="435">
        <v>10</v>
      </c>
      <c r="D49" s="434">
        <v>2340000</v>
      </c>
      <c r="E49" s="435">
        <v>53</v>
      </c>
      <c r="F49" s="434">
        <v>8770000</v>
      </c>
    </row>
    <row r="50" spans="1:6" ht="15">
      <c r="A50" s="433" t="s">
        <v>432</v>
      </c>
      <c r="B50" s="441" t="s">
        <v>217</v>
      </c>
      <c r="C50" s="435">
        <v>21</v>
      </c>
      <c r="D50" s="434">
        <v>3155000</v>
      </c>
      <c r="E50" s="435">
        <v>89</v>
      </c>
      <c r="F50" s="434">
        <v>22595000</v>
      </c>
    </row>
    <row r="51" spans="1:6" ht="15">
      <c r="A51" s="647" t="s">
        <v>565</v>
      </c>
      <c r="B51" s="647"/>
      <c r="C51" s="435">
        <v>271</v>
      </c>
      <c r="D51" s="434">
        <v>48815000</v>
      </c>
      <c r="E51" s="434">
        <v>1242</v>
      </c>
      <c r="F51" s="434">
        <v>196575865</v>
      </c>
    </row>
    <row r="52" spans="1:6" ht="15">
      <c r="A52" s="647" t="s">
        <v>566</v>
      </c>
      <c r="B52" s="647"/>
      <c r="C52" s="435">
        <v>560</v>
      </c>
      <c r="D52" s="434">
        <v>104112200</v>
      </c>
      <c r="E52" s="434">
        <v>2679</v>
      </c>
      <c r="F52" s="434">
        <v>496606315</v>
      </c>
    </row>
    <row r="53" spans="1:6" ht="15">
      <c r="A53" s="648" t="s">
        <v>577</v>
      </c>
      <c r="B53" s="648"/>
      <c r="C53" s="648"/>
      <c r="D53" s="648"/>
      <c r="E53" s="648"/>
      <c r="F53" s="648"/>
    </row>
    <row r="54" spans="1:6" ht="15">
      <c r="A54" s="646" t="s">
        <v>578</v>
      </c>
      <c r="B54" s="646"/>
      <c r="C54" s="646"/>
      <c r="D54" s="646"/>
      <c r="E54" s="646"/>
      <c r="F54" s="646"/>
    </row>
    <row r="55" spans="1:6" ht="15">
      <c r="A55" s="433" t="s">
        <v>361</v>
      </c>
      <c r="B55" s="441" t="s">
        <v>147</v>
      </c>
      <c r="C55" s="435">
        <v>715</v>
      </c>
      <c r="D55" s="434">
        <v>194520100</v>
      </c>
      <c r="E55" s="434">
        <v>3302</v>
      </c>
      <c r="F55" s="434">
        <v>793761065</v>
      </c>
    </row>
    <row r="56" spans="1:6" ht="15">
      <c r="A56" s="647" t="s">
        <v>565</v>
      </c>
      <c r="B56" s="647"/>
      <c r="C56" s="435">
        <v>715</v>
      </c>
      <c r="D56" s="434">
        <v>194520100</v>
      </c>
      <c r="E56" s="434">
        <v>3302</v>
      </c>
      <c r="F56" s="434">
        <v>793761065</v>
      </c>
    </row>
    <row r="57" spans="1:6" ht="15">
      <c r="A57" s="646" t="s">
        <v>579</v>
      </c>
      <c r="B57" s="646"/>
      <c r="C57" s="646"/>
      <c r="D57" s="646"/>
      <c r="E57" s="646"/>
      <c r="F57" s="646"/>
    </row>
    <row r="58" spans="1:6" ht="15">
      <c r="A58" s="433" t="s">
        <v>397</v>
      </c>
      <c r="B58" s="441" t="s">
        <v>182</v>
      </c>
      <c r="C58" s="435">
        <v>103</v>
      </c>
      <c r="D58" s="434">
        <v>43103500</v>
      </c>
      <c r="E58" s="435">
        <v>616</v>
      </c>
      <c r="F58" s="434">
        <v>203900000</v>
      </c>
    </row>
    <row r="59" spans="1:6" ht="15">
      <c r="A59" s="433" t="s">
        <v>425</v>
      </c>
      <c r="B59" s="441" t="s">
        <v>210</v>
      </c>
      <c r="C59" s="435">
        <v>8</v>
      </c>
      <c r="D59" s="434">
        <v>7070000</v>
      </c>
      <c r="E59" s="435">
        <v>49</v>
      </c>
      <c r="F59" s="434">
        <v>17575000</v>
      </c>
    </row>
    <row r="60" spans="1:6" ht="15">
      <c r="A60" s="647" t="s">
        <v>565</v>
      </c>
      <c r="B60" s="647"/>
      <c r="C60" s="435">
        <v>111</v>
      </c>
      <c r="D60" s="434">
        <v>50173500</v>
      </c>
      <c r="E60" s="435">
        <v>665</v>
      </c>
      <c r="F60" s="434">
        <v>221475000</v>
      </c>
    </row>
    <row r="61" spans="1:6" ht="15">
      <c r="A61" s="647" t="s">
        <v>566</v>
      </c>
      <c r="B61" s="647"/>
      <c r="C61" s="435">
        <v>826</v>
      </c>
      <c r="D61" s="434">
        <v>244693600</v>
      </c>
      <c r="E61" s="434">
        <v>3967</v>
      </c>
      <c r="F61" s="434">
        <v>1015236065</v>
      </c>
    </row>
    <row r="62" spans="1:6" ht="15">
      <c r="A62" s="648" t="s">
        <v>580</v>
      </c>
      <c r="B62" s="648"/>
      <c r="C62" s="648"/>
      <c r="D62" s="648"/>
      <c r="E62" s="648"/>
      <c r="F62" s="648"/>
    </row>
    <row r="63" spans="1:6" ht="15">
      <c r="A63" s="646" t="s">
        <v>581</v>
      </c>
      <c r="B63" s="646"/>
      <c r="C63" s="646"/>
      <c r="D63" s="646"/>
      <c r="E63" s="646"/>
      <c r="F63" s="646"/>
    </row>
    <row r="64" spans="1:6" ht="15">
      <c r="A64" s="433" t="s">
        <v>362</v>
      </c>
      <c r="B64" s="441" t="s">
        <v>148</v>
      </c>
      <c r="C64" s="435">
        <v>224</v>
      </c>
      <c r="D64" s="434">
        <v>26670000</v>
      </c>
      <c r="E64" s="434">
        <v>1233</v>
      </c>
      <c r="F64" s="434">
        <v>188219000</v>
      </c>
    </row>
    <row r="65" spans="1:6" ht="15">
      <c r="A65" s="433" t="s">
        <v>387</v>
      </c>
      <c r="B65" s="441" t="s">
        <v>173</v>
      </c>
      <c r="C65" s="435">
        <v>21</v>
      </c>
      <c r="D65" s="434">
        <v>4300000</v>
      </c>
      <c r="E65" s="435">
        <v>106</v>
      </c>
      <c r="F65" s="434">
        <v>12680000</v>
      </c>
    </row>
    <row r="66" spans="1:6" ht="15">
      <c r="A66" s="433" t="s">
        <v>370</v>
      </c>
      <c r="B66" s="441" t="s">
        <v>156</v>
      </c>
      <c r="C66" s="435">
        <v>11</v>
      </c>
      <c r="D66" s="434">
        <v>690000</v>
      </c>
      <c r="E66" s="435">
        <v>47</v>
      </c>
      <c r="F66" s="434">
        <v>9132000</v>
      </c>
    </row>
    <row r="67" spans="1:6" ht="15">
      <c r="A67" s="647" t="s">
        <v>565</v>
      </c>
      <c r="B67" s="647"/>
      <c r="C67" s="435">
        <v>256</v>
      </c>
      <c r="D67" s="434">
        <v>31660000</v>
      </c>
      <c r="E67" s="434">
        <v>1386</v>
      </c>
      <c r="F67" s="434">
        <v>210031000</v>
      </c>
    </row>
    <row r="68" spans="1:6" ht="15">
      <c r="A68" s="646" t="s">
        <v>582</v>
      </c>
      <c r="B68" s="646"/>
      <c r="C68" s="646"/>
      <c r="D68" s="646"/>
      <c r="E68" s="646"/>
      <c r="F68" s="646"/>
    </row>
    <row r="69" spans="1:6" ht="15">
      <c r="A69" s="433" t="s">
        <v>356</v>
      </c>
      <c r="B69" s="441" t="s">
        <v>142</v>
      </c>
      <c r="C69" s="435">
        <v>116</v>
      </c>
      <c r="D69" s="434">
        <v>40907000</v>
      </c>
      <c r="E69" s="435">
        <v>670</v>
      </c>
      <c r="F69" s="434">
        <v>153896000</v>
      </c>
    </row>
    <row r="70" spans="1:6" ht="15">
      <c r="A70" s="433" t="s">
        <v>388</v>
      </c>
      <c r="B70" s="441" t="s">
        <v>293</v>
      </c>
      <c r="C70" s="435">
        <v>126</v>
      </c>
      <c r="D70" s="434">
        <v>34881000</v>
      </c>
      <c r="E70" s="435">
        <v>674</v>
      </c>
      <c r="F70" s="434">
        <v>173700500</v>
      </c>
    </row>
    <row r="71" spans="1:6" ht="15">
      <c r="A71" s="647" t="s">
        <v>565</v>
      </c>
      <c r="B71" s="647"/>
      <c r="C71" s="435">
        <v>242</v>
      </c>
      <c r="D71" s="434">
        <v>75788000</v>
      </c>
      <c r="E71" s="434">
        <v>1344</v>
      </c>
      <c r="F71" s="434">
        <v>327596500</v>
      </c>
    </row>
    <row r="72" spans="1:6" ht="15">
      <c r="A72" s="646" t="s">
        <v>583</v>
      </c>
      <c r="B72" s="646"/>
      <c r="C72" s="646"/>
      <c r="D72" s="646"/>
      <c r="E72" s="646"/>
      <c r="F72" s="646"/>
    </row>
    <row r="73" spans="1:6" ht="15">
      <c r="A73" s="433" t="s">
        <v>386</v>
      </c>
      <c r="B73" s="441" t="s">
        <v>172</v>
      </c>
      <c r="C73" s="435">
        <v>80</v>
      </c>
      <c r="D73" s="434">
        <v>22050000</v>
      </c>
      <c r="E73" s="435">
        <v>398</v>
      </c>
      <c r="F73" s="434">
        <v>99307000</v>
      </c>
    </row>
    <row r="74" spans="1:6" ht="15">
      <c r="A74" s="433" t="s">
        <v>401</v>
      </c>
      <c r="B74" s="441" t="s">
        <v>551</v>
      </c>
      <c r="C74" s="435">
        <v>39</v>
      </c>
      <c r="D74" s="434">
        <v>8002000</v>
      </c>
      <c r="E74" s="435">
        <v>189</v>
      </c>
      <c r="F74" s="434">
        <v>43502000</v>
      </c>
    </row>
    <row r="75" spans="1:6" ht="15">
      <c r="A75" s="433" t="s">
        <v>435</v>
      </c>
      <c r="B75" s="441" t="s">
        <v>220</v>
      </c>
      <c r="C75" s="435">
        <v>18</v>
      </c>
      <c r="D75" s="434">
        <v>3570000</v>
      </c>
      <c r="E75" s="435">
        <v>60</v>
      </c>
      <c r="F75" s="434">
        <v>10559000</v>
      </c>
    </row>
    <row r="76" spans="1:6" ht="15">
      <c r="A76" s="647" t="s">
        <v>565</v>
      </c>
      <c r="B76" s="647"/>
      <c r="C76" s="435">
        <v>137</v>
      </c>
      <c r="D76" s="434">
        <v>33622000</v>
      </c>
      <c r="E76" s="435">
        <v>647</v>
      </c>
      <c r="F76" s="434">
        <v>153368000</v>
      </c>
    </row>
    <row r="77" spans="1:6" ht="15">
      <c r="A77" s="647" t="s">
        <v>566</v>
      </c>
      <c r="B77" s="647"/>
      <c r="C77" s="435">
        <v>635</v>
      </c>
      <c r="D77" s="434">
        <v>141070000</v>
      </c>
      <c r="E77" s="434">
        <v>3377</v>
      </c>
      <c r="F77" s="434">
        <v>690995500</v>
      </c>
    </row>
    <row r="78" spans="1:6" ht="15">
      <c r="A78" s="648" t="s">
        <v>584</v>
      </c>
      <c r="B78" s="648"/>
      <c r="C78" s="648"/>
      <c r="D78" s="648"/>
      <c r="E78" s="648"/>
      <c r="F78" s="648"/>
    </row>
    <row r="79" spans="1:6" ht="15">
      <c r="A79" s="646" t="s">
        <v>585</v>
      </c>
      <c r="B79" s="646"/>
      <c r="C79" s="646"/>
      <c r="D79" s="646"/>
      <c r="E79" s="646"/>
      <c r="F79" s="646"/>
    </row>
    <row r="80" spans="1:6" ht="15">
      <c r="A80" s="433" t="s">
        <v>426</v>
      </c>
      <c r="B80" s="441" t="s">
        <v>211</v>
      </c>
      <c r="C80" s="435">
        <v>10</v>
      </c>
      <c r="D80" s="434">
        <v>990000</v>
      </c>
      <c r="E80" s="435">
        <v>37</v>
      </c>
      <c r="F80" s="434">
        <v>11770000</v>
      </c>
    </row>
    <row r="81" spans="1:6" ht="15">
      <c r="A81" s="433" t="s">
        <v>423</v>
      </c>
      <c r="B81" s="441" t="s">
        <v>208</v>
      </c>
      <c r="C81" s="435">
        <v>18</v>
      </c>
      <c r="D81" s="434">
        <v>5630000</v>
      </c>
      <c r="E81" s="435">
        <v>123</v>
      </c>
      <c r="F81" s="434">
        <v>35325000</v>
      </c>
    </row>
    <row r="82" spans="1:6" ht="15">
      <c r="A82" s="433" t="s">
        <v>406</v>
      </c>
      <c r="B82" s="441" t="s">
        <v>191</v>
      </c>
      <c r="C82" s="435">
        <v>12</v>
      </c>
      <c r="D82" s="434">
        <v>1589000</v>
      </c>
      <c r="E82" s="435">
        <v>45</v>
      </c>
      <c r="F82" s="434">
        <v>15659000</v>
      </c>
    </row>
    <row r="83" spans="1:6" ht="15">
      <c r="A83" s="433" t="s">
        <v>405</v>
      </c>
      <c r="B83" s="441" t="s">
        <v>190</v>
      </c>
      <c r="C83" s="435">
        <v>15</v>
      </c>
      <c r="D83" s="434">
        <v>4740000</v>
      </c>
      <c r="E83" s="435">
        <v>58</v>
      </c>
      <c r="F83" s="434">
        <v>19350000</v>
      </c>
    </row>
    <row r="84" spans="1:6" ht="15">
      <c r="A84" s="433" t="s">
        <v>395</v>
      </c>
      <c r="B84" s="441" t="s">
        <v>180</v>
      </c>
      <c r="C84" s="435">
        <v>8</v>
      </c>
      <c r="D84" s="434">
        <v>5325000</v>
      </c>
      <c r="E84" s="435">
        <v>29</v>
      </c>
      <c r="F84" s="434">
        <v>19165000</v>
      </c>
    </row>
    <row r="85" spans="1:6" ht="15">
      <c r="A85" s="647" t="s">
        <v>565</v>
      </c>
      <c r="B85" s="647"/>
      <c r="C85" s="435">
        <v>63</v>
      </c>
      <c r="D85" s="434">
        <v>18274000</v>
      </c>
      <c r="E85" s="435">
        <v>292</v>
      </c>
      <c r="F85" s="434">
        <v>101269000</v>
      </c>
    </row>
    <row r="86" spans="1:6" ht="15">
      <c r="A86" s="646" t="s">
        <v>586</v>
      </c>
      <c r="B86" s="646"/>
      <c r="C86" s="646"/>
      <c r="D86" s="646"/>
      <c r="E86" s="646"/>
      <c r="F86" s="646"/>
    </row>
    <row r="87" spans="1:6" ht="15">
      <c r="A87" s="433" t="s">
        <v>393</v>
      </c>
      <c r="B87" s="441" t="s">
        <v>178</v>
      </c>
      <c r="C87" s="435">
        <v>100</v>
      </c>
      <c r="D87" s="434">
        <v>16028000</v>
      </c>
      <c r="E87" s="435">
        <v>431</v>
      </c>
      <c r="F87" s="434">
        <v>60202000</v>
      </c>
    </row>
    <row r="88" spans="1:6" ht="15">
      <c r="A88" s="433" t="s">
        <v>413</v>
      </c>
      <c r="B88" s="441" t="s">
        <v>198</v>
      </c>
      <c r="C88" s="435">
        <v>32</v>
      </c>
      <c r="D88" s="434">
        <v>12402000</v>
      </c>
      <c r="E88" s="435">
        <v>131</v>
      </c>
      <c r="F88" s="434">
        <v>44081000</v>
      </c>
    </row>
    <row r="89" spans="1:6" ht="15">
      <c r="A89" s="433" t="s">
        <v>421</v>
      </c>
      <c r="B89" s="441" t="s">
        <v>206</v>
      </c>
      <c r="C89" s="435">
        <v>9</v>
      </c>
      <c r="D89" s="434">
        <v>3440000</v>
      </c>
      <c r="E89" s="435">
        <v>48</v>
      </c>
      <c r="F89" s="434">
        <v>24020000</v>
      </c>
    </row>
    <row r="90" spans="1:6" ht="15">
      <c r="A90" s="647" t="s">
        <v>565</v>
      </c>
      <c r="B90" s="647"/>
      <c r="C90" s="435">
        <v>141</v>
      </c>
      <c r="D90" s="434">
        <v>31870000</v>
      </c>
      <c r="E90" s="435">
        <v>610</v>
      </c>
      <c r="F90" s="434">
        <v>128303000</v>
      </c>
    </row>
    <row r="91" spans="1:6" ht="15">
      <c r="A91" s="647" t="s">
        <v>566</v>
      </c>
      <c r="B91" s="647"/>
      <c r="C91" s="435">
        <v>204</v>
      </c>
      <c r="D91" s="434">
        <v>50144000</v>
      </c>
      <c r="E91" s="435">
        <v>902</v>
      </c>
      <c r="F91" s="434">
        <v>229572000</v>
      </c>
    </row>
    <row r="92" spans="1:6" ht="15">
      <c r="A92" s="648" t="s">
        <v>587</v>
      </c>
      <c r="B92" s="648"/>
      <c r="C92" s="648"/>
      <c r="D92" s="648"/>
      <c r="E92" s="648"/>
      <c r="F92" s="648"/>
    </row>
    <row r="93" spans="1:6" ht="15">
      <c r="A93" s="646" t="s">
        <v>588</v>
      </c>
      <c r="B93" s="646"/>
      <c r="C93" s="646"/>
      <c r="D93" s="646"/>
      <c r="E93" s="646"/>
      <c r="F93" s="646"/>
    </row>
    <row r="94" spans="1:6" ht="15">
      <c r="A94" s="433" t="s">
        <v>422</v>
      </c>
      <c r="B94" s="441" t="s">
        <v>207</v>
      </c>
      <c r="C94" s="435">
        <v>16</v>
      </c>
      <c r="D94" s="434">
        <v>2820000</v>
      </c>
      <c r="E94" s="435">
        <v>92</v>
      </c>
      <c r="F94" s="434">
        <v>22305000</v>
      </c>
    </row>
    <row r="95" spans="1:6" ht="15">
      <c r="A95" s="433" t="s">
        <v>433</v>
      </c>
      <c r="B95" s="441" t="s">
        <v>218</v>
      </c>
      <c r="C95" s="435">
        <v>6</v>
      </c>
      <c r="D95" s="434">
        <v>1620000</v>
      </c>
      <c r="E95" s="435">
        <v>46</v>
      </c>
      <c r="F95" s="434">
        <v>8017000</v>
      </c>
    </row>
    <row r="96" spans="1:6" ht="15">
      <c r="A96" s="433" t="s">
        <v>429</v>
      </c>
      <c r="B96" s="441" t="s">
        <v>214</v>
      </c>
      <c r="C96" s="435">
        <v>3</v>
      </c>
      <c r="D96" s="434">
        <v>430000</v>
      </c>
      <c r="E96" s="435">
        <v>16</v>
      </c>
      <c r="F96" s="434">
        <v>2860000</v>
      </c>
    </row>
    <row r="97" spans="1:6" ht="15">
      <c r="A97" s="647" t="s">
        <v>565</v>
      </c>
      <c r="B97" s="647"/>
      <c r="C97" s="435">
        <v>25</v>
      </c>
      <c r="D97" s="434">
        <v>4870000</v>
      </c>
      <c r="E97" s="435">
        <v>154</v>
      </c>
      <c r="F97" s="434">
        <v>33182000</v>
      </c>
    </row>
    <row r="98" spans="1:6" ht="15">
      <c r="A98" s="646" t="s">
        <v>589</v>
      </c>
      <c r="B98" s="646"/>
      <c r="C98" s="646"/>
      <c r="D98" s="646"/>
      <c r="E98" s="646"/>
      <c r="F98" s="646"/>
    </row>
    <row r="99" spans="1:6" ht="15">
      <c r="A99" s="433" t="s">
        <v>392</v>
      </c>
      <c r="B99" s="441" t="s">
        <v>177</v>
      </c>
      <c r="C99" s="435">
        <v>11</v>
      </c>
      <c r="D99" s="434">
        <v>2760000</v>
      </c>
      <c r="E99" s="435">
        <v>56</v>
      </c>
      <c r="F99" s="434">
        <v>16736000</v>
      </c>
    </row>
    <row r="100" spans="1:6" ht="15">
      <c r="A100" s="433" t="s">
        <v>373</v>
      </c>
      <c r="B100" s="441" t="s">
        <v>159</v>
      </c>
      <c r="C100" s="435">
        <v>2</v>
      </c>
      <c r="D100" s="434">
        <v>1050000</v>
      </c>
      <c r="E100" s="435">
        <v>21</v>
      </c>
      <c r="F100" s="434">
        <v>6830000</v>
      </c>
    </row>
    <row r="101" spans="1:6" ht="15">
      <c r="A101" s="433" t="s">
        <v>412</v>
      </c>
      <c r="B101" s="441" t="s">
        <v>197</v>
      </c>
      <c r="C101" s="435">
        <v>1</v>
      </c>
      <c r="D101" s="434">
        <v>10000</v>
      </c>
      <c r="E101" s="435">
        <v>15</v>
      </c>
      <c r="F101" s="434">
        <v>2580000</v>
      </c>
    </row>
    <row r="102" spans="1:6" ht="15">
      <c r="A102" s="647" t="s">
        <v>565</v>
      </c>
      <c r="B102" s="647"/>
      <c r="C102" s="435">
        <v>14</v>
      </c>
      <c r="D102" s="434">
        <v>3820000</v>
      </c>
      <c r="E102" s="435">
        <v>92</v>
      </c>
      <c r="F102" s="434">
        <v>26146000</v>
      </c>
    </row>
    <row r="103" spans="1:6" ht="15">
      <c r="A103" s="646" t="s">
        <v>590</v>
      </c>
      <c r="B103" s="646"/>
      <c r="C103" s="646"/>
      <c r="D103" s="646"/>
      <c r="E103" s="646"/>
      <c r="F103" s="646"/>
    </row>
    <row r="104" spans="1:6" ht="15">
      <c r="A104" s="433" t="s">
        <v>410</v>
      </c>
      <c r="B104" s="441" t="s">
        <v>195</v>
      </c>
      <c r="C104" s="435">
        <v>63</v>
      </c>
      <c r="D104" s="434">
        <v>7500000</v>
      </c>
      <c r="E104" s="435">
        <v>282</v>
      </c>
      <c r="F104" s="434">
        <v>38581000</v>
      </c>
    </row>
    <row r="105" spans="1:6" ht="15">
      <c r="A105" s="433" t="s">
        <v>415</v>
      </c>
      <c r="B105" s="441" t="s">
        <v>200</v>
      </c>
      <c r="C105" s="435">
        <v>20</v>
      </c>
      <c r="D105" s="434">
        <v>6260000</v>
      </c>
      <c r="E105" s="435">
        <v>73</v>
      </c>
      <c r="F105" s="434">
        <v>15945000</v>
      </c>
    </row>
    <row r="106" spans="1:6" ht="15">
      <c r="A106" s="433" t="s">
        <v>374</v>
      </c>
      <c r="B106" s="441" t="s">
        <v>160</v>
      </c>
      <c r="C106" s="435">
        <v>21</v>
      </c>
      <c r="D106" s="434">
        <v>8360000</v>
      </c>
      <c r="E106" s="435">
        <v>109</v>
      </c>
      <c r="F106" s="434">
        <v>26397000</v>
      </c>
    </row>
    <row r="107" spans="1:6" ht="15">
      <c r="A107" s="433" t="s">
        <v>360</v>
      </c>
      <c r="B107" s="441" t="s">
        <v>146</v>
      </c>
      <c r="C107" s="435">
        <v>6</v>
      </c>
      <c r="D107" s="434">
        <v>1410000</v>
      </c>
      <c r="E107" s="435">
        <v>46</v>
      </c>
      <c r="F107" s="434">
        <v>10200000</v>
      </c>
    </row>
    <row r="108" spans="1:6" ht="15">
      <c r="A108" s="647" t="s">
        <v>565</v>
      </c>
      <c r="B108" s="647"/>
      <c r="C108" s="435">
        <v>110</v>
      </c>
      <c r="D108" s="434">
        <v>23530000</v>
      </c>
      <c r="E108" s="435">
        <v>510</v>
      </c>
      <c r="F108" s="434">
        <v>91123000</v>
      </c>
    </row>
    <row r="109" spans="1:6" ht="15">
      <c r="A109" s="647" t="s">
        <v>566</v>
      </c>
      <c r="B109" s="647"/>
      <c r="C109" s="435">
        <v>149</v>
      </c>
      <c r="D109" s="434">
        <v>32220000</v>
      </c>
      <c r="E109" s="435">
        <v>756</v>
      </c>
      <c r="F109" s="434">
        <v>150451000</v>
      </c>
    </row>
    <row r="110" spans="1:6" ht="15">
      <c r="A110" s="648" t="s">
        <v>591</v>
      </c>
      <c r="B110" s="648"/>
      <c r="C110" s="648"/>
      <c r="D110" s="648"/>
      <c r="E110" s="648"/>
      <c r="F110" s="648"/>
    </row>
    <row r="111" spans="1:6" ht="15">
      <c r="A111" s="646" t="s">
        <v>592</v>
      </c>
      <c r="B111" s="646"/>
      <c r="C111" s="646"/>
      <c r="D111" s="646"/>
      <c r="E111" s="646"/>
      <c r="F111" s="646"/>
    </row>
    <row r="112" spans="1:6" ht="15">
      <c r="A112" s="433" t="s">
        <v>416</v>
      </c>
      <c r="B112" s="441" t="s">
        <v>201</v>
      </c>
      <c r="C112" s="435">
        <v>45</v>
      </c>
      <c r="D112" s="434">
        <v>7882000</v>
      </c>
      <c r="E112" s="435">
        <v>197</v>
      </c>
      <c r="F112" s="434">
        <v>31768000</v>
      </c>
    </row>
    <row r="113" spans="1:6" ht="15">
      <c r="A113" s="433" t="s">
        <v>407</v>
      </c>
      <c r="B113" s="441" t="s">
        <v>192</v>
      </c>
      <c r="C113" s="435">
        <v>25</v>
      </c>
      <c r="D113" s="434">
        <v>3105000</v>
      </c>
      <c r="E113" s="435">
        <v>101</v>
      </c>
      <c r="F113" s="434">
        <v>17730000</v>
      </c>
    </row>
    <row r="114" spans="1:6" ht="15">
      <c r="A114" s="433" t="s">
        <v>383</v>
      </c>
      <c r="B114" s="441" t="s">
        <v>169</v>
      </c>
      <c r="C114" s="435">
        <v>16</v>
      </c>
      <c r="D114" s="434">
        <v>2570000</v>
      </c>
      <c r="E114" s="435">
        <v>49</v>
      </c>
      <c r="F114" s="434">
        <v>10850000</v>
      </c>
    </row>
    <row r="115" spans="1:6" ht="15">
      <c r="A115" s="433" t="s">
        <v>408</v>
      </c>
      <c r="B115" s="441" t="s">
        <v>193</v>
      </c>
      <c r="C115" s="435">
        <v>14</v>
      </c>
      <c r="D115" s="434">
        <v>8750000</v>
      </c>
      <c r="E115" s="435">
        <v>54</v>
      </c>
      <c r="F115" s="434">
        <v>20480000</v>
      </c>
    </row>
    <row r="116" spans="1:6" ht="15">
      <c r="A116" s="433" t="s">
        <v>363</v>
      </c>
      <c r="B116" s="441" t="s">
        <v>149</v>
      </c>
      <c r="C116" s="435">
        <v>4</v>
      </c>
      <c r="D116" s="434">
        <v>170000</v>
      </c>
      <c r="E116" s="435">
        <v>28</v>
      </c>
      <c r="F116" s="434">
        <v>4215000</v>
      </c>
    </row>
    <row r="117" spans="1:6" ht="15">
      <c r="A117" s="433" t="s">
        <v>384</v>
      </c>
      <c r="B117" s="441" t="s">
        <v>170</v>
      </c>
      <c r="C117" s="435">
        <v>3</v>
      </c>
      <c r="D117" s="434">
        <v>290000</v>
      </c>
      <c r="E117" s="435">
        <v>7</v>
      </c>
      <c r="F117" s="434">
        <v>1100000</v>
      </c>
    </row>
    <row r="118" spans="1:6" ht="15">
      <c r="A118" s="647" t="s">
        <v>565</v>
      </c>
      <c r="B118" s="647"/>
      <c r="C118" s="435">
        <v>107</v>
      </c>
      <c r="D118" s="434">
        <v>22767000</v>
      </c>
      <c r="E118" s="435">
        <v>436</v>
      </c>
      <c r="F118" s="434">
        <v>86143000</v>
      </c>
    </row>
    <row r="119" spans="1:6" ht="15">
      <c r="A119" s="647" t="s">
        <v>566</v>
      </c>
      <c r="B119" s="647"/>
      <c r="C119" s="435">
        <v>107</v>
      </c>
      <c r="D119" s="434">
        <v>22767000</v>
      </c>
      <c r="E119" s="435">
        <v>436</v>
      </c>
      <c r="F119" s="434">
        <v>86143000</v>
      </c>
    </row>
    <row r="120" spans="1:6" ht="15">
      <c r="A120" s="648" t="s">
        <v>593</v>
      </c>
      <c r="B120" s="648"/>
      <c r="C120" s="648"/>
      <c r="D120" s="648"/>
      <c r="E120" s="648"/>
      <c r="F120" s="648"/>
    </row>
    <row r="121" spans="1:6" ht="15">
      <c r="A121" s="646" t="s">
        <v>594</v>
      </c>
      <c r="B121" s="646"/>
      <c r="C121" s="646"/>
      <c r="D121" s="646"/>
      <c r="E121" s="646"/>
      <c r="F121" s="646"/>
    </row>
    <row r="122" spans="1:6" ht="15">
      <c r="A122" s="433" t="s">
        <v>380</v>
      </c>
      <c r="B122" s="441" t="s">
        <v>166</v>
      </c>
      <c r="C122" s="435">
        <v>21</v>
      </c>
      <c r="D122" s="434">
        <v>7595000</v>
      </c>
      <c r="E122" s="435">
        <v>91</v>
      </c>
      <c r="F122" s="434">
        <v>19645000</v>
      </c>
    </row>
    <row r="123" spans="1:6" ht="15">
      <c r="A123" s="433" t="s">
        <v>379</v>
      </c>
      <c r="B123" s="441" t="s">
        <v>165</v>
      </c>
      <c r="C123" s="435">
        <v>9</v>
      </c>
      <c r="D123" s="434">
        <v>1630000</v>
      </c>
      <c r="E123" s="435">
        <v>36</v>
      </c>
      <c r="F123" s="434">
        <v>5450000</v>
      </c>
    </row>
    <row r="124" spans="1:6" ht="15">
      <c r="A124" s="433" t="s">
        <v>424</v>
      </c>
      <c r="B124" s="441" t="s">
        <v>209</v>
      </c>
      <c r="C124" s="435">
        <v>3</v>
      </c>
      <c r="D124" s="434">
        <v>330000</v>
      </c>
      <c r="E124" s="435">
        <v>12</v>
      </c>
      <c r="F124" s="434">
        <v>1230000</v>
      </c>
    </row>
    <row r="125" spans="1:6" ht="15">
      <c r="A125" s="647" t="s">
        <v>565</v>
      </c>
      <c r="B125" s="647"/>
      <c r="C125" s="435">
        <v>33</v>
      </c>
      <c r="D125" s="434">
        <v>9555000</v>
      </c>
      <c r="E125" s="435">
        <v>139</v>
      </c>
      <c r="F125" s="434">
        <v>26325000</v>
      </c>
    </row>
    <row r="126" spans="1:6" ht="15">
      <c r="A126" s="646" t="s">
        <v>595</v>
      </c>
      <c r="B126" s="646"/>
      <c r="C126" s="646"/>
      <c r="D126" s="646"/>
      <c r="E126" s="646"/>
      <c r="F126" s="646"/>
    </row>
    <row r="127" spans="1:6" ht="15">
      <c r="A127" s="433" t="s">
        <v>359</v>
      </c>
      <c r="B127" s="441" t="s">
        <v>145</v>
      </c>
      <c r="C127" s="435">
        <v>13</v>
      </c>
      <c r="D127" s="434">
        <v>2710000</v>
      </c>
      <c r="E127" s="435">
        <v>47</v>
      </c>
      <c r="F127" s="434">
        <v>12630000</v>
      </c>
    </row>
    <row r="128" spans="1:6" ht="15">
      <c r="A128" s="433" t="s">
        <v>391</v>
      </c>
      <c r="B128" s="441" t="s">
        <v>176</v>
      </c>
      <c r="C128" s="435">
        <v>5</v>
      </c>
      <c r="D128" s="434">
        <v>730000</v>
      </c>
      <c r="E128" s="435">
        <v>27</v>
      </c>
      <c r="F128" s="434">
        <v>4330000</v>
      </c>
    </row>
    <row r="129" spans="1:6" ht="15">
      <c r="A129" s="433" t="s">
        <v>431</v>
      </c>
      <c r="B129" s="441" t="s">
        <v>216</v>
      </c>
      <c r="C129" s="435">
        <v>2</v>
      </c>
      <c r="D129" s="434">
        <v>700000</v>
      </c>
      <c r="E129" s="435">
        <v>22</v>
      </c>
      <c r="F129" s="434">
        <v>5040000</v>
      </c>
    </row>
    <row r="130" spans="1:6" ht="15">
      <c r="A130" s="433" t="s">
        <v>430</v>
      </c>
      <c r="B130" s="441" t="s">
        <v>215</v>
      </c>
      <c r="C130" s="435">
        <v>2</v>
      </c>
      <c r="D130" s="434">
        <v>1100000</v>
      </c>
      <c r="E130" s="435">
        <v>18</v>
      </c>
      <c r="F130" s="434">
        <v>3800700</v>
      </c>
    </row>
    <row r="131" spans="1:6" ht="15">
      <c r="A131" s="647" t="s">
        <v>565</v>
      </c>
      <c r="B131" s="647"/>
      <c r="C131" s="435">
        <v>22</v>
      </c>
      <c r="D131" s="434">
        <v>5240000</v>
      </c>
      <c r="E131" s="435">
        <v>114</v>
      </c>
      <c r="F131" s="434">
        <v>25800700</v>
      </c>
    </row>
    <row r="132" spans="1:6" ht="15">
      <c r="A132" s="647" t="s">
        <v>566</v>
      </c>
      <c r="B132" s="647"/>
      <c r="C132" s="435">
        <v>55</v>
      </c>
      <c r="D132" s="434">
        <v>14795000</v>
      </c>
      <c r="E132" s="435">
        <v>253</v>
      </c>
      <c r="F132" s="434">
        <v>52125700</v>
      </c>
    </row>
    <row r="133" spans="1:6" ht="15">
      <c r="A133" s="648" t="s">
        <v>596</v>
      </c>
      <c r="B133" s="648"/>
      <c r="C133" s="648"/>
      <c r="D133" s="648"/>
      <c r="E133" s="648"/>
      <c r="F133" s="648"/>
    </row>
    <row r="134" spans="1:6" ht="15">
      <c r="A134" s="646" t="s">
        <v>597</v>
      </c>
      <c r="B134" s="646"/>
      <c r="C134" s="646"/>
      <c r="D134" s="646"/>
      <c r="E134" s="646"/>
      <c r="F134" s="646"/>
    </row>
    <row r="135" spans="1:6" ht="15">
      <c r="A135" s="433" t="s">
        <v>399</v>
      </c>
      <c r="B135" s="441" t="s">
        <v>184</v>
      </c>
      <c r="C135" s="435">
        <v>33</v>
      </c>
      <c r="D135" s="434">
        <v>5490000</v>
      </c>
      <c r="E135" s="435">
        <v>150</v>
      </c>
      <c r="F135" s="434">
        <v>28035000</v>
      </c>
    </row>
    <row r="136" spans="1:6" ht="15">
      <c r="A136" s="433" t="s">
        <v>378</v>
      </c>
      <c r="B136" s="441" t="s">
        <v>164</v>
      </c>
      <c r="C136" s="435">
        <v>21</v>
      </c>
      <c r="D136" s="434">
        <v>5210000</v>
      </c>
      <c r="E136" s="435">
        <v>84</v>
      </c>
      <c r="F136" s="434">
        <v>31080000</v>
      </c>
    </row>
    <row r="137" spans="1:6" ht="15">
      <c r="A137" s="433" t="s">
        <v>367</v>
      </c>
      <c r="B137" s="441" t="s">
        <v>153</v>
      </c>
      <c r="C137" s="435">
        <v>13</v>
      </c>
      <c r="D137" s="434">
        <v>5955000</v>
      </c>
      <c r="E137" s="435">
        <v>58</v>
      </c>
      <c r="F137" s="434">
        <v>15025000</v>
      </c>
    </row>
    <row r="138" spans="1:6" ht="15">
      <c r="A138" s="433" t="s">
        <v>417</v>
      </c>
      <c r="B138" s="441" t="s">
        <v>202</v>
      </c>
      <c r="C138" s="435">
        <v>3</v>
      </c>
      <c r="D138" s="434">
        <v>250000</v>
      </c>
      <c r="E138" s="435">
        <v>14</v>
      </c>
      <c r="F138" s="434">
        <v>1970000</v>
      </c>
    </row>
    <row r="139" spans="1:6" ht="15">
      <c r="A139" s="647" t="s">
        <v>565</v>
      </c>
      <c r="B139" s="647"/>
      <c r="C139" s="435">
        <v>70</v>
      </c>
      <c r="D139" s="434">
        <v>16905000</v>
      </c>
      <c r="E139" s="435">
        <v>306</v>
      </c>
      <c r="F139" s="434">
        <v>76110000</v>
      </c>
    </row>
    <row r="140" spans="1:6" ht="15">
      <c r="A140" s="646" t="s">
        <v>598</v>
      </c>
      <c r="B140" s="646"/>
      <c r="C140" s="646"/>
      <c r="D140" s="646"/>
      <c r="E140" s="646"/>
      <c r="F140" s="646"/>
    </row>
    <row r="141" spans="1:6" ht="15">
      <c r="A141" s="433" t="s">
        <v>420</v>
      </c>
      <c r="B141" s="441" t="s">
        <v>205</v>
      </c>
      <c r="C141" s="435">
        <v>26</v>
      </c>
      <c r="D141" s="434">
        <v>11455000</v>
      </c>
      <c r="E141" s="435">
        <v>149</v>
      </c>
      <c r="F141" s="434">
        <v>47782500</v>
      </c>
    </row>
    <row r="142" spans="1:6" ht="15">
      <c r="A142" s="433" t="s">
        <v>404</v>
      </c>
      <c r="B142" s="441" t="s">
        <v>189</v>
      </c>
      <c r="C142" s="435">
        <v>5</v>
      </c>
      <c r="D142" s="434">
        <v>3050000</v>
      </c>
      <c r="E142" s="435">
        <v>36</v>
      </c>
      <c r="F142" s="434">
        <v>17150000</v>
      </c>
    </row>
    <row r="143" spans="1:6" ht="15">
      <c r="A143" s="433" t="s">
        <v>368</v>
      </c>
      <c r="B143" s="441" t="s">
        <v>154</v>
      </c>
      <c r="C143" s="435">
        <v>6</v>
      </c>
      <c r="D143" s="434">
        <v>2820000</v>
      </c>
      <c r="E143" s="435">
        <v>48</v>
      </c>
      <c r="F143" s="434">
        <v>18520000</v>
      </c>
    </row>
    <row r="144" spans="1:6" ht="15">
      <c r="A144" s="433" t="s">
        <v>385</v>
      </c>
      <c r="B144" s="441" t="s">
        <v>171</v>
      </c>
      <c r="C144" s="435">
        <v>5</v>
      </c>
      <c r="D144" s="434">
        <v>2200000</v>
      </c>
      <c r="E144" s="435">
        <v>42</v>
      </c>
      <c r="F144" s="434">
        <v>10846000</v>
      </c>
    </row>
    <row r="145" spans="1:6" ht="15">
      <c r="A145" s="647" t="s">
        <v>565</v>
      </c>
      <c r="B145" s="647"/>
      <c r="C145" s="435">
        <v>42</v>
      </c>
      <c r="D145" s="434">
        <v>19525000</v>
      </c>
      <c r="E145" s="435">
        <v>275</v>
      </c>
      <c r="F145" s="434">
        <v>94298500</v>
      </c>
    </row>
    <row r="146" spans="1:6" ht="15">
      <c r="A146" s="647" t="s">
        <v>566</v>
      </c>
      <c r="B146" s="647"/>
      <c r="C146" s="435">
        <v>112</v>
      </c>
      <c r="D146" s="434">
        <v>36430000</v>
      </c>
      <c r="E146" s="435">
        <v>581</v>
      </c>
      <c r="F146" s="434">
        <v>170408500</v>
      </c>
    </row>
    <row r="147" spans="1:6" ht="15">
      <c r="A147" s="648" t="s">
        <v>599</v>
      </c>
      <c r="B147" s="648"/>
      <c r="C147" s="648"/>
      <c r="D147" s="648"/>
      <c r="E147" s="648"/>
      <c r="F147" s="648"/>
    </row>
    <row r="148" spans="1:6" ht="15">
      <c r="A148" s="646" t="s">
        <v>600</v>
      </c>
      <c r="B148" s="646"/>
      <c r="C148" s="646"/>
      <c r="D148" s="646"/>
      <c r="E148" s="646"/>
      <c r="F148" s="646"/>
    </row>
    <row r="149" spans="1:6" ht="15">
      <c r="A149" s="433" t="s">
        <v>382</v>
      </c>
      <c r="B149" s="441" t="s">
        <v>168</v>
      </c>
      <c r="C149" s="435">
        <v>174</v>
      </c>
      <c r="D149" s="434">
        <v>99364000</v>
      </c>
      <c r="E149" s="435">
        <v>807</v>
      </c>
      <c r="F149" s="434">
        <v>297852000</v>
      </c>
    </row>
    <row r="150" spans="1:6" ht="15">
      <c r="A150" s="433" t="s">
        <v>357</v>
      </c>
      <c r="B150" s="441" t="s">
        <v>143</v>
      </c>
      <c r="C150" s="435">
        <v>12</v>
      </c>
      <c r="D150" s="434">
        <v>1970000</v>
      </c>
      <c r="E150" s="435">
        <v>75</v>
      </c>
      <c r="F150" s="434">
        <v>17240000</v>
      </c>
    </row>
    <row r="151" spans="1:6" ht="15">
      <c r="A151" s="433" t="s">
        <v>434</v>
      </c>
      <c r="B151" s="441" t="s">
        <v>219</v>
      </c>
      <c r="C151" s="435">
        <v>9</v>
      </c>
      <c r="D151" s="434">
        <v>3350000</v>
      </c>
      <c r="E151" s="435">
        <v>26</v>
      </c>
      <c r="F151" s="434">
        <v>6250000</v>
      </c>
    </row>
    <row r="152" spans="1:6" ht="15">
      <c r="A152" s="647" t="s">
        <v>565</v>
      </c>
      <c r="B152" s="647"/>
      <c r="C152" s="435">
        <v>195</v>
      </c>
      <c r="D152" s="434">
        <v>104684000</v>
      </c>
      <c r="E152" s="435">
        <v>908</v>
      </c>
      <c r="F152" s="434">
        <v>321342000</v>
      </c>
    </row>
    <row r="153" spans="1:6" ht="15">
      <c r="A153" s="646" t="s">
        <v>601</v>
      </c>
      <c r="B153" s="646"/>
      <c r="C153" s="646"/>
      <c r="D153" s="646"/>
      <c r="E153" s="646"/>
      <c r="F153" s="646"/>
    </row>
    <row r="154" spans="1:6" ht="15">
      <c r="A154" s="433" t="s">
        <v>418</v>
      </c>
      <c r="B154" s="441" t="s">
        <v>550</v>
      </c>
      <c r="C154" s="435">
        <v>87</v>
      </c>
      <c r="D154" s="434">
        <v>18012000</v>
      </c>
      <c r="E154" s="435">
        <v>357</v>
      </c>
      <c r="F154" s="434">
        <v>97709000</v>
      </c>
    </row>
    <row r="155" spans="1:6" ht="15">
      <c r="A155" s="433" t="s">
        <v>376</v>
      </c>
      <c r="B155" s="441" t="s">
        <v>162</v>
      </c>
      <c r="C155" s="435">
        <v>77</v>
      </c>
      <c r="D155" s="434">
        <v>19135000</v>
      </c>
      <c r="E155" s="435">
        <v>375</v>
      </c>
      <c r="F155" s="434">
        <v>221440000</v>
      </c>
    </row>
    <row r="156" spans="1:6" ht="15">
      <c r="A156" s="647" t="s">
        <v>565</v>
      </c>
      <c r="B156" s="647"/>
      <c r="C156" s="435">
        <v>164</v>
      </c>
      <c r="D156" s="434">
        <v>37147000</v>
      </c>
      <c r="E156" s="435">
        <v>732</v>
      </c>
      <c r="F156" s="434">
        <v>319149000</v>
      </c>
    </row>
    <row r="157" spans="1:6" ht="15">
      <c r="A157" s="646" t="s">
        <v>602</v>
      </c>
      <c r="B157" s="646"/>
      <c r="C157" s="646"/>
      <c r="D157" s="646"/>
      <c r="E157" s="646"/>
      <c r="F157" s="646"/>
    </row>
    <row r="158" spans="1:6" ht="15">
      <c r="A158" s="433" t="s">
        <v>402</v>
      </c>
      <c r="B158" s="441" t="s">
        <v>187</v>
      </c>
      <c r="C158" s="435">
        <v>38</v>
      </c>
      <c r="D158" s="434">
        <v>28400000</v>
      </c>
      <c r="E158" s="435">
        <v>164</v>
      </c>
      <c r="F158" s="434">
        <v>100025000</v>
      </c>
    </row>
    <row r="159" spans="1:6" ht="15">
      <c r="A159" s="433" t="s">
        <v>427</v>
      </c>
      <c r="B159" s="441" t="s">
        <v>212</v>
      </c>
      <c r="C159" s="435">
        <v>32</v>
      </c>
      <c r="D159" s="434">
        <v>51020000</v>
      </c>
      <c r="E159" s="435">
        <v>124</v>
      </c>
      <c r="F159" s="434">
        <v>95600000</v>
      </c>
    </row>
    <row r="160" spans="1:6" ht="15">
      <c r="A160" s="433" t="s">
        <v>428</v>
      </c>
      <c r="B160" s="441" t="s">
        <v>213</v>
      </c>
      <c r="C160" s="435">
        <v>30</v>
      </c>
      <c r="D160" s="434">
        <v>14275000</v>
      </c>
      <c r="E160" s="435">
        <v>114</v>
      </c>
      <c r="F160" s="434">
        <v>63175000</v>
      </c>
    </row>
    <row r="161" spans="1:6" ht="15">
      <c r="A161" s="433" t="s">
        <v>411</v>
      </c>
      <c r="B161" s="441" t="s">
        <v>196</v>
      </c>
      <c r="C161" s="435">
        <v>5</v>
      </c>
      <c r="D161" s="434">
        <v>1700000</v>
      </c>
      <c r="E161" s="435">
        <v>50</v>
      </c>
      <c r="F161" s="434">
        <v>24480000</v>
      </c>
    </row>
    <row r="162" spans="1:6" ht="15">
      <c r="A162" s="647" t="s">
        <v>565</v>
      </c>
      <c r="B162" s="647"/>
      <c r="C162" s="435">
        <v>105</v>
      </c>
      <c r="D162" s="434">
        <v>95395000</v>
      </c>
      <c r="E162" s="435">
        <v>452</v>
      </c>
      <c r="F162" s="434">
        <v>283280000</v>
      </c>
    </row>
    <row r="163" spans="1:6" ht="15">
      <c r="A163" s="647" t="s">
        <v>566</v>
      </c>
      <c r="B163" s="647"/>
      <c r="C163" s="435">
        <v>464</v>
      </c>
      <c r="D163" s="434">
        <v>237226000</v>
      </c>
      <c r="E163" s="434">
        <v>2092</v>
      </c>
      <c r="F163" s="434">
        <v>923771000</v>
      </c>
    </row>
    <row r="164" spans="1:6" ht="15">
      <c r="A164" s="650" t="s">
        <v>603</v>
      </c>
      <c r="B164" s="650"/>
      <c r="C164" s="436">
        <v>6158</v>
      </c>
      <c r="D164" s="436">
        <v>1866547903</v>
      </c>
      <c r="E164" s="436">
        <v>30347</v>
      </c>
      <c r="F164" s="436">
        <v>8032639733</v>
      </c>
    </row>
  </sheetData>
  <sheetProtection/>
  <mergeCells count="81">
    <mergeCell ref="A145:B145"/>
    <mergeCell ref="A132:B132"/>
    <mergeCell ref="A157:F157"/>
    <mergeCell ref="A164:B164"/>
    <mergeCell ref="A134:F134"/>
    <mergeCell ref="A139:B139"/>
    <mergeCell ref="A140:F140"/>
    <mergeCell ref="A146:B146"/>
    <mergeCell ref="A148:F148"/>
    <mergeCell ref="A152:B152"/>
    <mergeCell ref="A153:F153"/>
    <mergeCell ref="A156:B156"/>
    <mergeCell ref="A77:B77"/>
    <mergeCell ref="A79:F79"/>
    <mergeCell ref="A121:F121"/>
    <mergeCell ref="A110:F110"/>
    <mergeCell ref="A118:B118"/>
    <mergeCell ref="A120:F120"/>
    <mergeCell ref="A102:B102"/>
    <mergeCell ref="A103:F103"/>
    <mergeCell ref="A111:F111"/>
    <mergeCell ref="A119:B119"/>
    <mergeCell ref="A78:F78"/>
    <mergeCell ref="A90:B90"/>
    <mergeCell ref="A40:F40"/>
    <mergeCell ref="A44:B44"/>
    <mergeCell ref="A54:F54"/>
    <mergeCell ref="A56:B56"/>
    <mergeCell ref="A57:F57"/>
    <mergeCell ref="A61:B61"/>
    <mergeCell ref="A53:F53"/>
    <mergeCell ref="A45:F45"/>
    <mergeCell ref="A52:B52"/>
    <mergeCell ref="A60:B60"/>
    <mergeCell ref="A11:B11"/>
    <mergeCell ref="A13:F13"/>
    <mergeCell ref="A17:B17"/>
    <mergeCell ref="A18:F18"/>
    <mergeCell ref="A22:B22"/>
    <mergeCell ref="A12:F12"/>
    <mergeCell ref="A21:B21"/>
    <mergeCell ref="A7:F7"/>
    <mergeCell ref="A10:B10"/>
    <mergeCell ref="A8:F8"/>
    <mergeCell ref="E5:F5"/>
    <mergeCell ref="C5:D5"/>
    <mergeCell ref="A5:A6"/>
    <mergeCell ref="B5:B6"/>
    <mergeCell ref="A23:F23"/>
    <mergeCell ref="A24:F24"/>
    <mergeCell ref="A26:B26"/>
    <mergeCell ref="A37:B37"/>
    <mergeCell ref="A39:F39"/>
    <mergeCell ref="A51:B51"/>
    <mergeCell ref="A27:F27"/>
    <mergeCell ref="A31:B31"/>
    <mergeCell ref="A32:F32"/>
    <mergeCell ref="A38:B38"/>
    <mergeCell ref="A62:F62"/>
    <mergeCell ref="A76:B76"/>
    <mergeCell ref="A68:F68"/>
    <mergeCell ref="A71:B71"/>
    <mergeCell ref="A72:F72"/>
    <mergeCell ref="A63:F63"/>
    <mergeCell ref="A67:B67"/>
    <mergeCell ref="A85:B85"/>
    <mergeCell ref="A86:F86"/>
    <mergeCell ref="A92:F92"/>
    <mergeCell ref="A91:B91"/>
    <mergeCell ref="A93:F93"/>
    <mergeCell ref="A97:B97"/>
    <mergeCell ref="A98:F98"/>
    <mergeCell ref="A108:B108"/>
    <mergeCell ref="A162:B162"/>
    <mergeCell ref="A163:B163"/>
    <mergeCell ref="A147:F147"/>
    <mergeCell ref="A131:B131"/>
    <mergeCell ref="A125:B125"/>
    <mergeCell ref="A126:F126"/>
    <mergeCell ref="A133:F133"/>
    <mergeCell ref="A109:B10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&amp;L16.06.2017&amp;CTÜRKİYE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50">
      <selection activeCell="L156" sqref="L156"/>
    </sheetView>
  </sheetViews>
  <sheetFormatPr defaultColWidth="9.140625" defaultRowHeight="15"/>
  <cols>
    <col min="1" max="1" width="9.140625" style="366" customWidth="1"/>
    <col min="2" max="2" width="13.28125" style="366" customWidth="1"/>
    <col min="3" max="10" width="6.8515625" style="366" customWidth="1"/>
    <col min="11" max="11" width="9.140625" style="366" bestFit="1" customWidth="1"/>
    <col min="12" max="18" width="6.8515625" style="366" customWidth="1"/>
  </cols>
  <sheetData>
    <row r="1" spans="1:18" s="418" customFormat="1" ht="18.75" thickBot="1">
      <c r="A1" s="664" t="s">
        <v>638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</row>
    <row r="2" spans="1:18" s="418" customFormat="1" ht="15.75" thickTop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8" ht="18">
      <c r="A3" s="54" t="s">
        <v>625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</row>
    <row r="5" spans="1:18" ht="15" customHeight="1">
      <c r="A5" s="665" t="s">
        <v>355</v>
      </c>
      <c r="B5" s="665" t="s">
        <v>484</v>
      </c>
      <c r="C5" s="661" t="s">
        <v>655</v>
      </c>
      <c r="D5" s="662"/>
      <c r="E5" s="662"/>
      <c r="F5" s="662"/>
      <c r="G5" s="662"/>
      <c r="H5" s="662"/>
      <c r="I5" s="662"/>
      <c r="J5" s="663"/>
      <c r="K5" s="661" t="s">
        <v>656</v>
      </c>
      <c r="L5" s="662"/>
      <c r="M5" s="662"/>
      <c r="N5" s="662"/>
      <c r="O5" s="662"/>
      <c r="P5" s="662"/>
      <c r="Q5" s="662"/>
      <c r="R5" s="663"/>
    </row>
    <row r="6" spans="1:18" ht="15" customHeight="1">
      <c r="A6" s="666"/>
      <c r="B6" s="666"/>
      <c r="C6" s="661" t="s">
        <v>226</v>
      </c>
      <c r="D6" s="662"/>
      <c r="E6" s="663"/>
      <c r="F6" s="661" t="s">
        <v>482</v>
      </c>
      <c r="G6" s="663"/>
      <c r="H6" s="661" t="s">
        <v>562</v>
      </c>
      <c r="I6" s="662"/>
      <c r="J6" s="663"/>
      <c r="K6" s="661" t="s">
        <v>226</v>
      </c>
      <c r="L6" s="662"/>
      <c r="M6" s="663"/>
      <c r="N6" s="661" t="s">
        <v>482</v>
      </c>
      <c r="O6" s="663"/>
      <c r="P6" s="661" t="s">
        <v>562</v>
      </c>
      <c r="Q6" s="662"/>
      <c r="R6" s="663"/>
    </row>
    <row r="7" spans="1:18" ht="15">
      <c r="A7" s="667"/>
      <c r="B7" s="667"/>
      <c r="C7" s="430" t="s">
        <v>543</v>
      </c>
      <c r="D7" s="430" t="s">
        <v>545</v>
      </c>
      <c r="E7" s="430" t="s">
        <v>546</v>
      </c>
      <c r="F7" s="430" t="s">
        <v>543</v>
      </c>
      <c r="G7" s="430" t="s">
        <v>545</v>
      </c>
      <c r="H7" s="430" t="s">
        <v>543</v>
      </c>
      <c r="I7" s="430" t="s">
        <v>545</v>
      </c>
      <c r="J7" s="430" t="s">
        <v>546</v>
      </c>
      <c r="K7" s="430" t="s">
        <v>543</v>
      </c>
      <c r="L7" s="430" t="s">
        <v>545</v>
      </c>
      <c r="M7" s="430" t="s">
        <v>546</v>
      </c>
      <c r="N7" s="430" t="s">
        <v>543</v>
      </c>
      <c r="O7" s="430" t="s">
        <v>545</v>
      </c>
      <c r="P7" s="430" t="s">
        <v>543</v>
      </c>
      <c r="Q7" s="430" t="s">
        <v>545</v>
      </c>
      <c r="R7" s="430" t="s">
        <v>546</v>
      </c>
    </row>
    <row r="8" spans="1:18" ht="15" customHeight="1">
      <c r="A8" s="658" t="s">
        <v>563</v>
      </c>
      <c r="B8" s="659"/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59"/>
      <c r="P8" s="659"/>
      <c r="Q8" s="659"/>
      <c r="R8" s="660"/>
    </row>
    <row r="9" spans="1:18" ht="15" customHeight="1">
      <c r="A9" s="653" t="s">
        <v>564</v>
      </c>
      <c r="B9" s="654"/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55"/>
    </row>
    <row r="10" spans="1:18" ht="15">
      <c r="A10" s="367" t="s">
        <v>389</v>
      </c>
      <c r="B10" s="214" t="s">
        <v>174</v>
      </c>
      <c r="C10" s="368">
        <v>2206</v>
      </c>
      <c r="D10" s="369">
        <v>392</v>
      </c>
      <c r="E10" s="369">
        <v>392</v>
      </c>
      <c r="F10" s="368">
        <v>1310</v>
      </c>
      <c r="G10" s="369">
        <v>396</v>
      </c>
      <c r="H10" s="369">
        <v>10</v>
      </c>
      <c r="I10" s="369">
        <v>9</v>
      </c>
      <c r="J10" s="369">
        <v>11</v>
      </c>
      <c r="K10" s="368">
        <v>11191</v>
      </c>
      <c r="L10" s="368">
        <v>2513</v>
      </c>
      <c r="M10" s="368">
        <v>2386</v>
      </c>
      <c r="N10" s="368">
        <v>9170</v>
      </c>
      <c r="O10" s="368">
        <v>2837</v>
      </c>
      <c r="P10" s="369">
        <v>25</v>
      </c>
      <c r="Q10" s="369">
        <v>48</v>
      </c>
      <c r="R10" s="369">
        <v>45</v>
      </c>
    </row>
    <row r="11" spans="1:18" ht="15" customHeight="1">
      <c r="A11" s="651" t="s">
        <v>565</v>
      </c>
      <c r="B11" s="652"/>
      <c r="C11" s="369">
        <v>2206</v>
      </c>
      <c r="D11" s="369">
        <v>392</v>
      </c>
      <c r="E11" s="369">
        <v>392</v>
      </c>
      <c r="F11" s="369">
        <v>1310</v>
      </c>
      <c r="G11" s="369">
        <v>396</v>
      </c>
      <c r="H11" s="369">
        <v>10</v>
      </c>
      <c r="I11" s="369">
        <v>9</v>
      </c>
      <c r="J11" s="369">
        <v>11</v>
      </c>
      <c r="K11" s="368">
        <v>11191</v>
      </c>
      <c r="L11" s="369">
        <v>2513</v>
      </c>
      <c r="M11" s="369">
        <v>2386</v>
      </c>
      <c r="N11" s="368">
        <v>9170</v>
      </c>
      <c r="O11" s="369">
        <v>2837</v>
      </c>
      <c r="P11" s="369">
        <v>25</v>
      </c>
      <c r="Q11" s="369">
        <v>48</v>
      </c>
      <c r="R11" s="369">
        <v>45</v>
      </c>
    </row>
    <row r="12" spans="1:18" ht="15" customHeight="1">
      <c r="A12" s="651" t="s">
        <v>566</v>
      </c>
      <c r="B12" s="652"/>
      <c r="C12" s="369">
        <v>2206</v>
      </c>
      <c r="D12" s="369">
        <v>392</v>
      </c>
      <c r="E12" s="369">
        <v>392</v>
      </c>
      <c r="F12" s="369">
        <v>1310</v>
      </c>
      <c r="G12" s="369">
        <v>396</v>
      </c>
      <c r="H12" s="369">
        <v>10</v>
      </c>
      <c r="I12" s="369">
        <v>9</v>
      </c>
      <c r="J12" s="369">
        <v>11</v>
      </c>
      <c r="K12" s="368">
        <v>11191</v>
      </c>
      <c r="L12" s="369">
        <v>2513</v>
      </c>
      <c r="M12" s="369">
        <v>2386</v>
      </c>
      <c r="N12" s="368">
        <v>9170</v>
      </c>
      <c r="O12" s="369">
        <v>2837</v>
      </c>
      <c r="P12" s="369">
        <v>25</v>
      </c>
      <c r="Q12" s="369">
        <v>48</v>
      </c>
      <c r="R12" s="369">
        <v>45</v>
      </c>
    </row>
    <row r="13" spans="1:18" ht="15" customHeight="1">
      <c r="A13" s="658" t="s">
        <v>567</v>
      </c>
      <c r="B13" s="659"/>
      <c r="C13" s="659"/>
      <c r="D13" s="659"/>
      <c r="E13" s="659"/>
      <c r="F13" s="659"/>
      <c r="G13" s="659"/>
      <c r="H13" s="659"/>
      <c r="I13" s="659"/>
      <c r="J13" s="659"/>
      <c r="K13" s="659"/>
      <c r="L13" s="659"/>
      <c r="M13" s="659"/>
      <c r="N13" s="659"/>
      <c r="O13" s="659"/>
      <c r="P13" s="659"/>
      <c r="Q13" s="659"/>
      <c r="R13" s="660"/>
    </row>
    <row r="14" spans="1:18" ht="15" customHeight="1">
      <c r="A14" s="653" t="s">
        <v>568</v>
      </c>
      <c r="B14" s="654"/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654"/>
      <c r="P14" s="654"/>
      <c r="Q14" s="654"/>
      <c r="R14" s="655"/>
    </row>
    <row r="15" spans="1:18" ht="15">
      <c r="A15" s="367" t="s">
        <v>414</v>
      </c>
      <c r="B15" s="214" t="s">
        <v>199</v>
      </c>
      <c r="C15" s="369">
        <v>66</v>
      </c>
      <c r="D15" s="369">
        <v>4</v>
      </c>
      <c r="E15" s="369">
        <v>4</v>
      </c>
      <c r="F15" s="369">
        <v>79</v>
      </c>
      <c r="G15" s="369">
        <v>30</v>
      </c>
      <c r="H15" s="369"/>
      <c r="I15" s="369"/>
      <c r="J15" s="369">
        <v>0</v>
      </c>
      <c r="K15" s="369">
        <v>297</v>
      </c>
      <c r="L15" s="369">
        <v>26</v>
      </c>
      <c r="M15" s="369">
        <v>28</v>
      </c>
      <c r="N15" s="369">
        <v>386</v>
      </c>
      <c r="O15" s="369">
        <v>207</v>
      </c>
      <c r="P15" s="369">
        <v>3</v>
      </c>
      <c r="Q15" s="369">
        <v>4</v>
      </c>
      <c r="R15" s="369">
        <v>6</v>
      </c>
    </row>
    <row r="16" spans="1:18" ht="15">
      <c r="A16" s="367" t="s">
        <v>377</v>
      </c>
      <c r="B16" s="214" t="s">
        <v>163</v>
      </c>
      <c r="C16" s="369">
        <v>17</v>
      </c>
      <c r="D16" s="369">
        <v>4</v>
      </c>
      <c r="E16" s="369">
        <v>2</v>
      </c>
      <c r="F16" s="369">
        <v>10</v>
      </c>
      <c r="G16" s="369">
        <v>12</v>
      </c>
      <c r="H16" s="369">
        <v>3</v>
      </c>
      <c r="I16" s="369">
        <v>1</v>
      </c>
      <c r="J16" s="369">
        <v>0</v>
      </c>
      <c r="K16" s="369">
        <v>71</v>
      </c>
      <c r="L16" s="369">
        <v>12</v>
      </c>
      <c r="M16" s="369">
        <v>8</v>
      </c>
      <c r="N16" s="369">
        <v>54</v>
      </c>
      <c r="O16" s="369">
        <v>51</v>
      </c>
      <c r="P16" s="369">
        <v>7</v>
      </c>
      <c r="Q16" s="369">
        <v>6</v>
      </c>
      <c r="R16" s="369">
        <v>3</v>
      </c>
    </row>
    <row r="17" spans="1:18" ht="15">
      <c r="A17" s="367" t="s">
        <v>394</v>
      </c>
      <c r="B17" s="214" t="s">
        <v>179</v>
      </c>
      <c r="C17" s="369">
        <v>14</v>
      </c>
      <c r="D17" s="369">
        <v>4</v>
      </c>
      <c r="E17" s="369">
        <v>1</v>
      </c>
      <c r="F17" s="369">
        <v>18</v>
      </c>
      <c r="G17" s="369">
        <v>4</v>
      </c>
      <c r="H17" s="369"/>
      <c r="I17" s="369">
        <v>1</v>
      </c>
      <c r="J17" s="369">
        <v>1</v>
      </c>
      <c r="K17" s="369">
        <v>76</v>
      </c>
      <c r="L17" s="369">
        <v>13</v>
      </c>
      <c r="M17" s="369">
        <v>3</v>
      </c>
      <c r="N17" s="369">
        <v>89</v>
      </c>
      <c r="O17" s="369">
        <v>53</v>
      </c>
      <c r="P17" s="369">
        <v>1</v>
      </c>
      <c r="Q17" s="369">
        <v>2</v>
      </c>
      <c r="R17" s="369">
        <v>2</v>
      </c>
    </row>
    <row r="18" spans="1:18" ht="15" customHeight="1">
      <c r="A18" s="651" t="s">
        <v>565</v>
      </c>
      <c r="B18" s="652"/>
      <c r="C18" s="369">
        <v>97</v>
      </c>
      <c r="D18" s="369">
        <v>12</v>
      </c>
      <c r="E18" s="369">
        <v>7</v>
      </c>
      <c r="F18" s="369">
        <v>107</v>
      </c>
      <c r="G18" s="369">
        <v>46</v>
      </c>
      <c r="H18" s="369">
        <v>3</v>
      </c>
      <c r="I18" s="369">
        <v>2</v>
      </c>
      <c r="J18" s="369">
        <v>1</v>
      </c>
      <c r="K18" s="369">
        <v>444</v>
      </c>
      <c r="L18" s="369">
        <v>51</v>
      </c>
      <c r="M18" s="369">
        <v>39</v>
      </c>
      <c r="N18" s="369">
        <v>529</v>
      </c>
      <c r="O18" s="369">
        <v>311</v>
      </c>
      <c r="P18" s="369">
        <v>11</v>
      </c>
      <c r="Q18" s="369">
        <v>12</v>
      </c>
      <c r="R18" s="369">
        <v>11</v>
      </c>
    </row>
    <row r="19" spans="1:18" ht="15" customHeight="1">
      <c r="A19" s="653" t="s">
        <v>569</v>
      </c>
      <c r="B19" s="654"/>
      <c r="C19" s="654"/>
      <c r="D19" s="654"/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5"/>
    </row>
    <row r="20" spans="1:18" ht="15">
      <c r="A20" s="367" t="s">
        <v>365</v>
      </c>
      <c r="B20" s="214" t="s">
        <v>151</v>
      </c>
      <c r="C20" s="369">
        <v>44</v>
      </c>
      <c r="D20" s="369">
        <v>3</v>
      </c>
      <c r="E20" s="369">
        <v>6</v>
      </c>
      <c r="F20" s="369">
        <v>52</v>
      </c>
      <c r="G20" s="369">
        <v>8</v>
      </c>
      <c r="H20" s="369">
        <v>1</v>
      </c>
      <c r="I20" s="369">
        <v>3</v>
      </c>
      <c r="J20" s="369">
        <v>3</v>
      </c>
      <c r="K20" s="369">
        <v>209</v>
      </c>
      <c r="L20" s="369">
        <v>24</v>
      </c>
      <c r="M20" s="369">
        <v>17</v>
      </c>
      <c r="N20" s="369">
        <v>226</v>
      </c>
      <c r="O20" s="369">
        <v>110</v>
      </c>
      <c r="P20" s="369">
        <v>7</v>
      </c>
      <c r="Q20" s="369">
        <v>12</v>
      </c>
      <c r="R20" s="369">
        <v>9</v>
      </c>
    </row>
    <row r="21" spans="1:18" ht="15">
      <c r="A21" s="367" t="s">
        <v>372</v>
      </c>
      <c r="B21" s="214" t="s">
        <v>158</v>
      </c>
      <c r="C21" s="369">
        <v>33</v>
      </c>
      <c r="D21" s="369">
        <v>1</v>
      </c>
      <c r="E21" s="369">
        <v>3</v>
      </c>
      <c r="F21" s="369">
        <v>13</v>
      </c>
      <c r="G21" s="369">
        <v>10</v>
      </c>
      <c r="H21" s="369">
        <v>3</v>
      </c>
      <c r="I21" s="369"/>
      <c r="J21" s="369">
        <v>0</v>
      </c>
      <c r="K21" s="369">
        <v>133</v>
      </c>
      <c r="L21" s="369">
        <v>15</v>
      </c>
      <c r="M21" s="369">
        <v>11</v>
      </c>
      <c r="N21" s="369">
        <v>80</v>
      </c>
      <c r="O21" s="369">
        <v>48</v>
      </c>
      <c r="P21" s="369">
        <v>20</v>
      </c>
      <c r="Q21" s="369">
        <v>3</v>
      </c>
      <c r="R21" s="369">
        <v>2</v>
      </c>
    </row>
    <row r="22" spans="1:18" ht="15" customHeight="1">
      <c r="A22" s="651" t="s">
        <v>565</v>
      </c>
      <c r="B22" s="652"/>
      <c r="C22" s="369">
        <v>77</v>
      </c>
      <c r="D22" s="369">
        <v>4</v>
      </c>
      <c r="E22" s="369">
        <v>9</v>
      </c>
      <c r="F22" s="369">
        <v>65</v>
      </c>
      <c r="G22" s="369">
        <v>18</v>
      </c>
      <c r="H22" s="369">
        <v>4</v>
      </c>
      <c r="I22" s="369">
        <v>3</v>
      </c>
      <c r="J22" s="369">
        <v>3</v>
      </c>
      <c r="K22" s="369">
        <v>342</v>
      </c>
      <c r="L22" s="369">
        <v>39</v>
      </c>
      <c r="M22" s="369">
        <v>28</v>
      </c>
      <c r="N22" s="369">
        <v>306</v>
      </c>
      <c r="O22" s="369">
        <v>158</v>
      </c>
      <c r="P22" s="369">
        <v>27</v>
      </c>
      <c r="Q22" s="369">
        <v>15</v>
      </c>
      <c r="R22" s="369">
        <v>11</v>
      </c>
    </row>
    <row r="23" spans="1:18" ht="15" customHeight="1">
      <c r="A23" s="651" t="s">
        <v>566</v>
      </c>
      <c r="B23" s="652"/>
      <c r="C23" s="369">
        <v>174</v>
      </c>
      <c r="D23" s="369">
        <v>16</v>
      </c>
      <c r="E23" s="369">
        <v>16</v>
      </c>
      <c r="F23" s="369">
        <v>172</v>
      </c>
      <c r="G23" s="369">
        <v>64</v>
      </c>
      <c r="H23" s="369">
        <v>7</v>
      </c>
      <c r="I23" s="369">
        <v>5</v>
      </c>
      <c r="J23" s="369">
        <v>4</v>
      </c>
      <c r="K23" s="369">
        <v>786</v>
      </c>
      <c r="L23" s="369">
        <v>90</v>
      </c>
      <c r="M23" s="369">
        <v>67</v>
      </c>
      <c r="N23" s="369">
        <v>835</v>
      </c>
      <c r="O23" s="369">
        <v>469</v>
      </c>
      <c r="P23" s="369">
        <v>38</v>
      </c>
      <c r="Q23" s="369">
        <v>27</v>
      </c>
      <c r="R23" s="369">
        <v>22</v>
      </c>
    </row>
    <row r="24" spans="1:18" ht="15">
      <c r="A24" s="658" t="s">
        <v>570</v>
      </c>
      <c r="B24" s="659"/>
      <c r="C24" s="659"/>
      <c r="D24" s="659"/>
      <c r="E24" s="659"/>
      <c r="F24" s="659"/>
      <c r="G24" s="659"/>
      <c r="H24" s="659"/>
      <c r="I24" s="659"/>
      <c r="J24" s="659"/>
      <c r="K24" s="659"/>
      <c r="L24" s="659"/>
      <c r="M24" s="659"/>
      <c r="N24" s="659"/>
      <c r="O24" s="659"/>
      <c r="P24" s="659"/>
      <c r="Q24" s="659"/>
      <c r="R24" s="660"/>
    </row>
    <row r="25" spans="1:18" ht="15" customHeight="1">
      <c r="A25" s="653" t="s">
        <v>571</v>
      </c>
      <c r="B25" s="654"/>
      <c r="C25" s="654"/>
      <c r="D25" s="654"/>
      <c r="E25" s="654"/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4"/>
      <c r="R25" s="655"/>
    </row>
    <row r="26" spans="1:18" ht="15">
      <c r="A26" s="367" t="s">
        <v>390</v>
      </c>
      <c r="B26" s="214" t="s">
        <v>175</v>
      </c>
      <c r="C26" s="369">
        <v>372</v>
      </c>
      <c r="D26" s="369">
        <v>55</v>
      </c>
      <c r="E26" s="369">
        <v>42</v>
      </c>
      <c r="F26" s="369">
        <v>212</v>
      </c>
      <c r="G26" s="369">
        <v>60</v>
      </c>
      <c r="H26" s="369">
        <v>3</v>
      </c>
      <c r="I26" s="369">
        <v>4</v>
      </c>
      <c r="J26" s="369">
        <v>5</v>
      </c>
      <c r="K26" s="368">
        <v>1870</v>
      </c>
      <c r="L26" s="369">
        <v>274</v>
      </c>
      <c r="M26" s="369">
        <v>231</v>
      </c>
      <c r="N26" s="369">
        <v>1179</v>
      </c>
      <c r="O26" s="369">
        <v>326</v>
      </c>
      <c r="P26" s="369">
        <v>16</v>
      </c>
      <c r="Q26" s="369">
        <v>25</v>
      </c>
      <c r="R26" s="369">
        <v>16</v>
      </c>
    </row>
    <row r="27" spans="1:18" ht="15" customHeight="1">
      <c r="A27" s="651" t="s">
        <v>565</v>
      </c>
      <c r="B27" s="652"/>
      <c r="C27" s="369">
        <v>372</v>
      </c>
      <c r="D27" s="369">
        <v>55</v>
      </c>
      <c r="E27" s="369">
        <v>42</v>
      </c>
      <c r="F27" s="369">
        <v>212</v>
      </c>
      <c r="G27" s="369">
        <v>60</v>
      </c>
      <c r="H27" s="369">
        <v>3</v>
      </c>
      <c r="I27" s="369">
        <v>4</v>
      </c>
      <c r="J27" s="369">
        <v>5</v>
      </c>
      <c r="K27" s="368">
        <v>1870</v>
      </c>
      <c r="L27" s="369">
        <v>274</v>
      </c>
      <c r="M27" s="369">
        <v>231</v>
      </c>
      <c r="N27" s="369">
        <v>1179</v>
      </c>
      <c r="O27" s="369">
        <v>326</v>
      </c>
      <c r="P27" s="369">
        <v>16</v>
      </c>
      <c r="Q27" s="369">
        <v>25</v>
      </c>
      <c r="R27" s="369">
        <v>16</v>
      </c>
    </row>
    <row r="28" spans="1:18" ht="15" customHeight="1">
      <c r="A28" s="653" t="s">
        <v>572</v>
      </c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5"/>
    </row>
    <row r="29" spans="1:18" ht="15">
      <c r="A29" s="367" t="s">
        <v>364</v>
      </c>
      <c r="B29" s="214" t="s">
        <v>150</v>
      </c>
      <c r="C29" s="369">
        <v>47</v>
      </c>
      <c r="D29" s="369">
        <v>8</v>
      </c>
      <c r="E29" s="369">
        <v>7</v>
      </c>
      <c r="F29" s="369">
        <v>64</v>
      </c>
      <c r="G29" s="369">
        <v>19</v>
      </c>
      <c r="H29" s="369"/>
      <c r="I29" s="369">
        <v>2</v>
      </c>
      <c r="J29" s="369">
        <v>1</v>
      </c>
      <c r="K29" s="369">
        <v>276</v>
      </c>
      <c r="L29" s="369">
        <v>41</v>
      </c>
      <c r="M29" s="369">
        <v>23</v>
      </c>
      <c r="N29" s="369">
        <v>418</v>
      </c>
      <c r="O29" s="369">
        <v>227</v>
      </c>
      <c r="P29" s="369">
        <v>3</v>
      </c>
      <c r="Q29" s="369">
        <v>15</v>
      </c>
      <c r="R29" s="369">
        <v>6</v>
      </c>
    </row>
    <row r="30" spans="1:18" ht="15">
      <c r="A30" s="367" t="s">
        <v>375</v>
      </c>
      <c r="B30" s="214" t="s">
        <v>161</v>
      </c>
      <c r="C30" s="369">
        <v>76</v>
      </c>
      <c r="D30" s="369">
        <v>8</v>
      </c>
      <c r="E30" s="369">
        <v>4</v>
      </c>
      <c r="F30" s="369">
        <v>63</v>
      </c>
      <c r="G30" s="369">
        <v>18</v>
      </c>
      <c r="H30" s="369">
        <v>1</v>
      </c>
      <c r="I30" s="369"/>
      <c r="J30" s="369">
        <v>1</v>
      </c>
      <c r="K30" s="369">
        <v>323</v>
      </c>
      <c r="L30" s="369">
        <v>26</v>
      </c>
      <c r="M30" s="369">
        <v>31</v>
      </c>
      <c r="N30" s="369">
        <v>336</v>
      </c>
      <c r="O30" s="369">
        <v>106</v>
      </c>
      <c r="P30" s="369">
        <v>3</v>
      </c>
      <c r="Q30" s="369">
        <v>9</v>
      </c>
      <c r="R30" s="369">
        <v>7</v>
      </c>
    </row>
    <row r="31" spans="1:18" ht="15">
      <c r="A31" s="367" t="s">
        <v>403</v>
      </c>
      <c r="B31" s="214" t="s">
        <v>188</v>
      </c>
      <c r="C31" s="369">
        <v>65</v>
      </c>
      <c r="D31" s="369">
        <v>6</v>
      </c>
      <c r="E31" s="369">
        <v>6</v>
      </c>
      <c r="F31" s="369">
        <v>62</v>
      </c>
      <c r="G31" s="369">
        <v>16</v>
      </c>
      <c r="H31" s="369">
        <v>1</v>
      </c>
      <c r="I31" s="369"/>
      <c r="J31" s="369">
        <v>2</v>
      </c>
      <c r="K31" s="369">
        <v>341</v>
      </c>
      <c r="L31" s="369">
        <v>65</v>
      </c>
      <c r="M31" s="369">
        <v>53</v>
      </c>
      <c r="N31" s="369">
        <v>333</v>
      </c>
      <c r="O31" s="369">
        <v>186</v>
      </c>
      <c r="P31" s="369">
        <v>8</v>
      </c>
      <c r="Q31" s="369">
        <v>10</v>
      </c>
      <c r="R31" s="369">
        <v>6</v>
      </c>
    </row>
    <row r="32" spans="1:18" ht="15" customHeight="1">
      <c r="A32" s="651" t="s">
        <v>565</v>
      </c>
      <c r="B32" s="652"/>
      <c r="C32" s="369">
        <v>188</v>
      </c>
      <c r="D32" s="369">
        <v>22</v>
      </c>
      <c r="E32" s="369">
        <v>17</v>
      </c>
      <c r="F32" s="369">
        <v>189</v>
      </c>
      <c r="G32" s="369">
        <v>53</v>
      </c>
      <c r="H32" s="369">
        <v>2</v>
      </c>
      <c r="I32" s="369">
        <v>2</v>
      </c>
      <c r="J32" s="369">
        <v>4</v>
      </c>
      <c r="K32" s="369">
        <v>940</v>
      </c>
      <c r="L32" s="369">
        <v>132</v>
      </c>
      <c r="M32" s="369">
        <v>107</v>
      </c>
      <c r="N32" s="369">
        <v>1087</v>
      </c>
      <c r="O32" s="369">
        <v>519</v>
      </c>
      <c r="P32" s="369">
        <v>14</v>
      </c>
      <c r="Q32" s="369">
        <v>34</v>
      </c>
      <c r="R32" s="369">
        <v>19</v>
      </c>
    </row>
    <row r="33" spans="1:18" ht="15" customHeight="1">
      <c r="A33" s="653" t="s">
        <v>573</v>
      </c>
      <c r="B33" s="654"/>
      <c r="C33" s="654"/>
      <c r="D33" s="654"/>
      <c r="E33" s="654"/>
      <c r="F33" s="654"/>
      <c r="G33" s="654"/>
      <c r="H33" s="654"/>
      <c r="I33" s="654"/>
      <c r="J33" s="654"/>
      <c r="K33" s="654"/>
      <c r="L33" s="654"/>
      <c r="M33" s="654"/>
      <c r="N33" s="654"/>
      <c r="O33" s="654"/>
      <c r="P33" s="654"/>
      <c r="Q33" s="654"/>
      <c r="R33" s="655"/>
    </row>
    <row r="34" spans="1:18" ht="15">
      <c r="A34" s="367" t="s">
        <v>400</v>
      </c>
      <c r="B34" s="214" t="s">
        <v>185</v>
      </c>
      <c r="C34" s="369">
        <v>44</v>
      </c>
      <c r="D34" s="369">
        <v>6</v>
      </c>
      <c r="E34" s="369">
        <v>2</v>
      </c>
      <c r="F34" s="369">
        <v>50</v>
      </c>
      <c r="G34" s="369">
        <v>12</v>
      </c>
      <c r="H34" s="369">
        <v>1</v>
      </c>
      <c r="I34" s="369">
        <v>1</v>
      </c>
      <c r="J34" s="369">
        <v>3</v>
      </c>
      <c r="K34" s="369">
        <v>227</v>
      </c>
      <c r="L34" s="369">
        <v>25</v>
      </c>
      <c r="M34" s="369">
        <v>16</v>
      </c>
      <c r="N34" s="369">
        <v>305</v>
      </c>
      <c r="O34" s="369">
        <v>120</v>
      </c>
      <c r="P34" s="369">
        <v>3</v>
      </c>
      <c r="Q34" s="369">
        <v>7</v>
      </c>
      <c r="R34" s="369">
        <v>6</v>
      </c>
    </row>
    <row r="35" spans="1:18" ht="15">
      <c r="A35" s="367" t="s">
        <v>358</v>
      </c>
      <c r="B35" s="214" t="s">
        <v>144</v>
      </c>
      <c r="C35" s="369">
        <v>36</v>
      </c>
      <c r="D35" s="369">
        <v>3</v>
      </c>
      <c r="E35" s="369">
        <v>0</v>
      </c>
      <c r="F35" s="369">
        <v>38</v>
      </c>
      <c r="G35" s="369">
        <v>8</v>
      </c>
      <c r="H35" s="369">
        <v>2</v>
      </c>
      <c r="I35" s="369"/>
      <c r="J35" s="369">
        <v>1</v>
      </c>
      <c r="K35" s="369">
        <v>140</v>
      </c>
      <c r="L35" s="369">
        <v>28</v>
      </c>
      <c r="M35" s="369">
        <v>19</v>
      </c>
      <c r="N35" s="369">
        <v>152</v>
      </c>
      <c r="O35" s="369">
        <v>37</v>
      </c>
      <c r="P35" s="369">
        <v>3</v>
      </c>
      <c r="Q35" s="369">
        <v>2</v>
      </c>
      <c r="R35" s="369">
        <v>3</v>
      </c>
    </row>
    <row r="36" spans="1:18" ht="15">
      <c r="A36" s="367" t="s">
        <v>398</v>
      </c>
      <c r="B36" s="214" t="s">
        <v>183</v>
      </c>
      <c r="C36" s="369">
        <v>10</v>
      </c>
      <c r="D36" s="369">
        <v>2</v>
      </c>
      <c r="E36" s="369">
        <v>0</v>
      </c>
      <c r="F36" s="369">
        <v>32</v>
      </c>
      <c r="G36" s="369">
        <v>2</v>
      </c>
      <c r="H36" s="369">
        <v>1</v>
      </c>
      <c r="I36" s="369"/>
      <c r="J36" s="369">
        <v>2</v>
      </c>
      <c r="K36" s="369">
        <v>73</v>
      </c>
      <c r="L36" s="369">
        <v>9</v>
      </c>
      <c r="M36" s="369">
        <v>7</v>
      </c>
      <c r="N36" s="369">
        <v>127</v>
      </c>
      <c r="O36" s="369">
        <v>53</v>
      </c>
      <c r="P36" s="369">
        <v>4</v>
      </c>
      <c r="Q36" s="369">
        <v>6</v>
      </c>
      <c r="R36" s="369">
        <v>3</v>
      </c>
    </row>
    <row r="37" spans="1:18" ht="15">
      <c r="A37" s="367" t="s">
        <v>419</v>
      </c>
      <c r="B37" s="214" t="s">
        <v>204</v>
      </c>
      <c r="C37" s="369">
        <v>16</v>
      </c>
      <c r="D37" s="369">
        <v>2</v>
      </c>
      <c r="E37" s="369">
        <v>5</v>
      </c>
      <c r="F37" s="369">
        <v>24</v>
      </c>
      <c r="G37" s="369">
        <v>6</v>
      </c>
      <c r="H37" s="369"/>
      <c r="I37" s="369"/>
      <c r="J37" s="369">
        <v>0</v>
      </c>
      <c r="K37" s="369">
        <v>77</v>
      </c>
      <c r="L37" s="369">
        <v>9</v>
      </c>
      <c r="M37" s="369">
        <v>14</v>
      </c>
      <c r="N37" s="369">
        <v>106</v>
      </c>
      <c r="O37" s="369">
        <v>29</v>
      </c>
      <c r="P37" s="369"/>
      <c r="Q37" s="369">
        <v>3</v>
      </c>
      <c r="R37" s="369">
        <v>0</v>
      </c>
    </row>
    <row r="38" spans="1:18" ht="15" customHeight="1">
      <c r="A38" s="651" t="s">
        <v>565</v>
      </c>
      <c r="B38" s="652"/>
      <c r="C38" s="369">
        <v>106</v>
      </c>
      <c r="D38" s="369">
        <v>13</v>
      </c>
      <c r="E38" s="369">
        <v>7</v>
      </c>
      <c r="F38" s="369">
        <v>144</v>
      </c>
      <c r="G38" s="369">
        <v>28</v>
      </c>
      <c r="H38" s="369">
        <v>4</v>
      </c>
      <c r="I38" s="369">
        <v>1</v>
      </c>
      <c r="J38" s="369">
        <v>6</v>
      </c>
      <c r="K38" s="369">
        <v>517</v>
      </c>
      <c r="L38" s="369">
        <v>71</v>
      </c>
      <c r="M38" s="369">
        <v>56</v>
      </c>
      <c r="N38" s="369">
        <v>690</v>
      </c>
      <c r="O38" s="369">
        <v>239</v>
      </c>
      <c r="P38" s="369">
        <v>10</v>
      </c>
      <c r="Q38" s="369">
        <v>18</v>
      </c>
      <c r="R38" s="369">
        <v>12</v>
      </c>
    </row>
    <row r="39" spans="1:18" ht="15" customHeight="1">
      <c r="A39" s="651" t="s">
        <v>566</v>
      </c>
      <c r="B39" s="652"/>
      <c r="C39" s="369">
        <v>666</v>
      </c>
      <c r="D39" s="369">
        <v>90</v>
      </c>
      <c r="E39" s="369">
        <v>66</v>
      </c>
      <c r="F39" s="369">
        <v>545</v>
      </c>
      <c r="G39" s="369">
        <v>141</v>
      </c>
      <c r="H39" s="369">
        <v>9</v>
      </c>
      <c r="I39" s="369">
        <v>7</v>
      </c>
      <c r="J39" s="369">
        <v>15</v>
      </c>
      <c r="K39" s="368">
        <v>3327</v>
      </c>
      <c r="L39" s="369">
        <v>477</v>
      </c>
      <c r="M39" s="369">
        <v>394</v>
      </c>
      <c r="N39" s="369">
        <v>2956</v>
      </c>
      <c r="O39" s="369">
        <v>1084</v>
      </c>
      <c r="P39" s="369">
        <v>40</v>
      </c>
      <c r="Q39" s="369">
        <v>77</v>
      </c>
      <c r="R39" s="369">
        <v>47</v>
      </c>
    </row>
    <row r="40" spans="1:18" ht="15" customHeight="1">
      <c r="A40" s="658" t="s">
        <v>574</v>
      </c>
      <c r="B40" s="659"/>
      <c r="C40" s="659"/>
      <c r="D40" s="659"/>
      <c r="E40" s="659"/>
      <c r="F40" s="659"/>
      <c r="G40" s="659"/>
      <c r="H40" s="659"/>
      <c r="I40" s="659"/>
      <c r="J40" s="659"/>
      <c r="K40" s="659"/>
      <c r="L40" s="659"/>
      <c r="M40" s="659"/>
      <c r="N40" s="659"/>
      <c r="O40" s="659"/>
      <c r="P40" s="659"/>
      <c r="Q40" s="659"/>
      <c r="R40" s="660"/>
    </row>
    <row r="41" spans="1:18" ht="15" customHeight="1">
      <c r="A41" s="653" t="s">
        <v>575</v>
      </c>
      <c r="B41" s="654"/>
      <c r="C41" s="654"/>
      <c r="D41" s="654"/>
      <c r="E41" s="654"/>
      <c r="F41" s="654"/>
      <c r="G41" s="654"/>
      <c r="H41" s="654"/>
      <c r="I41" s="654"/>
      <c r="J41" s="654"/>
      <c r="K41" s="654"/>
      <c r="L41" s="654"/>
      <c r="M41" s="654"/>
      <c r="N41" s="654"/>
      <c r="O41" s="654"/>
      <c r="P41" s="654"/>
      <c r="Q41" s="654"/>
      <c r="R41" s="655"/>
    </row>
    <row r="42" spans="1:18" ht="15">
      <c r="A42" s="367" t="s">
        <v>371</v>
      </c>
      <c r="B42" s="214" t="s">
        <v>157</v>
      </c>
      <c r="C42" s="369">
        <v>250</v>
      </c>
      <c r="D42" s="369">
        <v>24</v>
      </c>
      <c r="E42" s="369">
        <v>15</v>
      </c>
      <c r="F42" s="369">
        <v>61</v>
      </c>
      <c r="G42" s="369">
        <v>24</v>
      </c>
      <c r="H42" s="369">
        <v>11</v>
      </c>
      <c r="I42" s="369">
        <v>2</v>
      </c>
      <c r="J42" s="369">
        <v>1</v>
      </c>
      <c r="K42" s="369">
        <v>1176</v>
      </c>
      <c r="L42" s="369">
        <v>129</v>
      </c>
      <c r="M42" s="369">
        <v>106</v>
      </c>
      <c r="N42" s="369">
        <v>459</v>
      </c>
      <c r="O42" s="369">
        <v>199</v>
      </c>
      <c r="P42" s="369">
        <v>22</v>
      </c>
      <c r="Q42" s="369">
        <v>27</v>
      </c>
      <c r="R42" s="369">
        <v>6</v>
      </c>
    </row>
    <row r="43" spans="1:18" ht="15">
      <c r="A43" s="367" t="s">
        <v>381</v>
      </c>
      <c r="B43" s="214" t="s">
        <v>167</v>
      </c>
      <c r="C43" s="369">
        <v>32</v>
      </c>
      <c r="D43" s="369">
        <v>3</v>
      </c>
      <c r="E43" s="369">
        <v>5</v>
      </c>
      <c r="F43" s="369">
        <v>85</v>
      </c>
      <c r="G43" s="369">
        <v>23</v>
      </c>
      <c r="H43" s="369"/>
      <c r="I43" s="369"/>
      <c r="J43" s="369">
        <v>1</v>
      </c>
      <c r="K43" s="369">
        <v>228</v>
      </c>
      <c r="L43" s="369">
        <v>32</v>
      </c>
      <c r="M43" s="369">
        <v>40</v>
      </c>
      <c r="N43" s="369">
        <v>448</v>
      </c>
      <c r="O43" s="369">
        <v>172</v>
      </c>
      <c r="P43" s="369">
        <v>1</v>
      </c>
      <c r="Q43" s="369">
        <v>4</v>
      </c>
      <c r="R43" s="369">
        <v>3</v>
      </c>
    </row>
    <row r="44" spans="1:18" ht="15">
      <c r="A44" s="367" t="s">
        <v>366</v>
      </c>
      <c r="B44" s="214" t="s">
        <v>152</v>
      </c>
      <c r="C44" s="369">
        <v>7</v>
      </c>
      <c r="D44" s="369">
        <v>1</v>
      </c>
      <c r="E44" s="369">
        <v>1</v>
      </c>
      <c r="F44" s="369">
        <v>3</v>
      </c>
      <c r="G44" s="369">
        <v>3</v>
      </c>
      <c r="H44" s="369"/>
      <c r="I44" s="369"/>
      <c r="J44" s="369">
        <v>0</v>
      </c>
      <c r="K44" s="369">
        <v>33</v>
      </c>
      <c r="L44" s="369">
        <v>11</v>
      </c>
      <c r="M44" s="369">
        <v>2</v>
      </c>
      <c r="N44" s="369">
        <v>28</v>
      </c>
      <c r="O44" s="369">
        <v>21</v>
      </c>
      <c r="P44" s="369">
        <v>1</v>
      </c>
      <c r="Q44" s="369"/>
      <c r="R44" s="369">
        <v>1</v>
      </c>
    </row>
    <row r="45" spans="1:18" ht="15" customHeight="1">
      <c r="A45" s="651" t="s">
        <v>565</v>
      </c>
      <c r="B45" s="652"/>
      <c r="C45" s="369">
        <v>289</v>
      </c>
      <c r="D45" s="369">
        <v>28</v>
      </c>
      <c r="E45" s="369">
        <v>21</v>
      </c>
      <c r="F45" s="369">
        <v>149</v>
      </c>
      <c r="G45" s="369">
        <v>50</v>
      </c>
      <c r="H45" s="369">
        <v>11</v>
      </c>
      <c r="I45" s="369">
        <v>2</v>
      </c>
      <c r="J45" s="369">
        <v>2</v>
      </c>
      <c r="K45" s="369">
        <v>1437</v>
      </c>
      <c r="L45" s="369">
        <v>172</v>
      </c>
      <c r="M45" s="369">
        <v>148</v>
      </c>
      <c r="N45" s="369">
        <v>935</v>
      </c>
      <c r="O45" s="369">
        <v>392</v>
      </c>
      <c r="P45" s="369">
        <v>24</v>
      </c>
      <c r="Q45" s="369">
        <v>31</v>
      </c>
      <c r="R45" s="369">
        <v>10</v>
      </c>
    </row>
    <row r="46" spans="1:18" ht="15" customHeight="1">
      <c r="A46" s="653" t="s">
        <v>576</v>
      </c>
      <c r="B46" s="654"/>
      <c r="C46" s="654"/>
      <c r="D46" s="654"/>
      <c r="E46" s="654"/>
      <c r="F46" s="654"/>
      <c r="G46" s="654"/>
      <c r="H46" s="654"/>
      <c r="I46" s="654"/>
      <c r="J46" s="654"/>
      <c r="K46" s="654"/>
      <c r="L46" s="654"/>
      <c r="M46" s="654"/>
      <c r="N46" s="654"/>
      <c r="O46" s="654"/>
      <c r="P46" s="654"/>
      <c r="Q46" s="654"/>
      <c r="R46" s="655"/>
    </row>
    <row r="47" spans="1:18" ht="15">
      <c r="A47" s="367" t="s">
        <v>396</v>
      </c>
      <c r="B47" s="214" t="s">
        <v>181</v>
      </c>
      <c r="C47" s="369">
        <v>156</v>
      </c>
      <c r="D47" s="369">
        <v>11</v>
      </c>
      <c r="E47" s="369">
        <v>10</v>
      </c>
      <c r="F47" s="369">
        <v>87</v>
      </c>
      <c r="G47" s="369">
        <v>12</v>
      </c>
      <c r="H47" s="369"/>
      <c r="I47" s="369"/>
      <c r="J47" s="369">
        <v>0</v>
      </c>
      <c r="K47" s="369">
        <v>734</v>
      </c>
      <c r="L47" s="369">
        <v>86</v>
      </c>
      <c r="M47" s="369">
        <v>81</v>
      </c>
      <c r="N47" s="369">
        <v>475</v>
      </c>
      <c r="O47" s="369">
        <v>79</v>
      </c>
      <c r="P47" s="369">
        <v>2</v>
      </c>
      <c r="Q47" s="369">
        <v>12</v>
      </c>
      <c r="R47" s="369">
        <v>2</v>
      </c>
    </row>
    <row r="48" spans="1:18" ht="15">
      <c r="A48" s="367" t="s">
        <v>409</v>
      </c>
      <c r="B48" s="214" t="s">
        <v>194</v>
      </c>
      <c r="C48" s="369">
        <v>63</v>
      </c>
      <c r="D48" s="369">
        <v>4</v>
      </c>
      <c r="E48" s="369">
        <v>3</v>
      </c>
      <c r="F48" s="369">
        <v>29</v>
      </c>
      <c r="G48" s="369">
        <v>2</v>
      </c>
      <c r="H48" s="369">
        <v>1</v>
      </c>
      <c r="I48" s="369">
        <v>1</v>
      </c>
      <c r="J48" s="369">
        <v>1</v>
      </c>
      <c r="K48" s="369">
        <v>279</v>
      </c>
      <c r="L48" s="369">
        <v>36</v>
      </c>
      <c r="M48" s="369">
        <v>19</v>
      </c>
      <c r="N48" s="369">
        <v>180</v>
      </c>
      <c r="O48" s="369">
        <v>47</v>
      </c>
      <c r="P48" s="369">
        <v>2</v>
      </c>
      <c r="Q48" s="369">
        <v>5</v>
      </c>
      <c r="R48" s="369">
        <v>4</v>
      </c>
    </row>
    <row r="49" spans="1:18" ht="15">
      <c r="A49" s="367" t="s">
        <v>436</v>
      </c>
      <c r="B49" s="214" t="s">
        <v>221</v>
      </c>
      <c r="C49" s="369">
        <v>21</v>
      </c>
      <c r="D49" s="369">
        <v>2</v>
      </c>
      <c r="E49" s="369">
        <v>0</v>
      </c>
      <c r="F49" s="369">
        <v>11</v>
      </c>
      <c r="G49" s="369">
        <v>3</v>
      </c>
      <c r="H49" s="369"/>
      <c r="I49" s="369"/>
      <c r="J49" s="369">
        <v>0</v>
      </c>
      <c r="K49" s="369">
        <v>87</v>
      </c>
      <c r="L49" s="369">
        <v>7</v>
      </c>
      <c r="M49" s="369">
        <v>10</v>
      </c>
      <c r="N49" s="369">
        <v>61</v>
      </c>
      <c r="O49" s="369">
        <v>16</v>
      </c>
      <c r="P49" s="369">
        <v>1</v>
      </c>
      <c r="Q49" s="369">
        <v>2</v>
      </c>
      <c r="R49" s="369">
        <v>1</v>
      </c>
    </row>
    <row r="50" spans="1:18" ht="15">
      <c r="A50" s="367" t="s">
        <v>369</v>
      </c>
      <c r="B50" s="214" t="s">
        <v>155</v>
      </c>
      <c r="C50" s="369">
        <v>10</v>
      </c>
      <c r="D50" s="369">
        <v>1</v>
      </c>
      <c r="E50" s="369">
        <v>2</v>
      </c>
      <c r="F50" s="369">
        <v>11</v>
      </c>
      <c r="G50" s="369">
        <v>2</v>
      </c>
      <c r="H50" s="369"/>
      <c r="I50" s="369">
        <v>1</v>
      </c>
      <c r="J50" s="369">
        <v>0</v>
      </c>
      <c r="K50" s="369">
        <v>53</v>
      </c>
      <c r="L50" s="369">
        <v>6</v>
      </c>
      <c r="M50" s="369">
        <v>6</v>
      </c>
      <c r="N50" s="369">
        <v>45</v>
      </c>
      <c r="O50" s="369">
        <v>15</v>
      </c>
      <c r="P50" s="369"/>
      <c r="Q50" s="369">
        <v>2</v>
      </c>
      <c r="R50" s="369">
        <v>0</v>
      </c>
    </row>
    <row r="51" spans="1:18" ht="15">
      <c r="A51" s="367" t="s">
        <v>432</v>
      </c>
      <c r="B51" s="214" t="s">
        <v>217</v>
      </c>
      <c r="C51" s="369">
        <v>21</v>
      </c>
      <c r="D51" s="369">
        <v>0</v>
      </c>
      <c r="E51" s="369">
        <v>3</v>
      </c>
      <c r="F51" s="369">
        <v>10</v>
      </c>
      <c r="G51" s="369">
        <v>4</v>
      </c>
      <c r="H51" s="369">
        <v>1</v>
      </c>
      <c r="I51" s="369">
        <v>1</v>
      </c>
      <c r="J51" s="369">
        <v>0</v>
      </c>
      <c r="K51" s="369">
        <v>89</v>
      </c>
      <c r="L51" s="369">
        <v>9</v>
      </c>
      <c r="M51" s="369">
        <v>8</v>
      </c>
      <c r="N51" s="369">
        <v>80</v>
      </c>
      <c r="O51" s="369">
        <v>16</v>
      </c>
      <c r="P51" s="369">
        <v>4</v>
      </c>
      <c r="Q51" s="369">
        <v>5</v>
      </c>
      <c r="R51" s="369">
        <v>0</v>
      </c>
    </row>
    <row r="52" spans="1:18" ht="15" customHeight="1">
      <c r="A52" s="651" t="s">
        <v>565</v>
      </c>
      <c r="B52" s="652"/>
      <c r="C52" s="369">
        <v>271</v>
      </c>
      <c r="D52" s="369">
        <v>18</v>
      </c>
      <c r="E52" s="369">
        <v>18</v>
      </c>
      <c r="F52" s="369">
        <v>148</v>
      </c>
      <c r="G52" s="369">
        <v>23</v>
      </c>
      <c r="H52" s="369">
        <v>2</v>
      </c>
      <c r="I52" s="369">
        <v>3</v>
      </c>
      <c r="J52" s="369">
        <v>1</v>
      </c>
      <c r="K52" s="369">
        <v>1242</v>
      </c>
      <c r="L52" s="369">
        <v>144</v>
      </c>
      <c r="M52" s="369">
        <v>124</v>
      </c>
      <c r="N52" s="369">
        <v>841</v>
      </c>
      <c r="O52" s="369">
        <v>173</v>
      </c>
      <c r="P52" s="369">
        <v>9</v>
      </c>
      <c r="Q52" s="369">
        <v>26</v>
      </c>
      <c r="R52" s="369">
        <v>7</v>
      </c>
    </row>
    <row r="53" spans="1:18" ht="15" customHeight="1">
      <c r="A53" s="651" t="s">
        <v>566</v>
      </c>
      <c r="B53" s="652"/>
      <c r="C53" s="369">
        <v>560</v>
      </c>
      <c r="D53" s="369">
        <v>46</v>
      </c>
      <c r="E53" s="369">
        <v>39</v>
      </c>
      <c r="F53" s="369">
        <v>297</v>
      </c>
      <c r="G53" s="369">
        <v>73</v>
      </c>
      <c r="H53" s="369">
        <v>13</v>
      </c>
      <c r="I53" s="369">
        <v>5</v>
      </c>
      <c r="J53" s="369">
        <v>3</v>
      </c>
      <c r="K53" s="369">
        <v>2679</v>
      </c>
      <c r="L53" s="369">
        <v>316</v>
      </c>
      <c r="M53" s="369">
        <v>272</v>
      </c>
      <c r="N53" s="369">
        <v>1776</v>
      </c>
      <c r="O53" s="369">
        <v>565</v>
      </c>
      <c r="P53" s="369">
        <v>33</v>
      </c>
      <c r="Q53" s="369">
        <v>57</v>
      </c>
      <c r="R53" s="369">
        <v>17</v>
      </c>
    </row>
    <row r="54" spans="1:18" ht="15" customHeight="1">
      <c r="A54" s="658" t="s">
        <v>577</v>
      </c>
      <c r="B54" s="659"/>
      <c r="C54" s="659"/>
      <c r="D54" s="659"/>
      <c r="E54" s="659"/>
      <c r="F54" s="659"/>
      <c r="G54" s="659"/>
      <c r="H54" s="659"/>
      <c r="I54" s="659"/>
      <c r="J54" s="659"/>
      <c r="K54" s="659"/>
      <c r="L54" s="659"/>
      <c r="M54" s="659"/>
      <c r="N54" s="659"/>
      <c r="O54" s="659"/>
      <c r="P54" s="659"/>
      <c r="Q54" s="659"/>
      <c r="R54" s="660"/>
    </row>
    <row r="55" spans="1:18" ht="15" customHeight="1">
      <c r="A55" s="653" t="s">
        <v>578</v>
      </c>
      <c r="B55" s="654"/>
      <c r="C55" s="654"/>
      <c r="D55" s="654"/>
      <c r="E55" s="654"/>
      <c r="F55" s="654"/>
      <c r="G55" s="654"/>
      <c r="H55" s="654"/>
      <c r="I55" s="654"/>
      <c r="J55" s="654"/>
      <c r="K55" s="654"/>
      <c r="L55" s="654"/>
      <c r="M55" s="654"/>
      <c r="N55" s="654"/>
      <c r="O55" s="654"/>
      <c r="P55" s="654"/>
      <c r="Q55" s="654"/>
      <c r="R55" s="655"/>
    </row>
    <row r="56" spans="1:18" ht="15">
      <c r="A56" s="367" t="s">
        <v>361</v>
      </c>
      <c r="B56" s="214" t="s">
        <v>147</v>
      </c>
      <c r="C56" s="369">
        <v>715</v>
      </c>
      <c r="D56" s="369">
        <v>86</v>
      </c>
      <c r="E56" s="369">
        <v>71</v>
      </c>
      <c r="F56" s="369">
        <v>199</v>
      </c>
      <c r="G56" s="369">
        <v>105</v>
      </c>
      <c r="H56" s="369">
        <v>22</v>
      </c>
      <c r="I56" s="369">
        <v>11</v>
      </c>
      <c r="J56" s="369">
        <v>6</v>
      </c>
      <c r="K56" s="368">
        <v>3302</v>
      </c>
      <c r="L56" s="369">
        <v>454</v>
      </c>
      <c r="M56" s="369">
        <v>413</v>
      </c>
      <c r="N56" s="369">
        <v>1020</v>
      </c>
      <c r="O56" s="369">
        <v>811</v>
      </c>
      <c r="P56" s="369">
        <v>72</v>
      </c>
      <c r="Q56" s="369">
        <v>48</v>
      </c>
      <c r="R56" s="369">
        <v>41</v>
      </c>
    </row>
    <row r="57" spans="1:18" ht="15" customHeight="1">
      <c r="A57" s="651" t="s">
        <v>565</v>
      </c>
      <c r="B57" s="652"/>
      <c r="C57" s="369">
        <v>715</v>
      </c>
      <c r="D57" s="369">
        <v>86</v>
      </c>
      <c r="E57" s="369">
        <v>71</v>
      </c>
      <c r="F57" s="369">
        <v>199</v>
      </c>
      <c r="G57" s="369">
        <v>105</v>
      </c>
      <c r="H57" s="369">
        <v>22</v>
      </c>
      <c r="I57" s="369">
        <v>11</v>
      </c>
      <c r="J57" s="369">
        <v>6</v>
      </c>
      <c r="K57" s="368">
        <v>3302</v>
      </c>
      <c r="L57" s="369">
        <v>454</v>
      </c>
      <c r="M57" s="369">
        <v>413</v>
      </c>
      <c r="N57" s="369">
        <v>1020</v>
      </c>
      <c r="O57" s="369">
        <v>811</v>
      </c>
      <c r="P57" s="369">
        <v>72</v>
      </c>
      <c r="Q57" s="369">
        <v>48</v>
      </c>
      <c r="R57" s="369">
        <v>41</v>
      </c>
    </row>
    <row r="58" spans="1:18" ht="15" customHeight="1">
      <c r="A58" s="653" t="s">
        <v>579</v>
      </c>
      <c r="B58" s="654"/>
      <c r="C58" s="654"/>
      <c r="D58" s="654"/>
      <c r="E58" s="654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4"/>
      <c r="R58" s="655"/>
    </row>
    <row r="59" spans="1:18" ht="15">
      <c r="A59" s="367" t="s">
        <v>397</v>
      </c>
      <c r="B59" s="214" t="s">
        <v>182</v>
      </c>
      <c r="C59" s="369">
        <v>103</v>
      </c>
      <c r="D59" s="369">
        <v>7</v>
      </c>
      <c r="E59" s="369">
        <v>12</v>
      </c>
      <c r="F59" s="369">
        <v>51</v>
      </c>
      <c r="G59" s="369">
        <v>10</v>
      </c>
      <c r="H59" s="369">
        <v>1</v>
      </c>
      <c r="I59" s="369">
        <v>4</v>
      </c>
      <c r="J59" s="369">
        <v>5</v>
      </c>
      <c r="K59" s="369">
        <v>616</v>
      </c>
      <c r="L59" s="369">
        <v>63</v>
      </c>
      <c r="M59" s="369">
        <v>77</v>
      </c>
      <c r="N59" s="369">
        <v>365</v>
      </c>
      <c r="O59" s="369">
        <v>147</v>
      </c>
      <c r="P59" s="369">
        <v>12</v>
      </c>
      <c r="Q59" s="369">
        <v>18</v>
      </c>
      <c r="R59" s="369">
        <v>12</v>
      </c>
    </row>
    <row r="60" spans="1:18" ht="15">
      <c r="A60" s="367" t="s">
        <v>425</v>
      </c>
      <c r="B60" s="214" t="s">
        <v>210</v>
      </c>
      <c r="C60" s="369">
        <v>8</v>
      </c>
      <c r="D60" s="369">
        <v>0</v>
      </c>
      <c r="E60" s="369">
        <v>1</v>
      </c>
      <c r="F60" s="369">
        <v>11</v>
      </c>
      <c r="G60" s="369">
        <v>1</v>
      </c>
      <c r="H60" s="369">
        <v>1</v>
      </c>
      <c r="I60" s="369"/>
      <c r="J60" s="369">
        <v>0</v>
      </c>
      <c r="K60" s="369">
        <v>49</v>
      </c>
      <c r="L60" s="369">
        <v>8</v>
      </c>
      <c r="M60" s="369">
        <v>2</v>
      </c>
      <c r="N60" s="369">
        <v>83</v>
      </c>
      <c r="O60" s="369">
        <v>16</v>
      </c>
      <c r="P60" s="369">
        <v>6</v>
      </c>
      <c r="Q60" s="369"/>
      <c r="R60" s="369">
        <v>0</v>
      </c>
    </row>
    <row r="61" spans="1:18" ht="15" customHeight="1">
      <c r="A61" s="651" t="s">
        <v>565</v>
      </c>
      <c r="B61" s="652"/>
      <c r="C61" s="369">
        <v>111</v>
      </c>
      <c r="D61" s="369">
        <v>7</v>
      </c>
      <c r="E61" s="369">
        <v>13</v>
      </c>
      <c r="F61" s="369">
        <v>62</v>
      </c>
      <c r="G61" s="369">
        <v>11</v>
      </c>
      <c r="H61" s="369">
        <v>2</v>
      </c>
      <c r="I61" s="369">
        <v>4</v>
      </c>
      <c r="J61" s="369">
        <v>5</v>
      </c>
      <c r="K61" s="369">
        <v>665</v>
      </c>
      <c r="L61" s="369">
        <v>71</v>
      </c>
      <c r="M61" s="369">
        <v>79</v>
      </c>
      <c r="N61" s="369">
        <v>448</v>
      </c>
      <c r="O61" s="369">
        <v>163</v>
      </c>
      <c r="P61" s="369">
        <v>18</v>
      </c>
      <c r="Q61" s="369">
        <v>18</v>
      </c>
      <c r="R61" s="369">
        <v>12</v>
      </c>
    </row>
    <row r="62" spans="1:18" ht="15" customHeight="1">
      <c r="A62" s="651" t="s">
        <v>566</v>
      </c>
      <c r="B62" s="652"/>
      <c r="C62" s="369">
        <v>826</v>
      </c>
      <c r="D62" s="369">
        <v>93</v>
      </c>
      <c r="E62" s="369">
        <v>84</v>
      </c>
      <c r="F62" s="369">
        <v>261</v>
      </c>
      <c r="G62" s="369">
        <v>116</v>
      </c>
      <c r="H62" s="369">
        <v>24</v>
      </c>
      <c r="I62" s="369">
        <v>15</v>
      </c>
      <c r="J62" s="369">
        <v>11</v>
      </c>
      <c r="K62" s="368">
        <v>3967</v>
      </c>
      <c r="L62" s="369">
        <v>525</v>
      </c>
      <c r="M62" s="369">
        <v>492</v>
      </c>
      <c r="N62" s="369">
        <v>1468</v>
      </c>
      <c r="O62" s="369">
        <v>974</v>
      </c>
      <c r="P62" s="369">
        <v>90</v>
      </c>
      <c r="Q62" s="369">
        <v>66</v>
      </c>
      <c r="R62" s="369">
        <v>53</v>
      </c>
    </row>
    <row r="63" spans="1:18" ht="15" customHeight="1">
      <c r="A63" s="658" t="s">
        <v>580</v>
      </c>
      <c r="B63" s="659"/>
      <c r="C63" s="659"/>
      <c r="D63" s="659"/>
      <c r="E63" s="659"/>
      <c r="F63" s="659"/>
      <c r="G63" s="659"/>
      <c r="H63" s="659"/>
      <c r="I63" s="659"/>
      <c r="J63" s="659"/>
      <c r="K63" s="659"/>
      <c r="L63" s="659"/>
      <c r="M63" s="659"/>
      <c r="N63" s="659"/>
      <c r="O63" s="659"/>
      <c r="P63" s="659"/>
      <c r="Q63" s="659"/>
      <c r="R63" s="660"/>
    </row>
    <row r="64" spans="1:18" ht="15" customHeight="1">
      <c r="A64" s="653" t="s">
        <v>581</v>
      </c>
      <c r="B64" s="654"/>
      <c r="C64" s="654"/>
      <c r="D64" s="654"/>
      <c r="E64" s="654"/>
      <c r="F64" s="654"/>
      <c r="G64" s="654"/>
      <c r="H64" s="654"/>
      <c r="I64" s="654"/>
      <c r="J64" s="654"/>
      <c r="K64" s="654"/>
      <c r="L64" s="654"/>
      <c r="M64" s="654"/>
      <c r="N64" s="654"/>
      <c r="O64" s="654"/>
      <c r="P64" s="654"/>
      <c r="Q64" s="654"/>
      <c r="R64" s="655"/>
    </row>
    <row r="65" spans="1:18" ht="15">
      <c r="A65" s="367" t="s">
        <v>362</v>
      </c>
      <c r="B65" s="214" t="s">
        <v>148</v>
      </c>
      <c r="C65" s="369">
        <v>224</v>
      </c>
      <c r="D65" s="369">
        <v>16</v>
      </c>
      <c r="E65" s="369">
        <v>19</v>
      </c>
      <c r="F65" s="369">
        <v>106</v>
      </c>
      <c r="G65" s="369">
        <v>46</v>
      </c>
      <c r="H65" s="369">
        <v>4</v>
      </c>
      <c r="I65" s="369">
        <v>1</v>
      </c>
      <c r="J65" s="369">
        <v>3</v>
      </c>
      <c r="K65" s="368">
        <v>1233</v>
      </c>
      <c r="L65" s="369">
        <v>128</v>
      </c>
      <c r="M65" s="369">
        <v>100</v>
      </c>
      <c r="N65" s="369">
        <v>573</v>
      </c>
      <c r="O65" s="369">
        <v>338</v>
      </c>
      <c r="P65" s="369">
        <v>15</v>
      </c>
      <c r="Q65" s="369">
        <v>14</v>
      </c>
      <c r="R65" s="369">
        <v>15</v>
      </c>
    </row>
    <row r="66" spans="1:18" ht="15">
      <c r="A66" s="367" t="s">
        <v>387</v>
      </c>
      <c r="B66" s="214" t="s">
        <v>173</v>
      </c>
      <c r="C66" s="369">
        <v>21</v>
      </c>
      <c r="D66" s="369">
        <v>4</v>
      </c>
      <c r="E66" s="369">
        <v>1</v>
      </c>
      <c r="F66" s="369">
        <v>12</v>
      </c>
      <c r="G66" s="369">
        <v>4</v>
      </c>
      <c r="H66" s="369"/>
      <c r="I66" s="369"/>
      <c r="J66" s="369">
        <v>2</v>
      </c>
      <c r="K66" s="369">
        <v>106</v>
      </c>
      <c r="L66" s="369">
        <v>11</v>
      </c>
      <c r="M66" s="369">
        <v>14</v>
      </c>
      <c r="N66" s="369">
        <v>64</v>
      </c>
      <c r="O66" s="369">
        <v>40</v>
      </c>
      <c r="P66" s="369">
        <v>1</v>
      </c>
      <c r="Q66" s="369">
        <v>12</v>
      </c>
      <c r="R66" s="369">
        <v>4</v>
      </c>
    </row>
    <row r="67" spans="1:18" ht="15">
      <c r="A67" s="367" t="s">
        <v>370</v>
      </c>
      <c r="B67" s="214" t="s">
        <v>156</v>
      </c>
      <c r="C67" s="369">
        <v>11</v>
      </c>
      <c r="D67" s="369">
        <v>0</v>
      </c>
      <c r="E67" s="369">
        <v>2</v>
      </c>
      <c r="F67" s="369">
        <v>11</v>
      </c>
      <c r="G67" s="369">
        <v>5</v>
      </c>
      <c r="H67" s="369"/>
      <c r="I67" s="369">
        <v>2</v>
      </c>
      <c r="J67" s="369">
        <v>2</v>
      </c>
      <c r="K67" s="369">
        <v>47</v>
      </c>
      <c r="L67" s="369">
        <v>1</v>
      </c>
      <c r="M67" s="369">
        <v>5</v>
      </c>
      <c r="N67" s="369">
        <v>54</v>
      </c>
      <c r="O67" s="369">
        <v>40</v>
      </c>
      <c r="P67" s="369"/>
      <c r="Q67" s="369">
        <v>2</v>
      </c>
      <c r="R67" s="369">
        <v>4</v>
      </c>
    </row>
    <row r="68" spans="1:18" ht="15" customHeight="1">
      <c r="A68" s="651" t="s">
        <v>565</v>
      </c>
      <c r="B68" s="652"/>
      <c r="C68" s="369">
        <v>256</v>
      </c>
      <c r="D68" s="369">
        <v>20</v>
      </c>
      <c r="E68" s="369">
        <v>22</v>
      </c>
      <c r="F68" s="369">
        <v>129</v>
      </c>
      <c r="G68" s="369">
        <v>55</v>
      </c>
      <c r="H68" s="369">
        <v>4</v>
      </c>
      <c r="I68" s="369">
        <v>3</v>
      </c>
      <c r="J68" s="369">
        <v>7</v>
      </c>
      <c r="K68" s="368">
        <v>1386</v>
      </c>
      <c r="L68" s="369">
        <v>140</v>
      </c>
      <c r="M68" s="369">
        <v>119</v>
      </c>
      <c r="N68" s="369">
        <v>691</v>
      </c>
      <c r="O68" s="369">
        <v>418</v>
      </c>
      <c r="P68" s="369">
        <v>16</v>
      </c>
      <c r="Q68" s="369">
        <v>28</v>
      </c>
      <c r="R68" s="369">
        <v>23</v>
      </c>
    </row>
    <row r="69" spans="1:18" ht="15" customHeight="1">
      <c r="A69" s="653" t="s">
        <v>582</v>
      </c>
      <c r="B69" s="654"/>
      <c r="C69" s="654"/>
      <c r="D69" s="654"/>
      <c r="E69" s="654"/>
      <c r="F69" s="654"/>
      <c r="G69" s="654"/>
      <c r="H69" s="654"/>
      <c r="I69" s="654"/>
      <c r="J69" s="654"/>
      <c r="K69" s="654"/>
      <c r="L69" s="654"/>
      <c r="M69" s="654"/>
      <c r="N69" s="654"/>
      <c r="O69" s="654"/>
      <c r="P69" s="654"/>
      <c r="Q69" s="654"/>
      <c r="R69" s="655"/>
    </row>
    <row r="70" spans="1:18" ht="15">
      <c r="A70" s="367" t="s">
        <v>356</v>
      </c>
      <c r="B70" s="214" t="s">
        <v>142</v>
      </c>
      <c r="C70" s="369">
        <v>116</v>
      </c>
      <c r="D70" s="369">
        <v>11</v>
      </c>
      <c r="E70" s="369">
        <v>18</v>
      </c>
      <c r="F70" s="369">
        <v>45</v>
      </c>
      <c r="G70" s="369">
        <v>13</v>
      </c>
      <c r="H70" s="369">
        <v>1</v>
      </c>
      <c r="I70" s="369">
        <v>1</v>
      </c>
      <c r="J70" s="369">
        <v>0</v>
      </c>
      <c r="K70" s="369">
        <v>670</v>
      </c>
      <c r="L70" s="369">
        <v>91</v>
      </c>
      <c r="M70" s="369">
        <v>99</v>
      </c>
      <c r="N70" s="369">
        <v>294</v>
      </c>
      <c r="O70" s="369">
        <v>118</v>
      </c>
      <c r="P70" s="369">
        <v>7</v>
      </c>
      <c r="Q70" s="369">
        <v>5</v>
      </c>
      <c r="R70" s="369">
        <v>0</v>
      </c>
    </row>
    <row r="71" spans="1:18" ht="15">
      <c r="A71" s="367" t="s">
        <v>388</v>
      </c>
      <c r="B71" s="214" t="s">
        <v>293</v>
      </c>
      <c r="C71" s="369">
        <v>126</v>
      </c>
      <c r="D71" s="369">
        <v>16</v>
      </c>
      <c r="E71" s="369">
        <v>7</v>
      </c>
      <c r="F71" s="369">
        <v>82</v>
      </c>
      <c r="G71" s="369">
        <v>10</v>
      </c>
      <c r="H71" s="369">
        <v>2</v>
      </c>
      <c r="I71" s="369">
        <v>4</v>
      </c>
      <c r="J71" s="369">
        <v>2</v>
      </c>
      <c r="K71" s="369">
        <v>674</v>
      </c>
      <c r="L71" s="369">
        <v>91</v>
      </c>
      <c r="M71" s="369">
        <v>82</v>
      </c>
      <c r="N71" s="369">
        <v>408</v>
      </c>
      <c r="O71" s="369">
        <v>218</v>
      </c>
      <c r="P71" s="369">
        <v>11</v>
      </c>
      <c r="Q71" s="369">
        <v>11</v>
      </c>
      <c r="R71" s="369">
        <v>4</v>
      </c>
    </row>
    <row r="72" spans="1:18" ht="15" customHeight="1">
      <c r="A72" s="651" t="s">
        <v>565</v>
      </c>
      <c r="B72" s="652"/>
      <c r="C72" s="369">
        <v>242</v>
      </c>
      <c r="D72" s="369">
        <v>27</v>
      </c>
      <c r="E72" s="369">
        <v>25</v>
      </c>
      <c r="F72" s="369">
        <v>127</v>
      </c>
      <c r="G72" s="369">
        <v>23</v>
      </c>
      <c r="H72" s="369">
        <v>3</v>
      </c>
      <c r="I72" s="369">
        <v>5</v>
      </c>
      <c r="J72" s="369">
        <v>2</v>
      </c>
      <c r="K72" s="369">
        <v>1344</v>
      </c>
      <c r="L72" s="369">
        <v>182</v>
      </c>
      <c r="M72" s="369">
        <v>181</v>
      </c>
      <c r="N72" s="369">
        <v>702</v>
      </c>
      <c r="O72" s="369">
        <v>336</v>
      </c>
      <c r="P72" s="369">
        <v>18</v>
      </c>
      <c r="Q72" s="369">
        <v>16</v>
      </c>
      <c r="R72" s="369">
        <v>4</v>
      </c>
    </row>
    <row r="73" spans="1:18" ht="15" customHeight="1">
      <c r="A73" s="653" t="s">
        <v>583</v>
      </c>
      <c r="B73" s="654"/>
      <c r="C73" s="654"/>
      <c r="D73" s="654"/>
      <c r="E73" s="654"/>
      <c r="F73" s="654"/>
      <c r="G73" s="654"/>
      <c r="H73" s="654"/>
      <c r="I73" s="654"/>
      <c r="J73" s="654"/>
      <c r="K73" s="654"/>
      <c r="L73" s="654"/>
      <c r="M73" s="654"/>
      <c r="N73" s="654"/>
      <c r="O73" s="654"/>
      <c r="P73" s="654"/>
      <c r="Q73" s="654"/>
      <c r="R73" s="655"/>
    </row>
    <row r="74" spans="1:18" ht="15">
      <c r="A74" s="367" t="s">
        <v>386</v>
      </c>
      <c r="B74" s="214" t="s">
        <v>172</v>
      </c>
      <c r="C74" s="369">
        <v>80</v>
      </c>
      <c r="D74" s="369">
        <v>7</v>
      </c>
      <c r="E74" s="369">
        <v>5</v>
      </c>
      <c r="F74" s="369">
        <v>40</v>
      </c>
      <c r="G74" s="369">
        <v>218</v>
      </c>
      <c r="H74" s="369"/>
      <c r="I74" s="369">
        <v>1</v>
      </c>
      <c r="J74" s="369">
        <v>1</v>
      </c>
      <c r="K74" s="369">
        <v>398</v>
      </c>
      <c r="L74" s="369">
        <v>42</v>
      </c>
      <c r="M74" s="369">
        <v>39</v>
      </c>
      <c r="N74" s="369">
        <v>233</v>
      </c>
      <c r="O74" s="369">
        <v>263</v>
      </c>
      <c r="P74" s="369">
        <v>2</v>
      </c>
      <c r="Q74" s="369">
        <v>3</v>
      </c>
      <c r="R74" s="369">
        <v>3</v>
      </c>
    </row>
    <row r="75" spans="1:18" ht="15">
      <c r="A75" s="367" t="s">
        <v>401</v>
      </c>
      <c r="B75" s="214" t="s">
        <v>551</v>
      </c>
      <c r="C75" s="369">
        <v>39</v>
      </c>
      <c r="D75" s="369">
        <v>4</v>
      </c>
      <c r="E75" s="369">
        <v>0</v>
      </c>
      <c r="F75" s="369">
        <v>29</v>
      </c>
      <c r="G75" s="369">
        <v>8</v>
      </c>
      <c r="H75" s="369">
        <v>1</v>
      </c>
      <c r="I75" s="369"/>
      <c r="J75" s="369">
        <v>1</v>
      </c>
      <c r="K75" s="369">
        <v>189</v>
      </c>
      <c r="L75" s="369">
        <v>17</v>
      </c>
      <c r="M75" s="369">
        <v>20</v>
      </c>
      <c r="N75" s="369">
        <v>236</v>
      </c>
      <c r="O75" s="369">
        <v>74</v>
      </c>
      <c r="P75" s="369">
        <v>4</v>
      </c>
      <c r="Q75" s="369">
        <v>9</v>
      </c>
      <c r="R75" s="369">
        <v>2</v>
      </c>
    </row>
    <row r="76" spans="1:18" ht="15">
      <c r="A76" s="367" t="s">
        <v>435</v>
      </c>
      <c r="B76" s="214" t="s">
        <v>220</v>
      </c>
      <c r="C76" s="369">
        <v>18</v>
      </c>
      <c r="D76" s="369">
        <v>0</v>
      </c>
      <c r="E76" s="369">
        <v>1</v>
      </c>
      <c r="F76" s="369">
        <v>13</v>
      </c>
      <c r="G76" s="369">
        <v>5</v>
      </c>
      <c r="H76" s="369">
        <v>1</v>
      </c>
      <c r="I76" s="369"/>
      <c r="J76" s="369">
        <v>0</v>
      </c>
      <c r="K76" s="369">
        <v>60</v>
      </c>
      <c r="L76" s="369">
        <v>7</v>
      </c>
      <c r="M76" s="369">
        <v>10</v>
      </c>
      <c r="N76" s="369">
        <v>53</v>
      </c>
      <c r="O76" s="369">
        <v>21</v>
      </c>
      <c r="P76" s="369">
        <v>1</v>
      </c>
      <c r="Q76" s="369">
        <v>3</v>
      </c>
      <c r="R76" s="369">
        <v>1</v>
      </c>
    </row>
    <row r="77" spans="1:18" ht="15" customHeight="1">
      <c r="A77" s="651" t="s">
        <v>565</v>
      </c>
      <c r="B77" s="652"/>
      <c r="C77" s="369">
        <v>137</v>
      </c>
      <c r="D77" s="369">
        <v>11</v>
      </c>
      <c r="E77" s="369">
        <v>6</v>
      </c>
      <c r="F77" s="369">
        <v>82</v>
      </c>
      <c r="G77" s="369">
        <v>231</v>
      </c>
      <c r="H77" s="369">
        <v>2</v>
      </c>
      <c r="I77" s="369">
        <v>1</v>
      </c>
      <c r="J77" s="369">
        <v>2</v>
      </c>
      <c r="K77" s="369">
        <v>647</v>
      </c>
      <c r="L77" s="369">
        <v>66</v>
      </c>
      <c r="M77" s="369">
        <v>69</v>
      </c>
      <c r="N77" s="369">
        <v>522</v>
      </c>
      <c r="O77" s="369">
        <v>358</v>
      </c>
      <c r="P77" s="369">
        <v>7</v>
      </c>
      <c r="Q77" s="369">
        <v>15</v>
      </c>
      <c r="R77" s="369">
        <v>6</v>
      </c>
    </row>
    <row r="78" spans="1:18" ht="15" customHeight="1">
      <c r="A78" s="651" t="s">
        <v>566</v>
      </c>
      <c r="B78" s="652"/>
      <c r="C78" s="369">
        <v>635</v>
      </c>
      <c r="D78" s="369">
        <v>58</v>
      </c>
      <c r="E78" s="369">
        <v>53</v>
      </c>
      <c r="F78" s="369">
        <v>338</v>
      </c>
      <c r="G78" s="369">
        <v>309</v>
      </c>
      <c r="H78" s="369">
        <v>9</v>
      </c>
      <c r="I78" s="369">
        <v>9</v>
      </c>
      <c r="J78" s="369">
        <v>11</v>
      </c>
      <c r="K78" s="368">
        <v>3377</v>
      </c>
      <c r="L78" s="369">
        <v>388</v>
      </c>
      <c r="M78" s="369">
        <v>369</v>
      </c>
      <c r="N78" s="369">
        <v>1915</v>
      </c>
      <c r="O78" s="369">
        <v>1112</v>
      </c>
      <c r="P78" s="369">
        <v>41</v>
      </c>
      <c r="Q78" s="369">
        <v>59</v>
      </c>
      <c r="R78" s="369">
        <v>33</v>
      </c>
    </row>
    <row r="79" spans="1:18" ht="15" customHeight="1">
      <c r="A79" s="658" t="s">
        <v>584</v>
      </c>
      <c r="B79" s="659"/>
      <c r="C79" s="659"/>
      <c r="D79" s="659"/>
      <c r="E79" s="659"/>
      <c r="F79" s="659"/>
      <c r="G79" s="659"/>
      <c r="H79" s="659"/>
      <c r="I79" s="659"/>
      <c r="J79" s="659"/>
      <c r="K79" s="659"/>
      <c r="L79" s="659"/>
      <c r="M79" s="659"/>
      <c r="N79" s="659"/>
      <c r="O79" s="659"/>
      <c r="P79" s="659"/>
      <c r="Q79" s="659"/>
      <c r="R79" s="660"/>
    </row>
    <row r="80" spans="1:18" ht="15" customHeight="1">
      <c r="A80" s="653" t="s">
        <v>585</v>
      </c>
      <c r="B80" s="654"/>
      <c r="C80" s="654"/>
      <c r="D80" s="654"/>
      <c r="E80" s="654"/>
      <c r="F80" s="654"/>
      <c r="G80" s="654"/>
      <c r="H80" s="654"/>
      <c r="I80" s="654"/>
      <c r="J80" s="654"/>
      <c r="K80" s="654"/>
      <c r="L80" s="654"/>
      <c r="M80" s="654"/>
      <c r="N80" s="654"/>
      <c r="O80" s="654"/>
      <c r="P80" s="654"/>
      <c r="Q80" s="654"/>
      <c r="R80" s="655"/>
    </row>
    <row r="81" spans="1:18" ht="15">
      <c r="A81" s="367" t="s">
        <v>426</v>
      </c>
      <c r="B81" s="214" t="s">
        <v>211</v>
      </c>
      <c r="C81" s="369">
        <v>10</v>
      </c>
      <c r="D81" s="369">
        <v>1</v>
      </c>
      <c r="E81" s="369">
        <v>0</v>
      </c>
      <c r="F81" s="369">
        <v>8</v>
      </c>
      <c r="G81" s="369">
        <v>2</v>
      </c>
      <c r="H81" s="369"/>
      <c r="I81" s="369"/>
      <c r="J81" s="369">
        <v>0</v>
      </c>
      <c r="K81" s="369">
        <v>37</v>
      </c>
      <c r="L81" s="369">
        <v>2</v>
      </c>
      <c r="M81" s="369">
        <v>2</v>
      </c>
      <c r="N81" s="369">
        <v>35</v>
      </c>
      <c r="O81" s="369">
        <v>6</v>
      </c>
      <c r="P81" s="369">
        <v>1</v>
      </c>
      <c r="Q81" s="369">
        <v>1</v>
      </c>
      <c r="R81" s="369">
        <v>1</v>
      </c>
    </row>
    <row r="82" spans="1:18" ht="15">
      <c r="A82" s="367" t="s">
        <v>423</v>
      </c>
      <c r="B82" s="214" t="s">
        <v>208</v>
      </c>
      <c r="C82" s="369">
        <v>18</v>
      </c>
      <c r="D82" s="369">
        <v>3</v>
      </c>
      <c r="E82" s="369">
        <v>5</v>
      </c>
      <c r="F82" s="369">
        <v>15</v>
      </c>
      <c r="G82" s="369">
        <v>1</v>
      </c>
      <c r="H82" s="369"/>
      <c r="I82" s="369">
        <v>1</v>
      </c>
      <c r="J82" s="369">
        <v>1</v>
      </c>
      <c r="K82" s="369">
        <v>123</v>
      </c>
      <c r="L82" s="369">
        <v>10</v>
      </c>
      <c r="M82" s="369">
        <v>10</v>
      </c>
      <c r="N82" s="369">
        <v>63</v>
      </c>
      <c r="O82" s="369">
        <v>17</v>
      </c>
      <c r="P82" s="369">
        <v>4</v>
      </c>
      <c r="Q82" s="369">
        <v>1</v>
      </c>
      <c r="R82" s="369">
        <v>1</v>
      </c>
    </row>
    <row r="83" spans="1:18" ht="15">
      <c r="A83" s="367" t="s">
        <v>406</v>
      </c>
      <c r="B83" s="214" t="s">
        <v>191</v>
      </c>
      <c r="C83" s="369">
        <v>12</v>
      </c>
      <c r="D83" s="369">
        <v>2</v>
      </c>
      <c r="E83" s="369">
        <v>0</v>
      </c>
      <c r="F83" s="369">
        <v>5</v>
      </c>
      <c r="G83" s="369">
        <v>2</v>
      </c>
      <c r="H83" s="369"/>
      <c r="I83" s="369"/>
      <c r="J83" s="369">
        <v>0</v>
      </c>
      <c r="K83" s="369">
        <v>45</v>
      </c>
      <c r="L83" s="369">
        <v>13</v>
      </c>
      <c r="M83" s="369">
        <v>9</v>
      </c>
      <c r="N83" s="369">
        <v>46</v>
      </c>
      <c r="O83" s="369">
        <v>11</v>
      </c>
      <c r="P83" s="369">
        <v>1</v>
      </c>
      <c r="Q83" s="369">
        <v>1</v>
      </c>
      <c r="R83" s="369">
        <v>2</v>
      </c>
    </row>
    <row r="84" spans="1:18" ht="15">
      <c r="A84" s="367" t="s">
        <v>405</v>
      </c>
      <c r="B84" s="214" t="s">
        <v>190</v>
      </c>
      <c r="C84" s="369">
        <v>15</v>
      </c>
      <c r="D84" s="369">
        <v>0</v>
      </c>
      <c r="E84" s="369">
        <v>2</v>
      </c>
      <c r="F84" s="369">
        <v>6</v>
      </c>
      <c r="G84" s="369">
        <v>4</v>
      </c>
      <c r="H84" s="369">
        <v>1</v>
      </c>
      <c r="I84" s="369">
        <v>1</v>
      </c>
      <c r="J84" s="369">
        <v>2</v>
      </c>
      <c r="K84" s="369">
        <v>58</v>
      </c>
      <c r="L84" s="369">
        <v>2</v>
      </c>
      <c r="M84" s="369">
        <v>5</v>
      </c>
      <c r="N84" s="369">
        <v>59</v>
      </c>
      <c r="O84" s="369">
        <v>33</v>
      </c>
      <c r="P84" s="369">
        <v>12</v>
      </c>
      <c r="Q84" s="369">
        <v>17</v>
      </c>
      <c r="R84" s="369">
        <v>5</v>
      </c>
    </row>
    <row r="85" spans="1:18" ht="15">
      <c r="A85" s="367" t="s">
        <v>395</v>
      </c>
      <c r="B85" s="214" t="s">
        <v>180</v>
      </c>
      <c r="C85" s="369">
        <v>8</v>
      </c>
      <c r="D85" s="369">
        <v>0</v>
      </c>
      <c r="E85" s="369">
        <v>0</v>
      </c>
      <c r="F85" s="369">
        <v>7</v>
      </c>
      <c r="G85" s="369">
        <v>1</v>
      </c>
      <c r="H85" s="369">
        <v>1</v>
      </c>
      <c r="I85" s="369"/>
      <c r="J85" s="369">
        <v>0</v>
      </c>
      <c r="K85" s="369">
        <v>29</v>
      </c>
      <c r="L85" s="369">
        <v>2</v>
      </c>
      <c r="M85" s="369">
        <v>6</v>
      </c>
      <c r="N85" s="369">
        <v>41</v>
      </c>
      <c r="O85" s="369">
        <v>41</v>
      </c>
      <c r="P85" s="369">
        <v>4</v>
      </c>
      <c r="Q85" s="369">
        <v>1</v>
      </c>
      <c r="R85" s="369">
        <v>0</v>
      </c>
    </row>
    <row r="86" spans="1:18" ht="15" customHeight="1">
      <c r="A86" s="651" t="s">
        <v>565</v>
      </c>
      <c r="B86" s="652"/>
      <c r="C86" s="369">
        <v>63</v>
      </c>
      <c r="D86" s="369">
        <v>6</v>
      </c>
      <c r="E86" s="369">
        <v>7</v>
      </c>
      <c r="F86" s="369">
        <v>41</v>
      </c>
      <c r="G86" s="369">
        <v>10</v>
      </c>
      <c r="H86" s="369">
        <v>2</v>
      </c>
      <c r="I86" s="369">
        <v>2</v>
      </c>
      <c r="J86" s="369">
        <v>3</v>
      </c>
      <c r="K86" s="369">
        <v>292</v>
      </c>
      <c r="L86" s="369">
        <v>29</v>
      </c>
      <c r="M86" s="369">
        <v>32</v>
      </c>
      <c r="N86" s="369">
        <v>244</v>
      </c>
      <c r="O86" s="369">
        <v>108</v>
      </c>
      <c r="P86" s="369">
        <v>22</v>
      </c>
      <c r="Q86" s="369">
        <v>21</v>
      </c>
      <c r="R86" s="369">
        <v>9</v>
      </c>
    </row>
    <row r="87" spans="1:18" ht="15" customHeight="1">
      <c r="A87" s="653" t="s">
        <v>586</v>
      </c>
      <c r="B87" s="654"/>
      <c r="C87" s="654"/>
      <c r="D87" s="654"/>
      <c r="E87" s="654"/>
      <c r="F87" s="654"/>
      <c r="G87" s="654"/>
      <c r="H87" s="654"/>
      <c r="I87" s="654"/>
      <c r="J87" s="654"/>
      <c r="K87" s="654"/>
      <c r="L87" s="654"/>
      <c r="M87" s="654"/>
      <c r="N87" s="654"/>
      <c r="O87" s="654"/>
      <c r="P87" s="654"/>
      <c r="Q87" s="654"/>
      <c r="R87" s="655"/>
    </row>
    <row r="88" spans="1:18" ht="15">
      <c r="A88" s="367" t="s">
        <v>393</v>
      </c>
      <c r="B88" s="214" t="s">
        <v>178</v>
      </c>
      <c r="C88" s="369">
        <v>100</v>
      </c>
      <c r="D88" s="369">
        <v>16</v>
      </c>
      <c r="E88" s="369">
        <v>4</v>
      </c>
      <c r="F88" s="369">
        <v>451</v>
      </c>
      <c r="G88" s="369">
        <v>11</v>
      </c>
      <c r="H88" s="369">
        <v>3</v>
      </c>
      <c r="I88" s="369">
        <v>2</v>
      </c>
      <c r="J88" s="369">
        <v>0</v>
      </c>
      <c r="K88" s="369">
        <v>431</v>
      </c>
      <c r="L88" s="369">
        <v>88</v>
      </c>
      <c r="M88" s="369">
        <v>43</v>
      </c>
      <c r="N88" s="369">
        <v>648</v>
      </c>
      <c r="O88" s="369">
        <v>90</v>
      </c>
      <c r="P88" s="369">
        <v>7</v>
      </c>
      <c r="Q88" s="369">
        <v>13</v>
      </c>
      <c r="R88" s="369">
        <v>4</v>
      </c>
    </row>
    <row r="89" spans="1:18" ht="15">
      <c r="A89" s="367" t="s">
        <v>413</v>
      </c>
      <c r="B89" s="214" t="s">
        <v>198</v>
      </c>
      <c r="C89" s="369">
        <v>32</v>
      </c>
      <c r="D89" s="369">
        <v>6</v>
      </c>
      <c r="E89" s="369">
        <v>2</v>
      </c>
      <c r="F89" s="369">
        <v>24</v>
      </c>
      <c r="G89" s="369">
        <v>6</v>
      </c>
      <c r="H89" s="369"/>
      <c r="I89" s="369"/>
      <c r="J89" s="369">
        <v>0</v>
      </c>
      <c r="K89" s="369">
        <v>131</v>
      </c>
      <c r="L89" s="369">
        <v>13</v>
      </c>
      <c r="M89" s="369">
        <v>8</v>
      </c>
      <c r="N89" s="369">
        <v>95</v>
      </c>
      <c r="O89" s="369">
        <v>34</v>
      </c>
      <c r="P89" s="369">
        <v>3</v>
      </c>
      <c r="Q89" s="369">
        <v>2</v>
      </c>
      <c r="R89" s="369">
        <v>0</v>
      </c>
    </row>
    <row r="90" spans="1:18" ht="15">
      <c r="A90" s="367" t="s">
        <v>421</v>
      </c>
      <c r="B90" s="214" t="s">
        <v>206</v>
      </c>
      <c r="C90" s="369">
        <v>9</v>
      </c>
      <c r="D90" s="369">
        <v>1</v>
      </c>
      <c r="E90" s="369">
        <v>0</v>
      </c>
      <c r="F90" s="369">
        <v>12</v>
      </c>
      <c r="G90" s="369">
        <v>3</v>
      </c>
      <c r="H90" s="369"/>
      <c r="I90" s="369"/>
      <c r="J90" s="369">
        <v>0</v>
      </c>
      <c r="K90" s="369">
        <v>48</v>
      </c>
      <c r="L90" s="369">
        <v>3</v>
      </c>
      <c r="M90" s="369">
        <v>4</v>
      </c>
      <c r="N90" s="369">
        <v>66</v>
      </c>
      <c r="O90" s="369">
        <v>32</v>
      </c>
      <c r="P90" s="369">
        <v>1</v>
      </c>
      <c r="Q90" s="369"/>
      <c r="R90" s="369">
        <v>2</v>
      </c>
    </row>
    <row r="91" spans="1:18" ht="15" customHeight="1">
      <c r="A91" s="651" t="s">
        <v>565</v>
      </c>
      <c r="B91" s="652"/>
      <c r="C91" s="369">
        <v>141</v>
      </c>
      <c r="D91" s="369">
        <v>23</v>
      </c>
      <c r="E91" s="369">
        <v>6</v>
      </c>
      <c r="F91" s="369">
        <v>487</v>
      </c>
      <c r="G91" s="369">
        <v>20</v>
      </c>
      <c r="H91" s="369">
        <v>3</v>
      </c>
      <c r="I91" s="369">
        <v>2</v>
      </c>
      <c r="J91" s="369">
        <v>0</v>
      </c>
      <c r="K91" s="369">
        <v>610</v>
      </c>
      <c r="L91" s="369">
        <v>104</v>
      </c>
      <c r="M91" s="369">
        <v>55</v>
      </c>
      <c r="N91" s="369">
        <v>809</v>
      </c>
      <c r="O91" s="369">
        <v>156</v>
      </c>
      <c r="P91" s="369">
        <v>11</v>
      </c>
      <c r="Q91" s="369">
        <v>15</v>
      </c>
      <c r="R91" s="369">
        <v>6</v>
      </c>
    </row>
    <row r="92" spans="1:18" ht="15" customHeight="1">
      <c r="A92" s="651" t="s">
        <v>566</v>
      </c>
      <c r="B92" s="652"/>
      <c r="C92" s="369">
        <v>204</v>
      </c>
      <c r="D92" s="369">
        <v>29</v>
      </c>
      <c r="E92" s="369">
        <v>13</v>
      </c>
      <c r="F92" s="369">
        <v>528</v>
      </c>
      <c r="G92" s="369">
        <v>30</v>
      </c>
      <c r="H92" s="369">
        <v>5</v>
      </c>
      <c r="I92" s="369">
        <v>4</v>
      </c>
      <c r="J92" s="369">
        <v>3</v>
      </c>
      <c r="K92" s="369">
        <v>902</v>
      </c>
      <c r="L92" s="369">
        <v>133</v>
      </c>
      <c r="M92" s="369">
        <v>87</v>
      </c>
      <c r="N92" s="369">
        <v>1053</v>
      </c>
      <c r="O92" s="369">
        <v>264</v>
      </c>
      <c r="P92" s="369">
        <v>33</v>
      </c>
      <c r="Q92" s="369">
        <v>36</v>
      </c>
      <c r="R92" s="369">
        <v>15</v>
      </c>
    </row>
    <row r="93" spans="1:18" ht="15" customHeight="1">
      <c r="A93" s="658" t="s">
        <v>587</v>
      </c>
      <c r="B93" s="659"/>
      <c r="C93" s="659"/>
      <c r="D93" s="659"/>
      <c r="E93" s="659"/>
      <c r="F93" s="659"/>
      <c r="G93" s="659"/>
      <c r="H93" s="659"/>
      <c r="I93" s="659"/>
      <c r="J93" s="659"/>
      <c r="K93" s="659"/>
      <c r="L93" s="659"/>
      <c r="M93" s="659"/>
      <c r="N93" s="659"/>
      <c r="O93" s="659"/>
      <c r="P93" s="659"/>
      <c r="Q93" s="659"/>
      <c r="R93" s="660"/>
    </row>
    <row r="94" spans="1:18" ht="15" customHeight="1">
      <c r="A94" s="653" t="s">
        <v>588</v>
      </c>
      <c r="B94" s="654"/>
      <c r="C94" s="654"/>
      <c r="D94" s="654"/>
      <c r="E94" s="654"/>
      <c r="F94" s="654"/>
      <c r="G94" s="654"/>
      <c r="H94" s="654"/>
      <c r="I94" s="654"/>
      <c r="J94" s="654"/>
      <c r="K94" s="654"/>
      <c r="L94" s="654"/>
      <c r="M94" s="654"/>
      <c r="N94" s="654"/>
      <c r="O94" s="654"/>
      <c r="P94" s="654"/>
      <c r="Q94" s="654"/>
      <c r="R94" s="655"/>
    </row>
    <row r="95" spans="1:18" ht="15">
      <c r="A95" s="367" t="s">
        <v>422</v>
      </c>
      <c r="B95" s="214" t="s">
        <v>207</v>
      </c>
      <c r="C95" s="369">
        <v>16</v>
      </c>
      <c r="D95" s="369">
        <v>3</v>
      </c>
      <c r="E95" s="369">
        <v>1</v>
      </c>
      <c r="F95" s="369">
        <v>15</v>
      </c>
      <c r="G95" s="369">
        <v>4</v>
      </c>
      <c r="H95" s="369">
        <v>1</v>
      </c>
      <c r="I95" s="369"/>
      <c r="J95" s="369">
        <v>1</v>
      </c>
      <c r="K95" s="369">
        <v>92</v>
      </c>
      <c r="L95" s="369">
        <v>10</v>
      </c>
      <c r="M95" s="369">
        <v>8</v>
      </c>
      <c r="N95" s="369">
        <v>77</v>
      </c>
      <c r="O95" s="369">
        <v>62</v>
      </c>
      <c r="P95" s="369">
        <v>3</v>
      </c>
      <c r="Q95" s="369">
        <v>1</v>
      </c>
      <c r="R95" s="369">
        <v>2</v>
      </c>
    </row>
    <row r="96" spans="1:18" ht="15">
      <c r="A96" s="367" t="s">
        <v>433</v>
      </c>
      <c r="B96" s="214" t="s">
        <v>218</v>
      </c>
      <c r="C96" s="369">
        <v>6</v>
      </c>
      <c r="D96" s="369">
        <v>0</v>
      </c>
      <c r="E96" s="369">
        <v>1</v>
      </c>
      <c r="F96" s="369">
        <v>8</v>
      </c>
      <c r="G96" s="369">
        <v>3</v>
      </c>
      <c r="H96" s="369"/>
      <c r="I96" s="369">
        <v>1</v>
      </c>
      <c r="J96" s="369">
        <v>1</v>
      </c>
      <c r="K96" s="369">
        <v>46</v>
      </c>
      <c r="L96" s="369">
        <v>4</v>
      </c>
      <c r="M96" s="369">
        <v>4</v>
      </c>
      <c r="N96" s="369">
        <v>42</v>
      </c>
      <c r="O96" s="369">
        <v>24</v>
      </c>
      <c r="P96" s="369">
        <v>1</v>
      </c>
      <c r="Q96" s="369">
        <v>7</v>
      </c>
      <c r="R96" s="369">
        <v>2</v>
      </c>
    </row>
    <row r="97" spans="1:18" ht="15">
      <c r="A97" s="367" t="s">
        <v>429</v>
      </c>
      <c r="B97" s="214" t="s">
        <v>214</v>
      </c>
      <c r="C97" s="369">
        <v>3</v>
      </c>
      <c r="D97" s="369">
        <v>0</v>
      </c>
      <c r="E97" s="369">
        <v>0</v>
      </c>
      <c r="F97" s="369">
        <v>2</v>
      </c>
      <c r="G97" s="369">
        <v>3</v>
      </c>
      <c r="H97" s="369"/>
      <c r="I97" s="369"/>
      <c r="J97" s="369">
        <v>0</v>
      </c>
      <c r="K97" s="369">
        <v>16</v>
      </c>
      <c r="L97" s="369">
        <v>5</v>
      </c>
      <c r="M97" s="369">
        <v>3</v>
      </c>
      <c r="N97" s="369">
        <v>36</v>
      </c>
      <c r="O97" s="369">
        <v>19</v>
      </c>
      <c r="P97" s="369"/>
      <c r="Q97" s="369">
        <v>3</v>
      </c>
      <c r="R97" s="369">
        <v>1</v>
      </c>
    </row>
    <row r="98" spans="1:18" ht="15" customHeight="1">
      <c r="A98" s="651" t="s">
        <v>565</v>
      </c>
      <c r="B98" s="652"/>
      <c r="C98" s="369">
        <v>25</v>
      </c>
      <c r="D98" s="369">
        <v>3</v>
      </c>
      <c r="E98" s="369">
        <v>2</v>
      </c>
      <c r="F98" s="369">
        <v>25</v>
      </c>
      <c r="G98" s="369">
        <v>10</v>
      </c>
      <c r="H98" s="369">
        <v>1</v>
      </c>
      <c r="I98" s="369">
        <v>1</v>
      </c>
      <c r="J98" s="369">
        <v>2</v>
      </c>
      <c r="K98" s="369">
        <v>154</v>
      </c>
      <c r="L98" s="369">
        <v>19</v>
      </c>
      <c r="M98" s="369">
        <v>15</v>
      </c>
      <c r="N98" s="369">
        <v>155</v>
      </c>
      <c r="O98" s="369">
        <v>105</v>
      </c>
      <c r="P98" s="369">
        <v>4</v>
      </c>
      <c r="Q98" s="369">
        <v>11</v>
      </c>
      <c r="R98" s="369">
        <v>5</v>
      </c>
    </row>
    <row r="99" spans="1:18" ht="15" customHeight="1">
      <c r="A99" s="653" t="s">
        <v>589</v>
      </c>
      <c r="B99" s="654"/>
      <c r="C99" s="654"/>
      <c r="D99" s="654"/>
      <c r="E99" s="654"/>
      <c r="F99" s="654"/>
      <c r="G99" s="654"/>
      <c r="H99" s="654"/>
      <c r="I99" s="654"/>
      <c r="J99" s="654"/>
      <c r="K99" s="654"/>
      <c r="L99" s="654"/>
      <c r="M99" s="654"/>
      <c r="N99" s="654"/>
      <c r="O99" s="654"/>
      <c r="P99" s="654"/>
      <c r="Q99" s="654"/>
      <c r="R99" s="655"/>
    </row>
    <row r="100" spans="1:18" ht="15">
      <c r="A100" s="367" t="s">
        <v>392</v>
      </c>
      <c r="B100" s="214" t="s">
        <v>177</v>
      </c>
      <c r="C100" s="369">
        <v>11</v>
      </c>
      <c r="D100" s="369">
        <v>0</v>
      </c>
      <c r="E100" s="369">
        <v>1</v>
      </c>
      <c r="F100" s="369">
        <v>15</v>
      </c>
      <c r="G100" s="369">
        <v>3</v>
      </c>
      <c r="H100" s="369">
        <v>1</v>
      </c>
      <c r="I100" s="369">
        <v>3</v>
      </c>
      <c r="J100" s="369">
        <v>2</v>
      </c>
      <c r="K100" s="369">
        <v>56</v>
      </c>
      <c r="L100" s="369">
        <v>7</v>
      </c>
      <c r="M100" s="369">
        <v>10</v>
      </c>
      <c r="N100" s="369">
        <v>49</v>
      </c>
      <c r="O100" s="369">
        <v>17</v>
      </c>
      <c r="P100" s="369">
        <v>4</v>
      </c>
      <c r="Q100" s="369">
        <v>3</v>
      </c>
      <c r="R100" s="369">
        <v>3</v>
      </c>
    </row>
    <row r="101" spans="1:18" ht="15">
      <c r="A101" s="367" t="s">
        <v>373</v>
      </c>
      <c r="B101" s="214" t="s">
        <v>159</v>
      </c>
      <c r="C101" s="369">
        <v>2</v>
      </c>
      <c r="D101" s="369">
        <v>0</v>
      </c>
      <c r="E101" s="369">
        <v>0</v>
      </c>
      <c r="F101" s="369">
        <v>1</v>
      </c>
      <c r="G101" s="369">
        <v>1</v>
      </c>
      <c r="H101" s="369">
        <v>1</v>
      </c>
      <c r="I101" s="369"/>
      <c r="J101" s="369">
        <v>1</v>
      </c>
      <c r="K101" s="369">
        <v>21</v>
      </c>
      <c r="L101" s="369">
        <v>3</v>
      </c>
      <c r="M101" s="369">
        <v>1</v>
      </c>
      <c r="N101" s="369">
        <v>9</v>
      </c>
      <c r="O101" s="369">
        <v>10</v>
      </c>
      <c r="P101" s="369">
        <v>4</v>
      </c>
      <c r="Q101" s="369">
        <v>3</v>
      </c>
      <c r="R101" s="369">
        <v>2</v>
      </c>
    </row>
    <row r="102" spans="1:18" ht="15">
      <c r="A102" s="367" t="s">
        <v>412</v>
      </c>
      <c r="B102" s="214" t="s">
        <v>197</v>
      </c>
      <c r="C102" s="369">
        <v>1</v>
      </c>
      <c r="D102" s="369">
        <v>0</v>
      </c>
      <c r="E102" s="369">
        <v>1</v>
      </c>
      <c r="F102" s="369">
        <v>2</v>
      </c>
      <c r="G102" s="369">
        <v>1</v>
      </c>
      <c r="H102" s="369"/>
      <c r="I102" s="369">
        <v>1</v>
      </c>
      <c r="J102" s="369">
        <v>1</v>
      </c>
      <c r="K102" s="369">
        <v>15</v>
      </c>
      <c r="L102" s="369">
        <v>4</v>
      </c>
      <c r="M102" s="369">
        <v>3</v>
      </c>
      <c r="N102" s="369">
        <v>31</v>
      </c>
      <c r="O102" s="369">
        <v>8</v>
      </c>
      <c r="P102" s="369">
        <v>2</v>
      </c>
      <c r="Q102" s="369">
        <v>2</v>
      </c>
      <c r="R102" s="369">
        <v>2</v>
      </c>
    </row>
    <row r="103" spans="1:18" ht="15" customHeight="1">
      <c r="A103" s="651" t="s">
        <v>565</v>
      </c>
      <c r="B103" s="652"/>
      <c r="C103" s="369">
        <v>14</v>
      </c>
      <c r="D103" s="369">
        <v>0</v>
      </c>
      <c r="E103" s="369">
        <v>2</v>
      </c>
      <c r="F103" s="369">
        <v>18</v>
      </c>
      <c r="G103" s="369">
        <v>5</v>
      </c>
      <c r="H103" s="369">
        <v>2</v>
      </c>
      <c r="I103" s="369">
        <v>4</v>
      </c>
      <c r="J103" s="369">
        <v>4</v>
      </c>
      <c r="K103" s="369">
        <v>92</v>
      </c>
      <c r="L103" s="369">
        <v>14</v>
      </c>
      <c r="M103" s="369">
        <v>14</v>
      </c>
      <c r="N103" s="369">
        <v>89</v>
      </c>
      <c r="O103" s="369">
        <v>35</v>
      </c>
      <c r="P103" s="369">
        <v>10</v>
      </c>
      <c r="Q103" s="369">
        <v>8</v>
      </c>
      <c r="R103" s="369">
        <v>7</v>
      </c>
    </row>
    <row r="104" spans="1:18" ht="15" customHeight="1">
      <c r="A104" s="653" t="s">
        <v>590</v>
      </c>
      <c r="B104" s="654"/>
      <c r="C104" s="654"/>
      <c r="D104" s="654"/>
      <c r="E104" s="654"/>
      <c r="F104" s="654"/>
      <c r="G104" s="654"/>
      <c r="H104" s="654"/>
      <c r="I104" s="654"/>
      <c r="J104" s="654"/>
      <c r="K104" s="654"/>
      <c r="L104" s="654"/>
      <c r="M104" s="654"/>
      <c r="N104" s="654"/>
      <c r="O104" s="654"/>
      <c r="P104" s="654"/>
      <c r="Q104" s="654"/>
      <c r="R104" s="655"/>
    </row>
    <row r="105" spans="1:18" ht="15">
      <c r="A105" s="367" t="s">
        <v>410</v>
      </c>
      <c r="B105" s="214" t="s">
        <v>195</v>
      </c>
      <c r="C105" s="369">
        <v>63</v>
      </c>
      <c r="D105" s="369">
        <v>11</v>
      </c>
      <c r="E105" s="369">
        <v>2</v>
      </c>
      <c r="F105" s="369">
        <v>57</v>
      </c>
      <c r="G105" s="369">
        <v>15</v>
      </c>
      <c r="H105" s="369">
        <v>1</v>
      </c>
      <c r="I105" s="369"/>
      <c r="J105" s="369">
        <v>0</v>
      </c>
      <c r="K105" s="369">
        <v>282</v>
      </c>
      <c r="L105" s="369">
        <v>32</v>
      </c>
      <c r="M105" s="369">
        <v>22</v>
      </c>
      <c r="N105" s="369">
        <v>265</v>
      </c>
      <c r="O105" s="369">
        <v>97</v>
      </c>
      <c r="P105" s="369">
        <v>6</v>
      </c>
      <c r="Q105" s="369">
        <v>3</v>
      </c>
      <c r="R105" s="369">
        <v>3</v>
      </c>
    </row>
    <row r="106" spans="1:18" ht="15">
      <c r="A106" s="367" t="s">
        <v>415</v>
      </c>
      <c r="B106" s="214" t="s">
        <v>200</v>
      </c>
      <c r="C106" s="369">
        <v>20</v>
      </c>
      <c r="D106" s="369">
        <v>2</v>
      </c>
      <c r="E106" s="369">
        <v>1</v>
      </c>
      <c r="F106" s="369">
        <v>18</v>
      </c>
      <c r="G106" s="369">
        <v>1</v>
      </c>
      <c r="H106" s="369"/>
      <c r="I106" s="369">
        <v>1</v>
      </c>
      <c r="J106" s="369">
        <v>1</v>
      </c>
      <c r="K106" s="369">
        <v>73</v>
      </c>
      <c r="L106" s="369">
        <v>12</v>
      </c>
      <c r="M106" s="369">
        <v>10</v>
      </c>
      <c r="N106" s="369">
        <v>104</v>
      </c>
      <c r="O106" s="369">
        <v>70</v>
      </c>
      <c r="P106" s="369">
        <v>1</v>
      </c>
      <c r="Q106" s="369">
        <v>4</v>
      </c>
      <c r="R106" s="369">
        <v>1</v>
      </c>
    </row>
    <row r="107" spans="1:18" ht="15">
      <c r="A107" s="367" t="s">
        <v>374</v>
      </c>
      <c r="B107" s="214" t="s">
        <v>160</v>
      </c>
      <c r="C107" s="369">
        <v>21</v>
      </c>
      <c r="D107" s="369">
        <v>2</v>
      </c>
      <c r="E107" s="369">
        <v>1</v>
      </c>
      <c r="F107" s="369">
        <v>22</v>
      </c>
      <c r="G107" s="369">
        <v>4</v>
      </c>
      <c r="H107" s="369"/>
      <c r="I107" s="369">
        <v>1</v>
      </c>
      <c r="J107" s="369">
        <v>0</v>
      </c>
      <c r="K107" s="369">
        <v>109</v>
      </c>
      <c r="L107" s="369">
        <v>7</v>
      </c>
      <c r="M107" s="369">
        <v>8</v>
      </c>
      <c r="N107" s="369">
        <v>91</v>
      </c>
      <c r="O107" s="369">
        <v>48</v>
      </c>
      <c r="P107" s="369">
        <v>10</v>
      </c>
      <c r="Q107" s="369">
        <v>4</v>
      </c>
      <c r="R107" s="369">
        <v>1</v>
      </c>
    </row>
    <row r="108" spans="1:18" ht="15">
      <c r="A108" s="367" t="s">
        <v>360</v>
      </c>
      <c r="B108" s="214" t="s">
        <v>146</v>
      </c>
      <c r="C108" s="369">
        <v>6</v>
      </c>
      <c r="D108" s="369">
        <v>2</v>
      </c>
      <c r="E108" s="369">
        <v>1</v>
      </c>
      <c r="F108" s="369">
        <v>10</v>
      </c>
      <c r="G108" s="369">
        <v>5</v>
      </c>
      <c r="H108" s="369">
        <v>1</v>
      </c>
      <c r="I108" s="369"/>
      <c r="J108" s="369">
        <v>0</v>
      </c>
      <c r="K108" s="369">
        <v>46</v>
      </c>
      <c r="L108" s="369">
        <v>9</v>
      </c>
      <c r="M108" s="369">
        <v>9</v>
      </c>
      <c r="N108" s="369">
        <v>37</v>
      </c>
      <c r="O108" s="369">
        <v>16</v>
      </c>
      <c r="P108" s="369">
        <v>1</v>
      </c>
      <c r="Q108" s="369">
        <v>2</v>
      </c>
      <c r="R108" s="369">
        <v>1</v>
      </c>
    </row>
    <row r="109" spans="1:18" ht="15" customHeight="1">
      <c r="A109" s="651" t="s">
        <v>565</v>
      </c>
      <c r="B109" s="652"/>
      <c r="C109" s="369">
        <v>110</v>
      </c>
      <c r="D109" s="369">
        <v>17</v>
      </c>
      <c r="E109" s="369">
        <v>5</v>
      </c>
      <c r="F109" s="369">
        <v>107</v>
      </c>
      <c r="G109" s="369">
        <v>25</v>
      </c>
      <c r="H109" s="369">
        <v>2</v>
      </c>
      <c r="I109" s="369">
        <v>2</v>
      </c>
      <c r="J109" s="369">
        <v>1</v>
      </c>
      <c r="K109" s="369">
        <v>510</v>
      </c>
      <c r="L109" s="369">
        <v>60</v>
      </c>
      <c r="M109" s="369">
        <v>49</v>
      </c>
      <c r="N109" s="369">
        <v>497</v>
      </c>
      <c r="O109" s="369">
        <v>231</v>
      </c>
      <c r="P109" s="369">
        <v>18</v>
      </c>
      <c r="Q109" s="369">
        <v>13</v>
      </c>
      <c r="R109" s="369">
        <v>6</v>
      </c>
    </row>
    <row r="110" spans="1:18" ht="15" customHeight="1">
      <c r="A110" s="651" t="s">
        <v>566</v>
      </c>
      <c r="B110" s="652"/>
      <c r="C110" s="369">
        <v>149</v>
      </c>
      <c r="D110" s="369">
        <v>20</v>
      </c>
      <c r="E110" s="369">
        <v>9</v>
      </c>
      <c r="F110" s="369">
        <v>150</v>
      </c>
      <c r="G110" s="369">
        <v>40</v>
      </c>
      <c r="H110" s="369">
        <v>5</v>
      </c>
      <c r="I110" s="369">
        <v>7</v>
      </c>
      <c r="J110" s="369">
        <v>7</v>
      </c>
      <c r="K110" s="369">
        <v>756</v>
      </c>
      <c r="L110" s="369">
        <v>93</v>
      </c>
      <c r="M110" s="369">
        <v>78</v>
      </c>
      <c r="N110" s="369">
        <v>741</v>
      </c>
      <c r="O110" s="369">
        <v>371</v>
      </c>
      <c r="P110" s="369">
        <v>32</v>
      </c>
      <c r="Q110" s="369">
        <v>32</v>
      </c>
      <c r="R110" s="369">
        <v>18</v>
      </c>
    </row>
    <row r="111" spans="1:18" ht="15" customHeight="1">
      <c r="A111" s="658" t="s">
        <v>591</v>
      </c>
      <c r="B111" s="659"/>
      <c r="C111" s="659"/>
      <c r="D111" s="659"/>
      <c r="E111" s="659"/>
      <c r="F111" s="659"/>
      <c r="G111" s="659"/>
      <c r="H111" s="659"/>
      <c r="I111" s="659"/>
      <c r="J111" s="659"/>
      <c r="K111" s="659"/>
      <c r="L111" s="659"/>
      <c r="M111" s="659"/>
      <c r="N111" s="659"/>
      <c r="O111" s="659"/>
      <c r="P111" s="659"/>
      <c r="Q111" s="659"/>
      <c r="R111" s="660"/>
    </row>
    <row r="112" spans="1:18" ht="15" customHeight="1">
      <c r="A112" s="653" t="s">
        <v>592</v>
      </c>
      <c r="B112" s="654"/>
      <c r="C112" s="654"/>
      <c r="D112" s="654"/>
      <c r="E112" s="654"/>
      <c r="F112" s="654"/>
      <c r="G112" s="654"/>
      <c r="H112" s="654"/>
      <c r="I112" s="654"/>
      <c r="J112" s="654"/>
      <c r="K112" s="654"/>
      <c r="L112" s="654"/>
      <c r="M112" s="654"/>
      <c r="N112" s="654"/>
      <c r="O112" s="654"/>
      <c r="P112" s="654"/>
      <c r="Q112" s="654"/>
      <c r="R112" s="655"/>
    </row>
    <row r="113" spans="1:18" ht="15">
      <c r="A113" s="367" t="s">
        <v>416</v>
      </c>
      <c r="B113" s="214" t="s">
        <v>201</v>
      </c>
      <c r="C113" s="369">
        <v>45</v>
      </c>
      <c r="D113" s="369">
        <v>0</v>
      </c>
      <c r="E113" s="369">
        <v>2</v>
      </c>
      <c r="F113" s="369">
        <v>10</v>
      </c>
      <c r="G113" s="369">
        <v>7</v>
      </c>
      <c r="H113" s="369"/>
      <c r="I113" s="369"/>
      <c r="J113" s="369">
        <v>1</v>
      </c>
      <c r="K113" s="369">
        <v>197</v>
      </c>
      <c r="L113" s="369">
        <v>9</v>
      </c>
      <c r="M113" s="369">
        <v>7</v>
      </c>
      <c r="N113" s="369">
        <v>69</v>
      </c>
      <c r="O113" s="369">
        <v>34</v>
      </c>
      <c r="P113" s="369"/>
      <c r="Q113" s="369">
        <v>2</v>
      </c>
      <c r="R113" s="369">
        <v>3</v>
      </c>
    </row>
    <row r="114" spans="1:18" ht="15">
      <c r="A114" s="367" t="s">
        <v>407</v>
      </c>
      <c r="B114" s="214" t="s">
        <v>192</v>
      </c>
      <c r="C114" s="369">
        <v>25</v>
      </c>
      <c r="D114" s="369">
        <v>0</v>
      </c>
      <c r="E114" s="369">
        <v>2</v>
      </c>
      <c r="F114" s="369">
        <v>9</v>
      </c>
      <c r="G114" s="369">
        <v>6</v>
      </c>
      <c r="H114" s="369"/>
      <c r="I114" s="369"/>
      <c r="J114" s="369">
        <v>0</v>
      </c>
      <c r="K114" s="369">
        <v>101</v>
      </c>
      <c r="L114" s="369">
        <v>9</v>
      </c>
      <c r="M114" s="369">
        <v>10</v>
      </c>
      <c r="N114" s="369">
        <v>89</v>
      </c>
      <c r="O114" s="369">
        <v>52</v>
      </c>
      <c r="P114" s="369">
        <v>1</v>
      </c>
      <c r="Q114" s="369">
        <v>2</v>
      </c>
      <c r="R114" s="369">
        <v>0</v>
      </c>
    </row>
    <row r="115" spans="1:18" ht="15">
      <c r="A115" s="367" t="s">
        <v>383</v>
      </c>
      <c r="B115" s="214" t="s">
        <v>169</v>
      </c>
      <c r="C115" s="369">
        <v>16</v>
      </c>
      <c r="D115" s="369">
        <v>2</v>
      </c>
      <c r="E115" s="369">
        <v>2</v>
      </c>
      <c r="F115" s="369">
        <v>11</v>
      </c>
      <c r="G115" s="369">
        <v>1</v>
      </c>
      <c r="H115" s="369"/>
      <c r="I115" s="369"/>
      <c r="J115" s="369">
        <v>0</v>
      </c>
      <c r="K115" s="369">
        <v>49</v>
      </c>
      <c r="L115" s="369">
        <v>11</v>
      </c>
      <c r="M115" s="369">
        <v>5</v>
      </c>
      <c r="N115" s="369">
        <v>59</v>
      </c>
      <c r="O115" s="369">
        <v>17</v>
      </c>
      <c r="P115" s="369"/>
      <c r="Q115" s="369">
        <v>6</v>
      </c>
      <c r="R115" s="369">
        <v>3</v>
      </c>
    </row>
    <row r="116" spans="1:18" ht="15">
      <c r="A116" s="367" t="s">
        <v>408</v>
      </c>
      <c r="B116" s="214" t="s">
        <v>193</v>
      </c>
      <c r="C116" s="369">
        <v>14</v>
      </c>
      <c r="D116" s="369">
        <v>3</v>
      </c>
      <c r="E116" s="369">
        <v>2</v>
      </c>
      <c r="F116" s="369">
        <v>15</v>
      </c>
      <c r="G116" s="369">
        <v>1</v>
      </c>
      <c r="H116" s="369">
        <v>1</v>
      </c>
      <c r="I116" s="369"/>
      <c r="J116" s="369">
        <v>0</v>
      </c>
      <c r="K116" s="369">
        <v>54</v>
      </c>
      <c r="L116" s="369">
        <v>12</v>
      </c>
      <c r="M116" s="369">
        <v>8</v>
      </c>
      <c r="N116" s="369">
        <v>60</v>
      </c>
      <c r="O116" s="369">
        <v>27</v>
      </c>
      <c r="P116" s="369">
        <v>1</v>
      </c>
      <c r="Q116" s="369">
        <v>3</v>
      </c>
      <c r="R116" s="369">
        <v>1</v>
      </c>
    </row>
    <row r="117" spans="1:18" ht="15">
      <c r="A117" s="367" t="s">
        <v>363</v>
      </c>
      <c r="B117" s="214" t="s">
        <v>149</v>
      </c>
      <c r="C117" s="369">
        <v>4</v>
      </c>
      <c r="D117" s="369">
        <v>0</v>
      </c>
      <c r="E117" s="369">
        <v>0</v>
      </c>
      <c r="F117" s="369">
        <v>1</v>
      </c>
      <c r="G117" s="369">
        <v>2</v>
      </c>
      <c r="H117" s="369"/>
      <c r="I117" s="369"/>
      <c r="J117" s="369">
        <v>0</v>
      </c>
      <c r="K117" s="369">
        <v>28</v>
      </c>
      <c r="L117" s="369">
        <v>3</v>
      </c>
      <c r="M117" s="369">
        <v>3</v>
      </c>
      <c r="N117" s="369">
        <v>26</v>
      </c>
      <c r="O117" s="369">
        <v>16</v>
      </c>
      <c r="P117" s="369">
        <v>1</v>
      </c>
      <c r="Q117" s="369"/>
      <c r="R117" s="369">
        <v>0</v>
      </c>
    </row>
    <row r="118" spans="1:18" ht="15">
      <c r="A118" s="367" t="s">
        <v>384</v>
      </c>
      <c r="B118" s="214" t="s">
        <v>170</v>
      </c>
      <c r="C118" s="369">
        <v>3</v>
      </c>
      <c r="D118" s="369">
        <v>0</v>
      </c>
      <c r="E118" s="369">
        <v>1</v>
      </c>
      <c r="F118" s="369">
        <v>8</v>
      </c>
      <c r="G118" s="369">
        <v>2</v>
      </c>
      <c r="H118" s="369"/>
      <c r="I118" s="369"/>
      <c r="J118" s="369">
        <v>1</v>
      </c>
      <c r="K118" s="369">
        <v>7</v>
      </c>
      <c r="L118" s="369">
        <v>1</v>
      </c>
      <c r="M118" s="369">
        <v>2</v>
      </c>
      <c r="N118" s="369">
        <v>26</v>
      </c>
      <c r="O118" s="369">
        <v>10</v>
      </c>
      <c r="P118" s="369">
        <v>3</v>
      </c>
      <c r="Q118" s="369">
        <v>1</v>
      </c>
      <c r="R118" s="369">
        <v>2</v>
      </c>
    </row>
    <row r="119" spans="1:18" ht="15" customHeight="1">
      <c r="A119" s="651" t="s">
        <v>565</v>
      </c>
      <c r="B119" s="652"/>
      <c r="C119" s="369">
        <v>107</v>
      </c>
      <c r="D119" s="369">
        <v>5</v>
      </c>
      <c r="E119" s="369">
        <v>9</v>
      </c>
      <c r="F119" s="369">
        <v>54</v>
      </c>
      <c r="G119" s="369">
        <v>19</v>
      </c>
      <c r="H119" s="369">
        <v>1</v>
      </c>
      <c r="I119" s="369">
        <v>0</v>
      </c>
      <c r="J119" s="369">
        <v>2</v>
      </c>
      <c r="K119" s="369">
        <v>436</v>
      </c>
      <c r="L119" s="369">
        <v>45</v>
      </c>
      <c r="M119" s="369">
        <v>35</v>
      </c>
      <c r="N119" s="369">
        <v>329</v>
      </c>
      <c r="O119" s="369">
        <v>156</v>
      </c>
      <c r="P119" s="369">
        <v>6</v>
      </c>
      <c r="Q119" s="369">
        <v>14</v>
      </c>
      <c r="R119" s="369">
        <v>9</v>
      </c>
    </row>
    <row r="120" spans="1:18" ht="15" customHeight="1">
      <c r="A120" s="651" t="s">
        <v>566</v>
      </c>
      <c r="B120" s="652"/>
      <c r="C120" s="369">
        <v>107</v>
      </c>
      <c r="D120" s="369">
        <v>5</v>
      </c>
      <c r="E120" s="369">
        <v>9</v>
      </c>
      <c r="F120" s="369">
        <v>54</v>
      </c>
      <c r="G120" s="369">
        <v>19</v>
      </c>
      <c r="H120" s="369">
        <v>1</v>
      </c>
      <c r="I120" s="369">
        <v>0</v>
      </c>
      <c r="J120" s="369">
        <v>2</v>
      </c>
      <c r="K120" s="369">
        <v>436</v>
      </c>
      <c r="L120" s="369">
        <v>45</v>
      </c>
      <c r="M120" s="369">
        <v>35</v>
      </c>
      <c r="N120" s="369">
        <v>329</v>
      </c>
      <c r="O120" s="369">
        <v>156</v>
      </c>
      <c r="P120" s="369">
        <v>6</v>
      </c>
      <c r="Q120" s="369">
        <v>14</v>
      </c>
      <c r="R120" s="369">
        <v>9</v>
      </c>
    </row>
    <row r="121" spans="1:18" ht="15" customHeight="1">
      <c r="A121" s="658" t="s">
        <v>593</v>
      </c>
      <c r="B121" s="659"/>
      <c r="C121" s="659"/>
      <c r="D121" s="659"/>
      <c r="E121" s="659"/>
      <c r="F121" s="659"/>
      <c r="G121" s="659"/>
      <c r="H121" s="659"/>
      <c r="I121" s="659"/>
      <c r="J121" s="659"/>
      <c r="K121" s="659"/>
      <c r="L121" s="659"/>
      <c r="M121" s="659"/>
      <c r="N121" s="659"/>
      <c r="O121" s="659"/>
      <c r="P121" s="659"/>
      <c r="Q121" s="659"/>
      <c r="R121" s="660"/>
    </row>
    <row r="122" spans="1:18" ht="15" customHeight="1">
      <c r="A122" s="653" t="s">
        <v>594</v>
      </c>
      <c r="B122" s="654"/>
      <c r="C122" s="654"/>
      <c r="D122" s="654"/>
      <c r="E122" s="654"/>
      <c r="F122" s="654"/>
      <c r="G122" s="654"/>
      <c r="H122" s="654"/>
      <c r="I122" s="654"/>
      <c r="J122" s="654"/>
      <c r="K122" s="654"/>
      <c r="L122" s="654"/>
      <c r="M122" s="654"/>
      <c r="N122" s="654"/>
      <c r="O122" s="654"/>
      <c r="P122" s="654"/>
      <c r="Q122" s="654"/>
      <c r="R122" s="655"/>
    </row>
    <row r="123" spans="1:18" ht="15">
      <c r="A123" s="367" t="s">
        <v>380</v>
      </c>
      <c r="B123" s="214" t="s">
        <v>166</v>
      </c>
      <c r="C123" s="369">
        <v>21</v>
      </c>
      <c r="D123" s="369">
        <v>2</v>
      </c>
      <c r="E123" s="369">
        <v>2</v>
      </c>
      <c r="F123" s="369">
        <v>19</v>
      </c>
      <c r="G123" s="369">
        <v>1</v>
      </c>
      <c r="H123" s="369"/>
      <c r="I123" s="369">
        <v>3</v>
      </c>
      <c r="J123" s="369">
        <v>3</v>
      </c>
      <c r="K123" s="369">
        <v>91</v>
      </c>
      <c r="L123" s="369">
        <v>9</v>
      </c>
      <c r="M123" s="369">
        <v>13</v>
      </c>
      <c r="N123" s="369">
        <v>50</v>
      </c>
      <c r="O123" s="369">
        <v>18</v>
      </c>
      <c r="P123" s="369">
        <v>3</v>
      </c>
      <c r="Q123" s="369">
        <v>8</v>
      </c>
      <c r="R123" s="369">
        <v>5</v>
      </c>
    </row>
    <row r="124" spans="1:18" ht="15">
      <c r="A124" s="367" t="s">
        <v>379</v>
      </c>
      <c r="B124" s="214" t="s">
        <v>165</v>
      </c>
      <c r="C124" s="369">
        <v>9</v>
      </c>
      <c r="D124" s="369">
        <v>2</v>
      </c>
      <c r="E124" s="369">
        <v>1</v>
      </c>
      <c r="F124" s="369">
        <v>12</v>
      </c>
      <c r="G124" s="369">
        <v>1</v>
      </c>
      <c r="H124" s="369">
        <v>1</v>
      </c>
      <c r="I124" s="369"/>
      <c r="J124" s="369">
        <v>0</v>
      </c>
      <c r="K124" s="369">
        <v>36</v>
      </c>
      <c r="L124" s="369">
        <v>5</v>
      </c>
      <c r="M124" s="369">
        <v>6</v>
      </c>
      <c r="N124" s="369">
        <v>74</v>
      </c>
      <c r="O124" s="369">
        <v>29</v>
      </c>
      <c r="P124" s="369">
        <v>1</v>
      </c>
      <c r="Q124" s="369">
        <v>4</v>
      </c>
      <c r="R124" s="369">
        <v>0</v>
      </c>
    </row>
    <row r="125" spans="1:18" ht="15">
      <c r="A125" s="367" t="s">
        <v>424</v>
      </c>
      <c r="B125" s="214" t="s">
        <v>209</v>
      </c>
      <c r="C125" s="369">
        <v>3</v>
      </c>
      <c r="D125" s="369">
        <v>0</v>
      </c>
      <c r="E125" s="369">
        <v>0</v>
      </c>
      <c r="F125" s="369">
        <v>4</v>
      </c>
      <c r="G125" s="369"/>
      <c r="H125" s="369"/>
      <c r="I125" s="369"/>
      <c r="J125" s="369">
        <v>0</v>
      </c>
      <c r="K125" s="369">
        <v>12</v>
      </c>
      <c r="L125" s="369">
        <v>0</v>
      </c>
      <c r="M125" s="369">
        <v>0</v>
      </c>
      <c r="N125" s="369">
        <v>13</v>
      </c>
      <c r="O125" s="369">
        <v>6</v>
      </c>
      <c r="P125" s="369">
        <v>1</v>
      </c>
      <c r="Q125" s="369">
        <v>2</v>
      </c>
      <c r="R125" s="369">
        <v>0</v>
      </c>
    </row>
    <row r="126" spans="1:18" ht="15" customHeight="1">
      <c r="A126" s="651" t="s">
        <v>565</v>
      </c>
      <c r="B126" s="652"/>
      <c r="C126" s="369">
        <v>33</v>
      </c>
      <c r="D126" s="369">
        <v>4</v>
      </c>
      <c r="E126" s="369">
        <v>3</v>
      </c>
      <c r="F126" s="369">
        <v>35</v>
      </c>
      <c r="G126" s="369">
        <v>2</v>
      </c>
      <c r="H126" s="369">
        <v>1</v>
      </c>
      <c r="I126" s="369">
        <v>3</v>
      </c>
      <c r="J126" s="369">
        <v>3</v>
      </c>
      <c r="K126" s="369">
        <v>139</v>
      </c>
      <c r="L126" s="369">
        <v>14</v>
      </c>
      <c r="M126" s="369">
        <v>19</v>
      </c>
      <c r="N126" s="369">
        <v>137</v>
      </c>
      <c r="O126" s="369">
        <v>53</v>
      </c>
      <c r="P126" s="369">
        <v>5</v>
      </c>
      <c r="Q126" s="369">
        <v>14</v>
      </c>
      <c r="R126" s="369">
        <v>5</v>
      </c>
    </row>
    <row r="127" spans="1:18" ht="15" customHeight="1">
      <c r="A127" s="653" t="s">
        <v>595</v>
      </c>
      <c r="B127" s="654"/>
      <c r="C127" s="654"/>
      <c r="D127" s="654"/>
      <c r="E127" s="654"/>
      <c r="F127" s="654"/>
      <c r="G127" s="654"/>
      <c r="H127" s="654"/>
      <c r="I127" s="654"/>
      <c r="J127" s="654"/>
      <c r="K127" s="654"/>
      <c r="L127" s="654"/>
      <c r="M127" s="654"/>
      <c r="N127" s="654"/>
      <c r="O127" s="654"/>
      <c r="P127" s="654"/>
      <c r="Q127" s="654"/>
      <c r="R127" s="655"/>
    </row>
    <row r="128" spans="1:18" ht="15">
      <c r="A128" s="367" t="s">
        <v>359</v>
      </c>
      <c r="B128" s="214" t="s">
        <v>145</v>
      </c>
      <c r="C128" s="369">
        <v>13</v>
      </c>
      <c r="D128" s="369">
        <v>1</v>
      </c>
      <c r="E128" s="369">
        <v>0</v>
      </c>
      <c r="F128" s="369">
        <v>10</v>
      </c>
      <c r="G128" s="369">
        <v>1</v>
      </c>
      <c r="H128" s="369"/>
      <c r="I128" s="369"/>
      <c r="J128" s="369">
        <v>0</v>
      </c>
      <c r="K128" s="369">
        <v>47</v>
      </c>
      <c r="L128" s="369">
        <v>3</v>
      </c>
      <c r="M128" s="369">
        <v>1</v>
      </c>
      <c r="N128" s="369">
        <v>59</v>
      </c>
      <c r="O128" s="369">
        <v>7</v>
      </c>
      <c r="P128" s="369"/>
      <c r="Q128" s="369">
        <v>2</v>
      </c>
      <c r="R128" s="369">
        <v>1</v>
      </c>
    </row>
    <row r="129" spans="1:18" ht="15">
      <c r="A129" s="367" t="s">
        <v>391</v>
      </c>
      <c r="B129" s="214" t="s">
        <v>176</v>
      </c>
      <c r="C129" s="369">
        <v>5</v>
      </c>
      <c r="D129" s="369">
        <v>0</v>
      </c>
      <c r="E129" s="369">
        <v>0</v>
      </c>
      <c r="F129" s="369">
        <v>10</v>
      </c>
      <c r="G129" s="369">
        <v>1</v>
      </c>
      <c r="H129" s="369"/>
      <c r="I129" s="369"/>
      <c r="J129" s="369">
        <v>0</v>
      </c>
      <c r="K129" s="369">
        <v>27</v>
      </c>
      <c r="L129" s="369">
        <v>2</v>
      </c>
      <c r="M129" s="369">
        <v>2</v>
      </c>
      <c r="N129" s="369">
        <v>35</v>
      </c>
      <c r="O129" s="369">
        <v>8</v>
      </c>
      <c r="P129" s="369">
        <v>1</v>
      </c>
      <c r="Q129" s="369"/>
      <c r="R129" s="369">
        <v>0</v>
      </c>
    </row>
    <row r="130" spans="1:18" ht="15">
      <c r="A130" s="367" t="s">
        <v>431</v>
      </c>
      <c r="B130" s="214" t="s">
        <v>216</v>
      </c>
      <c r="C130" s="369">
        <v>2</v>
      </c>
      <c r="D130" s="369">
        <v>0</v>
      </c>
      <c r="E130" s="369">
        <v>0</v>
      </c>
      <c r="F130" s="369">
        <v>11</v>
      </c>
      <c r="G130" s="369">
        <v>7</v>
      </c>
      <c r="H130" s="369"/>
      <c r="I130" s="369"/>
      <c r="J130" s="369">
        <v>0</v>
      </c>
      <c r="K130" s="369">
        <v>22</v>
      </c>
      <c r="L130" s="369">
        <v>2</v>
      </c>
      <c r="M130" s="369">
        <v>1</v>
      </c>
      <c r="N130" s="369">
        <v>34</v>
      </c>
      <c r="O130" s="369">
        <v>16</v>
      </c>
      <c r="P130" s="369"/>
      <c r="Q130" s="369">
        <v>1</v>
      </c>
      <c r="R130" s="369">
        <v>0</v>
      </c>
    </row>
    <row r="131" spans="1:18" ht="15">
      <c r="A131" s="367" t="s">
        <v>430</v>
      </c>
      <c r="B131" s="214" t="s">
        <v>215</v>
      </c>
      <c r="C131" s="369">
        <v>2</v>
      </c>
      <c r="D131" s="369">
        <v>0</v>
      </c>
      <c r="E131" s="369">
        <v>0</v>
      </c>
      <c r="F131" s="369">
        <v>3</v>
      </c>
      <c r="G131" s="369">
        <v>1</v>
      </c>
      <c r="H131" s="369"/>
      <c r="I131" s="369"/>
      <c r="J131" s="369">
        <v>0</v>
      </c>
      <c r="K131" s="369">
        <v>18</v>
      </c>
      <c r="L131" s="369">
        <v>0</v>
      </c>
      <c r="M131" s="369">
        <v>2</v>
      </c>
      <c r="N131" s="369">
        <v>15</v>
      </c>
      <c r="O131" s="369">
        <v>9</v>
      </c>
      <c r="P131" s="369">
        <v>1</v>
      </c>
      <c r="Q131" s="369">
        <v>1</v>
      </c>
      <c r="R131" s="369">
        <v>0</v>
      </c>
    </row>
    <row r="132" spans="1:18" ht="15" customHeight="1">
      <c r="A132" s="651" t="s">
        <v>565</v>
      </c>
      <c r="B132" s="652"/>
      <c r="C132" s="369">
        <v>22</v>
      </c>
      <c r="D132" s="369">
        <v>1</v>
      </c>
      <c r="E132" s="369">
        <v>0</v>
      </c>
      <c r="F132" s="369">
        <v>34</v>
      </c>
      <c r="G132" s="369">
        <v>10</v>
      </c>
      <c r="H132" s="369">
        <v>0</v>
      </c>
      <c r="I132" s="369">
        <v>0</v>
      </c>
      <c r="J132" s="369">
        <v>0</v>
      </c>
      <c r="K132" s="369">
        <v>114</v>
      </c>
      <c r="L132" s="369">
        <v>7</v>
      </c>
      <c r="M132" s="369">
        <v>6</v>
      </c>
      <c r="N132" s="369">
        <v>143</v>
      </c>
      <c r="O132" s="369">
        <v>40</v>
      </c>
      <c r="P132" s="369">
        <v>2</v>
      </c>
      <c r="Q132" s="369">
        <v>4</v>
      </c>
      <c r="R132" s="369">
        <v>1</v>
      </c>
    </row>
    <row r="133" spans="1:18" ht="15" customHeight="1">
      <c r="A133" s="651" t="s">
        <v>566</v>
      </c>
      <c r="B133" s="652"/>
      <c r="C133" s="369">
        <v>55</v>
      </c>
      <c r="D133" s="369">
        <v>5</v>
      </c>
      <c r="E133" s="369">
        <v>3</v>
      </c>
      <c r="F133" s="369">
        <v>69</v>
      </c>
      <c r="G133" s="369">
        <v>12</v>
      </c>
      <c r="H133" s="369">
        <v>1</v>
      </c>
      <c r="I133" s="369">
        <v>3</v>
      </c>
      <c r="J133" s="369">
        <v>3</v>
      </c>
      <c r="K133" s="369">
        <v>253</v>
      </c>
      <c r="L133" s="369">
        <v>21</v>
      </c>
      <c r="M133" s="369">
        <v>25</v>
      </c>
      <c r="N133" s="369">
        <v>280</v>
      </c>
      <c r="O133" s="369">
        <v>93</v>
      </c>
      <c r="P133" s="369">
        <v>7</v>
      </c>
      <c r="Q133" s="369">
        <v>18</v>
      </c>
      <c r="R133" s="369">
        <v>6</v>
      </c>
    </row>
    <row r="134" spans="1:18" ht="15" customHeight="1">
      <c r="A134" s="658" t="s">
        <v>596</v>
      </c>
      <c r="B134" s="659"/>
      <c r="C134" s="659"/>
      <c r="D134" s="659"/>
      <c r="E134" s="659"/>
      <c r="F134" s="659"/>
      <c r="G134" s="659"/>
      <c r="H134" s="659"/>
      <c r="I134" s="659"/>
      <c r="J134" s="659"/>
      <c r="K134" s="659"/>
      <c r="L134" s="659"/>
      <c r="M134" s="659"/>
      <c r="N134" s="659"/>
      <c r="O134" s="659"/>
      <c r="P134" s="659"/>
      <c r="Q134" s="659"/>
      <c r="R134" s="660"/>
    </row>
    <row r="135" spans="1:18" ht="15" customHeight="1">
      <c r="A135" s="653" t="s">
        <v>597</v>
      </c>
      <c r="B135" s="654"/>
      <c r="C135" s="654"/>
      <c r="D135" s="654"/>
      <c r="E135" s="654"/>
      <c r="F135" s="654"/>
      <c r="G135" s="654"/>
      <c r="H135" s="654"/>
      <c r="I135" s="654"/>
      <c r="J135" s="654"/>
      <c r="K135" s="654"/>
      <c r="L135" s="654"/>
      <c r="M135" s="654"/>
      <c r="N135" s="654"/>
      <c r="O135" s="654"/>
      <c r="P135" s="654"/>
      <c r="Q135" s="654"/>
      <c r="R135" s="655"/>
    </row>
    <row r="136" spans="1:18" ht="15">
      <c r="A136" s="367" t="s">
        <v>399</v>
      </c>
      <c r="B136" s="214" t="s">
        <v>184</v>
      </c>
      <c r="C136" s="369">
        <v>33</v>
      </c>
      <c r="D136" s="369">
        <v>3</v>
      </c>
      <c r="E136" s="369">
        <v>1</v>
      </c>
      <c r="F136" s="369">
        <v>24</v>
      </c>
      <c r="G136" s="369">
        <v>6</v>
      </c>
      <c r="H136" s="369"/>
      <c r="I136" s="369">
        <v>1</v>
      </c>
      <c r="J136" s="369">
        <v>1</v>
      </c>
      <c r="K136" s="369">
        <v>150</v>
      </c>
      <c r="L136" s="369">
        <v>19</v>
      </c>
      <c r="M136" s="369">
        <v>15</v>
      </c>
      <c r="N136" s="369">
        <v>122</v>
      </c>
      <c r="O136" s="369">
        <v>38</v>
      </c>
      <c r="P136" s="369">
        <v>3</v>
      </c>
      <c r="Q136" s="369">
        <v>1</v>
      </c>
      <c r="R136" s="369">
        <v>3</v>
      </c>
    </row>
    <row r="137" spans="1:18" ht="15">
      <c r="A137" s="367" t="s">
        <v>378</v>
      </c>
      <c r="B137" s="214" t="s">
        <v>164</v>
      </c>
      <c r="C137" s="369">
        <v>21</v>
      </c>
      <c r="D137" s="369">
        <v>6</v>
      </c>
      <c r="E137" s="369">
        <v>2</v>
      </c>
      <c r="F137" s="369">
        <v>19</v>
      </c>
      <c r="G137" s="369">
        <v>8</v>
      </c>
      <c r="H137" s="369">
        <v>1</v>
      </c>
      <c r="I137" s="369"/>
      <c r="J137" s="369">
        <v>0</v>
      </c>
      <c r="K137" s="369">
        <v>84</v>
      </c>
      <c r="L137" s="369">
        <v>28</v>
      </c>
      <c r="M137" s="369">
        <v>26</v>
      </c>
      <c r="N137" s="369">
        <v>78</v>
      </c>
      <c r="O137" s="369">
        <v>37</v>
      </c>
      <c r="P137" s="369">
        <v>3</v>
      </c>
      <c r="Q137" s="369">
        <v>2</v>
      </c>
      <c r="R137" s="369">
        <v>2</v>
      </c>
    </row>
    <row r="138" spans="1:18" ht="15">
      <c r="A138" s="367" t="s">
        <v>367</v>
      </c>
      <c r="B138" s="214" t="s">
        <v>153</v>
      </c>
      <c r="C138" s="369">
        <v>13</v>
      </c>
      <c r="D138" s="369">
        <v>2</v>
      </c>
      <c r="E138" s="369">
        <v>0</v>
      </c>
      <c r="F138" s="369">
        <v>10</v>
      </c>
      <c r="G138" s="369">
        <v>2</v>
      </c>
      <c r="H138" s="369"/>
      <c r="I138" s="369"/>
      <c r="J138" s="369">
        <v>0</v>
      </c>
      <c r="K138" s="369">
        <v>58</v>
      </c>
      <c r="L138" s="369">
        <v>3</v>
      </c>
      <c r="M138" s="369">
        <v>1</v>
      </c>
      <c r="N138" s="369">
        <v>48</v>
      </c>
      <c r="O138" s="369">
        <v>8</v>
      </c>
      <c r="P138" s="369">
        <v>1</v>
      </c>
      <c r="Q138" s="369">
        <v>1</v>
      </c>
      <c r="R138" s="369">
        <v>2</v>
      </c>
    </row>
    <row r="139" spans="1:18" ht="15">
      <c r="A139" s="367" t="s">
        <v>417</v>
      </c>
      <c r="B139" s="214" t="s">
        <v>202</v>
      </c>
      <c r="C139" s="369">
        <v>3</v>
      </c>
      <c r="D139" s="369">
        <v>1</v>
      </c>
      <c r="E139" s="369">
        <v>0</v>
      </c>
      <c r="F139" s="369">
        <v>2</v>
      </c>
      <c r="G139" s="369"/>
      <c r="H139" s="369"/>
      <c r="I139" s="369"/>
      <c r="J139" s="369">
        <v>0</v>
      </c>
      <c r="K139" s="369">
        <v>14</v>
      </c>
      <c r="L139" s="369">
        <v>2</v>
      </c>
      <c r="M139" s="369">
        <v>0</v>
      </c>
      <c r="N139" s="369">
        <v>12</v>
      </c>
      <c r="O139" s="369">
        <v>3</v>
      </c>
      <c r="P139" s="369">
        <v>1</v>
      </c>
      <c r="Q139" s="369"/>
      <c r="R139" s="369">
        <v>0</v>
      </c>
    </row>
    <row r="140" spans="1:18" ht="15" customHeight="1">
      <c r="A140" s="651" t="s">
        <v>565</v>
      </c>
      <c r="B140" s="652"/>
      <c r="C140" s="369">
        <v>70</v>
      </c>
      <c r="D140" s="369">
        <v>12</v>
      </c>
      <c r="E140" s="369">
        <v>3</v>
      </c>
      <c r="F140" s="369">
        <v>55</v>
      </c>
      <c r="G140" s="369">
        <v>16</v>
      </c>
      <c r="H140" s="369">
        <v>1</v>
      </c>
      <c r="I140" s="369">
        <v>1</v>
      </c>
      <c r="J140" s="369">
        <v>1</v>
      </c>
      <c r="K140" s="369">
        <v>306</v>
      </c>
      <c r="L140" s="369">
        <v>52</v>
      </c>
      <c r="M140" s="369">
        <v>42</v>
      </c>
      <c r="N140" s="369">
        <v>260</v>
      </c>
      <c r="O140" s="369">
        <v>86</v>
      </c>
      <c r="P140" s="369">
        <v>8</v>
      </c>
      <c r="Q140" s="369">
        <v>4</v>
      </c>
      <c r="R140" s="369">
        <v>7</v>
      </c>
    </row>
    <row r="141" spans="1:18" ht="15" customHeight="1">
      <c r="A141" s="653" t="s">
        <v>598</v>
      </c>
      <c r="B141" s="654"/>
      <c r="C141" s="654"/>
      <c r="D141" s="654"/>
      <c r="E141" s="654"/>
      <c r="F141" s="654"/>
      <c r="G141" s="654"/>
      <c r="H141" s="654"/>
      <c r="I141" s="654"/>
      <c r="J141" s="654"/>
      <c r="K141" s="654"/>
      <c r="L141" s="654"/>
      <c r="M141" s="654"/>
      <c r="N141" s="654"/>
      <c r="O141" s="654"/>
      <c r="P141" s="654"/>
      <c r="Q141" s="654"/>
      <c r="R141" s="655"/>
    </row>
    <row r="142" spans="1:18" ht="15">
      <c r="A142" s="367" t="s">
        <v>420</v>
      </c>
      <c r="B142" s="214" t="s">
        <v>205</v>
      </c>
      <c r="C142" s="369">
        <v>26</v>
      </c>
      <c r="D142" s="369">
        <v>5</v>
      </c>
      <c r="E142" s="369">
        <v>2</v>
      </c>
      <c r="F142" s="369">
        <v>28</v>
      </c>
      <c r="G142" s="369">
        <v>6</v>
      </c>
      <c r="H142" s="369"/>
      <c r="I142" s="369">
        <v>1</v>
      </c>
      <c r="J142" s="369">
        <v>0</v>
      </c>
      <c r="K142" s="369">
        <v>149</v>
      </c>
      <c r="L142" s="369">
        <v>33</v>
      </c>
      <c r="M142" s="369">
        <v>15</v>
      </c>
      <c r="N142" s="369">
        <v>172</v>
      </c>
      <c r="O142" s="369">
        <v>45</v>
      </c>
      <c r="P142" s="369">
        <v>2</v>
      </c>
      <c r="Q142" s="369">
        <v>6</v>
      </c>
      <c r="R142" s="369">
        <v>5</v>
      </c>
    </row>
    <row r="143" spans="1:18" ht="15">
      <c r="A143" s="367" t="s">
        <v>404</v>
      </c>
      <c r="B143" s="214" t="s">
        <v>189</v>
      </c>
      <c r="C143" s="369">
        <v>5</v>
      </c>
      <c r="D143" s="369">
        <v>2</v>
      </c>
      <c r="E143" s="369">
        <v>1</v>
      </c>
      <c r="F143" s="369">
        <v>7</v>
      </c>
      <c r="G143" s="369"/>
      <c r="H143" s="369"/>
      <c r="I143" s="369">
        <v>3</v>
      </c>
      <c r="J143" s="369">
        <v>0</v>
      </c>
      <c r="K143" s="369">
        <v>36</v>
      </c>
      <c r="L143" s="369">
        <v>8</v>
      </c>
      <c r="M143" s="369">
        <v>2</v>
      </c>
      <c r="N143" s="369">
        <v>26</v>
      </c>
      <c r="O143" s="369">
        <v>6</v>
      </c>
      <c r="P143" s="369">
        <v>3</v>
      </c>
      <c r="Q143" s="369">
        <v>6</v>
      </c>
      <c r="R143" s="369">
        <v>1</v>
      </c>
    </row>
    <row r="144" spans="1:18" ht="15">
      <c r="A144" s="367" t="s">
        <v>368</v>
      </c>
      <c r="B144" s="214" t="s">
        <v>154</v>
      </c>
      <c r="C144" s="369">
        <v>6</v>
      </c>
      <c r="D144" s="369">
        <v>0</v>
      </c>
      <c r="E144" s="369">
        <v>2</v>
      </c>
      <c r="F144" s="369">
        <v>12</v>
      </c>
      <c r="G144" s="369">
        <v>1</v>
      </c>
      <c r="H144" s="369"/>
      <c r="I144" s="369"/>
      <c r="J144" s="369">
        <v>0</v>
      </c>
      <c r="K144" s="369">
        <v>48</v>
      </c>
      <c r="L144" s="369">
        <v>4</v>
      </c>
      <c r="M144" s="369">
        <v>4</v>
      </c>
      <c r="N144" s="369">
        <v>44</v>
      </c>
      <c r="O144" s="369">
        <v>12</v>
      </c>
      <c r="P144" s="369"/>
      <c r="Q144" s="369">
        <v>1</v>
      </c>
      <c r="R144" s="369">
        <v>2</v>
      </c>
    </row>
    <row r="145" spans="1:18" ht="15">
      <c r="A145" s="367" t="s">
        <v>385</v>
      </c>
      <c r="B145" s="214" t="s">
        <v>171</v>
      </c>
      <c r="C145" s="369">
        <v>5</v>
      </c>
      <c r="D145" s="369">
        <v>0</v>
      </c>
      <c r="E145" s="369">
        <v>0</v>
      </c>
      <c r="F145" s="369">
        <v>6</v>
      </c>
      <c r="G145" s="369"/>
      <c r="H145" s="369"/>
      <c r="I145" s="369"/>
      <c r="J145" s="369">
        <v>1</v>
      </c>
      <c r="K145" s="369">
        <v>42</v>
      </c>
      <c r="L145" s="369">
        <v>0</v>
      </c>
      <c r="M145" s="369">
        <v>0</v>
      </c>
      <c r="N145" s="369">
        <v>35</v>
      </c>
      <c r="O145" s="369">
        <v>9</v>
      </c>
      <c r="P145" s="369">
        <v>1</v>
      </c>
      <c r="Q145" s="369"/>
      <c r="R145" s="369">
        <v>1</v>
      </c>
    </row>
    <row r="146" spans="1:18" ht="15" customHeight="1">
      <c r="A146" s="651" t="s">
        <v>565</v>
      </c>
      <c r="B146" s="652"/>
      <c r="C146" s="369">
        <v>42</v>
      </c>
      <c r="D146" s="369">
        <v>7</v>
      </c>
      <c r="E146" s="369">
        <v>5</v>
      </c>
      <c r="F146" s="369">
        <v>53</v>
      </c>
      <c r="G146" s="369">
        <v>7</v>
      </c>
      <c r="H146" s="369">
        <v>0</v>
      </c>
      <c r="I146" s="369">
        <v>4</v>
      </c>
      <c r="J146" s="369">
        <v>1</v>
      </c>
      <c r="K146" s="369">
        <v>275</v>
      </c>
      <c r="L146" s="369">
        <v>45</v>
      </c>
      <c r="M146" s="369">
        <v>21</v>
      </c>
      <c r="N146" s="369">
        <v>277</v>
      </c>
      <c r="O146" s="369">
        <v>72</v>
      </c>
      <c r="P146" s="369">
        <v>6</v>
      </c>
      <c r="Q146" s="369">
        <v>13</v>
      </c>
      <c r="R146" s="369">
        <v>9</v>
      </c>
    </row>
    <row r="147" spans="1:18" ht="15" customHeight="1">
      <c r="A147" s="651" t="s">
        <v>566</v>
      </c>
      <c r="B147" s="652"/>
      <c r="C147" s="369">
        <v>112</v>
      </c>
      <c r="D147" s="369">
        <v>19</v>
      </c>
      <c r="E147" s="369">
        <v>8</v>
      </c>
      <c r="F147" s="369">
        <v>108</v>
      </c>
      <c r="G147" s="369">
        <v>23</v>
      </c>
      <c r="H147" s="369">
        <v>1</v>
      </c>
      <c r="I147" s="369">
        <v>5</v>
      </c>
      <c r="J147" s="369">
        <v>2</v>
      </c>
      <c r="K147" s="369">
        <v>581</v>
      </c>
      <c r="L147" s="369">
        <v>97</v>
      </c>
      <c r="M147" s="369">
        <v>63</v>
      </c>
      <c r="N147" s="369">
        <v>537</v>
      </c>
      <c r="O147" s="369">
        <v>158</v>
      </c>
      <c r="P147" s="369">
        <v>14</v>
      </c>
      <c r="Q147" s="369">
        <v>17</v>
      </c>
      <c r="R147" s="369">
        <v>16</v>
      </c>
    </row>
    <row r="148" spans="1:18" ht="15" customHeight="1">
      <c r="A148" s="658" t="s">
        <v>599</v>
      </c>
      <c r="B148" s="659"/>
      <c r="C148" s="659"/>
      <c r="D148" s="659"/>
      <c r="E148" s="659"/>
      <c r="F148" s="659"/>
      <c r="G148" s="659"/>
      <c r="H148" s="659"/>
      <c r="I148" s="659"/>
      <c r="J148" s="659"/>
      <c r="K148" s="659"/>
      <c r="L148" s="659"/>
      <c r="M148" s="659"/>
      <c r="N148" s="659"/>
      <c r="O148" s="659"/>
      <c r="P148" s="659"/>
      <c r="Q148" s="659"/>
      <c r="R148" s="660"/>
    </row>
    <row r="149" spans="1:18" ht="15" customHeight="1">
      <c r="A149" s="653" t="s">
        <v>600</v>
      </c>
      <c r="B149" s="654"/>
      <c r="C149" s="654"/>
      <c r="D149" s="654"/>
      <c r="E149" s="654"/>
      <c r="F149" s="654"/>
      <c r="G149" s="654"/>
      <c r="H149" s="654"/>
      <c r="I149" s="654"/>
      <c r="J149" s="654"/>
      <c r="K149" s="654"/>
      <c r="L149" s="654"/>
      <c r="M149" s="654"/>
      <c r="N149" s="654"/>
      <c r="O149" s="654"/>
      <c r="P149" s="654"/>
      <c r="Q149" s="654"/>
      <c r="R149" s="655"/>
    </row>
    <row r="150" spans="1:18" ht="15">
      <c r="A150" s="367" t="s">
        <v>382</v>
      </c>
      <c r="B150" s="214" t="s">
        <v>168</v>
      </c>
      <c r="C150" s="369">
        <v>174</v>
      </c>
      <c r="D150" s="369">
        <v>6</v>
      </c>
      <c r="E150" s="369">
        <v>4</v>
      </c>
      <c r="F150" s="369">
        <v>69</v>
      </c>
      <c r="G150" s="369">
        <v>13</v>
      </c>
      <c r="H150" s="369">
        <v>2</v>
      </c>
      <c r="I150" s="369"/>
      <c r="J150" s="369">
        <v>0</v>
      </c>
      <c r="K150" s="369">
        <v>807</v>
      </c>
      <c r="L150" s="369">
        <v>78</v>
      </c>
      <c r="M150" s="369">
        <v>56</v>
      </c>
      <c r="N150" s="369">
        <v>469</v>
      </c>
      <c r="O150" s="369">
        <v>81</v>
      </c>
      <c r="P150" s="369">
        <v>6</v>
      </c>
      <c r="Q150" s="369">
        <v>4</v>
      </c>
      <c r="R150" s="369">
        <v>3</v>
      </c>
    </row>
    <row r="151" spans="1:18" ht="15">
      <c r="A151" s="367" t="s">
        <v>357</v>
      </c>
      <c r="B151" s="214" t="s">
        <v>143</v>
      </c>
      <c r="C151" s="369">
        <v>12</v>
      </c>
      <c r="D151" s="369">
        <v>2</v>
      </c>
      <c r="E151" s="369">
        <v>0</v>
      </c>
      <c r="F151" s="369">
        <v>6</v>
      </c>
      <c r="G151" s="369">
        <v>6</v>
      </c>
      <c r="H151" s="369"/>
      <c r="I151" s="369"/>
      <c r="J151" s="369">
        <v>1</v>
      </c>
      <c r="K151" s="369">
        <v>75</v>
      </c>
      <c r="L151" s="369">
        <v>16</v>
      </c>
      <c r="M151" s="369">
        <v>11</v>
      </c>
      <c r="N151" s="369">
        <v>56</v>
      </c>
      <c r="O151" s="369">
        <v>23</v>
      </c>
      <c r="P151" s="369">
        <v>2</v>
      </c>
      <c r="Q151" s="369"/>
      <c r="R151" s="369">
        <v>1</v>
      </c>
    </row>
    <row r="152" spans="1:18" ht="15">
      <c r="A152" s="367" t="s">
        <v>434</v>
      </c>
      <c r="B152" s="214" t="s">
        <v>219</v>
      </c>
      <c r="C152" s="369">
        <v>9</v>
      </c>
      <c r="D152" s="369">
        <v>1</v>
      </c>
      <c r="E152" s="369">
        <v>0</v>
      </c>
      <c r="F152" s="369">
        <v>8</v>
      </c>
      <c r="G152" s="369"/>
      <c r="H152" s="369"/>
      <c r="I152" s="369"/>
      <c r="J152" s="369">
        <v>0</v>
      </c>
      <c r="K152" s="369">
        <v>26</v>
      </c>
      <c r="L152" s="369">
        <v>1</v>
      </c>
      <c r="M152" s="369">
        <v>0</v>
      </c>
      <c r="N152" s="369">
        <v>38</v>
      </c>
      <c r="O152" s="369">
        <v>11</v>
      </c>
      <c r="P152" s="369"/>
      <c r="Q152" s="369"/>
      <c r="R152" s="369">
        <v>0</v>
      </c>
    </row>
    <row r="153" spans="1:18" ht="15" customHeight="1">
      <c r="A153" s="651" t="s">
        <v>565</v>
      </c>
      <c r="B153" s="652"/>
      <c r="C153" s="369">
        <v>195</v>
      </c>
      <c r="D153" s="369">
        <v>9</v>
      </c>
      <c r="E153" s="369">
        <v>4</v>
      </c>
      <c r="F153" s="369">
        <v>83</v>
      </c>
      <c r="G153" s="369">
        <v>19</v>
      </c>
      <c r="H153" s="369">
        <v>2</v>
      </c>
      <c r="I153" s="369">
        <v>0</v>
      </c>
      <c r="J153" s="369">
        <v>1</v>
      </c>
      <c r="K153" s="369">
        <v>908</v>
      </c>
      <c r="L153" s="369">
        <v>95</v>
      </c>
      <c r="M153" s="369">
        <v>67</v>
      </c>
      <c r="N153" s="369">
        <v>563</v>
      </c>
      <c r="O153" s="369">
        <v>115</v>
      </c>
      <c r="P153" s="369">
        <v>8</v>
      </c>
      <c r="Q153" s="369">
        <v>4</v>
      </c>
      <c r="R153" s="369">
        <v>4</v>
      </c>
    </row>
    <row r="154" spans="1:18" ht="15" customHeight="1">
      <c r="A154" s="653" t="s">
        <v>601</v>
      </c>
      <c r="B154" s="654"/>
      <c r="C154" s="654"/>
      <c r="D154" s="654"/>
      <c r="E154" s="654"/>
      <c r="F154" s="654"/>
      <c r="G154" s="654"/>
      <c r="H154" s="654"/>
      <c r="I154" s="654"/>
      <c r="J154" s="654"/>
      <c r="K154" s="654"/>
      <c r="L154" s="654"/>
      <c r="M154" s="654"/>
      <c r="N154" s="654"/>
      <c r="O154" s="654"/>
      <c r="P154" s="654"/>
      <c r="Q154" s="654"/>
      <c r="R154" s="655"/>
    </row>
    <row r="155" spans="1:18" ht="15">
      <c r="A155" s="367" t="s">
        <v>418</v>
      </c>
      <c r="B155" s="214" t="s">
        <v>550</v>
      </c>
      <c r="C155" s="369">
        <v>87</v>
      </c>
      <c r="D155" s="369">
        <v>2</v>
      </c>
      <c r="E155" s="369">
        <v>8</v>
      </c>
      <c r="F155" s="369">
        <v>45</v>
      </c>
      <c r="G155" s="369">
        <v>4</v>
      </c>
      <c r="H155" s="369">
        <v>1</v>
      </c>
      <c r="I155" s="369"/>
      <c r="J155" s="369">
        <v>0</v>
      </c>
      <c r="K155" s="369">
        <v>357</v>
      </c>
      <c r="L155" s="369">
        <v>33</v>
      </c>
      <c r="M155" s="369">
        <v>35</v>
      </c>
      <c r="N155" s="369">
        <v>214</v>
      </c>
      <c r="O155" s="369">
        <v>32</v>
      </c>
      <c r="P155" s="369">
        <v>4</v>
      </c>
      <c r="Q155" s="369"/>
      <c r="R155" s="369">
        <v>1</v>
      </c>
    </row>
    <row r="156" spans="1:18" ht="15">
      <c r="A156" s="367" t="s">
        <v>376</v>
      </c>
      <c r="B156" s="214" t="s">
        <v>162</v>
      </c>
      <c r="C156" s="369">
        <v>77</v>
      </c>
      <c r="D156" s="369">
        <v>4</v>
      </c>
      <c r="E156" s="369">
        <v>6</v>
      </c>
      <c r="F156" s="369">
        <v>34</v>
      </c>
      <c r="G156" s="369">
        <v>5</v>
      </c>
      <c r="H156" s="369">
        <v>3</v>
      </c>
      <c r="I156" s="369"/>
      <c r="J156" s="369">
        <v>1</v>
      </c>
      <c r="K156" s="369">
        <v>375</v>
      </c>
      <c r="L156" s="369">
        <v>33</v>
      </c>
      <c r="M156" s="369">
        <v>27</v>
      </c>
      <c r="N156" s="369">
        <v>280</v>
      </c>
      <c r="O156" s="369">
        <v>29</v>
      </c>
      <c r="P156" s="369">
        <v>3</v>
      </c>
      <c r="Q156" s="369">
        <v>3</v>
      </c>
      <c r="R156" s="369">
        <v>1</v>
      </c>
    </row>
    <row r="157" spans="1:18" ht="15" customHeight="1">
      <c r="A157" s="651" t="s">
        <v>565</v>
      </c>
      <c r="B157" s="652"/>
      <c r="C157" s="369">
        <v>164</v>
      </c>
      <c r="D157" s="369">
        <v>6</v>
      </c>
      <c r="E157" s="369">
        <v>14</v>
      </c>
      <c r="F157" s="369">
        <v>79</v>
      </c>
      <c r="G157" s="369">
        <v>9</v>
      </c>
      <c r="H157" s="369">
        <v>4</v>
      </c>
      <c r="I157" s="369">
        <v>0</v>
      </c>
      <c r="J157" s="369">
        <v>1</v>
      </c>
      <c r="K157" s="369">
        <v>732</v>
      </c>
      <c r="L157" s="369">
        <v>66</v>
      </c>
      <c r="M157" s="369">
        <v>62</v>
      </c>
      <c r="N157" s="369">
        <v>494</v>
      </c>
      <c r="O157" s="369">
        <v>61</v>
      </c>
      <c r="P157" s="369">
        <v>7</v>
      </c>
      <c r="Q157" s="369">
        <v>3</v>
      </c>
      <c r="R157" s="369">
        <v>2</v>
      </c>
    </row>
    <row r="158" spans="1:18" ht="15" customHeight="1">
      <c r="A158" s="653" t="s">
        <v>602</v>
      </c>
      <c r="B158" s="654"/>
      <c r="C158" s="654"/>
      <c r="D158" s="654"/>
      <c r="E158" s="654"/>
      <c r="F158" s="654"/>
      <c r="G158" s="654"/>
      <c r="H158" s="654"/>
      <c r="I158" s="654"/>
      <c r="J158" s="654"/>
      <c r="K158" s="654"/>
      <c r="L158" s="654"/>
      <c r="M158" s="654"/>
      <c r="N158" s="654"/>
      <c r="O158" s="654"/>
      <c r="P158" s="654"/>
      <c r="Q158" s="654"/>
      <c r="R158" s="655"/>
    </row>
    <row r="159" spans="1:18" ht="15">
      <c r="A159" s="367" t="s">
        <v>402</v>
      </c>
      <c r="B159" s="214" t="s">
        <v>187</v>
      </c>
      <c r="C159" s="369">
        <v>38</v>
      </c>
      <c r="D159" s="369">
        <v>1</v>
      </c>
      <c r="E159" s="369">
        <v>0</v>
      </c>
      <c r="F159" s="369">
        <v>11</v>
      </c>
      <c r="G159" s="369">
        <v>1</v>
      </c>
      <c r="H159" s="369"/>
      <c r="I159" s="369"/>
      <c r="J159" s="369">
        <v>0</v>
      </c>
      <c r="K159" s="369">
        <v>164</v>
      </c>
      <c r="L159" s="369">
        <v>5</v>
      </c>
      <c r="M159" s="369">
        <v>5</v>
      </c>
      <c r="N159" s="369">
        <v>78</v>
      </c>
      <c r="O159" s="369">
        <v>13</v>
      </c>
      <c r="P159" s="369">
        <v>5</v>
      </c>
      <c r="Q159" s="369">
        <v>7</v>
      </c>
      <c r="R159" s="369">
        <v>3</v>
      </c>
    </row>
    <row r="160" spans="1:18" ht="15">
      <c r="A160" s="367" t="s">
        <v>427</v>
      </c>
      <c r="B160" s="214" t="s">
        <v>212</v>
      </c>
      <c r="C160" s="369">
        <v>32</v>
      </c>
      <c r="D160" s="369">
        <v>1</v>
      </c>
      <c r="E160" s="369">
        <v>1</v>
      </c>
      <c r="F160" s="369">
        <v>18</v>
      </c>
      <c r="G160" s="369">
        <v>2</v>
      </c>
      <c r="H160" s="369"/>
      <c r="I160" s="369"/>
      <c r="J160" s="369">
        <v>0</v>
      </c>
      <c r="K160" s="369">
        <v>124</v>
      </c>
      <c r="L160" s="369">
        <v>11</v>
      </c>
      <c r="M160" s="369">
        <v>11</v>
      </c>
      <c r="N160" s="369">
        <v>78</v>
      </c>
      <c r="O160" s="369">
        <v>17</v>
      </c>
      <c r="P160" s="369">
        <v>4</v>
      </c>
      <c r="Q160" s="369"/>
      <c r="R160" s="369">
        <v>2</v>
      </c>
    </row>
    <row r="161" spans="1:18" ht="15">
      <c r="A161" s="367" t="s">
        <v>428</v>
      </c>
      <c r="B161" s="214" t="s">
        <v>213</v>
      </c>
      <c r="C161" s="369">
        <v>30</v>
      </c>
      <c r="D161" s="369">
        <v>1</v>
      </c>
      <c r="E161" s="369">
        <v>1</v>
      </c>
      <c r="F161" s="369">
        <v>3</v>
      </c>
      <c r="G161" s="369">
        <v>1</v>
      </c>
      <c r="H161" s="369"/>
      <c r="I161" s="369"/>
      <c r="J161" s="369">
        <v>0</v>
      </c>
      <c r="K161" s="369">
        <v>114</v>
      </c>
      <c r="L161" s="369">
        <v>5</v>
      </c>
      <c r="M161" s="369">
        <v>4</v>
      </c>
      <c r="N161" s="369">
        <v>30</v>
      </c>
      <c r="O161" s="369">
        <v>1</v>
      </c>
      <c r="P161" s="369">
        <v>1</v>
      </c>
      <c r="Q161" s="369">
        <v>1</v>
      </c>
      <c r="R161" s="369">
        <v>0</v>
      </c>
    </row>
    <row r="162" spans="1:18" ht="15">
      <c r="A162" s="367" t="s">
        <v>411</v>
      </c>
      <c r="B162" s="214" t="s">
        <v>196</v>
      </c>
      <c r="C162" s="369">
        <v>5</v>
      </c>
      <c r="D162" s="369">
        <v>1</v>
      </c>
      <c r="E162" s="369">
        <v>0</v>
      </c>
      <c r="F162" s="369">
        <v>4</v>
      </c>
      <c r="G162" s="369">
        <v>2</v>
      </c>
      <c r="H162" s="369">
        <v>1</v>
      </c>
      <c r="I162" s="369"/>
      <c r="J162" s="369">
        <v>0</v>
      </c>
      <c r="K162" s="369">
        <v>50</v>
      </c>
      <c r="L162" s="369">
        <v>2</v>
      </c>
      <c r="M162" s="369">
        <v>2</v>
      </c>
      <c r="N162" s="369">
        <v>18</v>
      </c>
      <c r="O162" s="369">
        <v>3</v>
      </c>
      <c r="P162" s="369">
        <v>4</v>
      </c>
      <c r="Q162" s="369"/>
      <c r="R162" s="369">
        <v>1</v>
      </c>
    </row>
    <row r="163" spans="1:18" ht="15" customHeight="1">
      <c r="A163" s="651" t="s">
        <v>565</v>
      </c>
      <c r="B163" s="652"/>
      <c r="C163" s="369">
        <v>105</v>
      </c>
      <c r="D163" s="369">
        <v>4</v>
      </c>
      <c r="E163" s="369">
        <v>2</v>
      </c>
      <c r="F163" s="369">
        <v>36</v>
      </c>
      <c r="G163" s="369">
        <v>6</v>
      </c>
      <c r="H163" s="369">
        <v>1</v>
      </c>
      <c r="I163" s="369">
        <v>0</v>
      </c>
      <c r="J163" s="369">
        <v>0</v>
      </c>
      <c r="K163" s="369">
        <v>452</v>
      </c>
      <c r="L163" s="369">
        <v>23</v>
      </c>
      <c r="M163" s="369">
        <v>22</v>
      </c>
      <c r="N163" s="369">
        <v>204</v>
      </c>
      <c r="O163" s="369">
        <v>34</v>
      </c>
      <c r="P163" s="369">
        <v>14</v>
      </c>
      <c r="Q163" s="369">
        <v>8</v>
      </c>
      <c r="R163" s="369">
        <v>6</v>
      </c>
    </row>
    <row r="164" spans="1:18" ht="15" customHeight="1">
      <c r="A164" s="651" t="s">
        <v>566</v>
      </c>
      <c r="B164" s="652"/>
      <c r="C164" s="369">
        <v>464</v>
      </c>
      <c r="D164" s="369">
        <v>19</v>
      </c>
      <c r="E164" s="369">
        <v>20</v>
      </c>
      <c r="F164" s="369">
        <v>198</v>
      </c>
      <c r="G164" s="369">
        <v>34</v>
      </c>
      <c r="H164" s="369">
        <v>7</v>
      </c>
      <c r="I164" s="369">
        <v>0</v>
      </c>
      <c r="J164" s="369">
        <v>2</v>
      </c>
      <c r="K164" s="369">
        <v>2092</v>
      </c>
      <c r="L164" s="369">
        <v>184</v>
      </c>
      <c r="M164" s="369">
        <v>151</v>
      </c>
      <c r="N164" s="369">
        <v>1261</v>
      </c>
      <c r="O164" s="369">
        <v>210</v>
      </c>
      <c r="P164" s="369">
        <v>29</v>
      </c>
      <c r="Q164" s="369">
        <v>15</v>
      </c>
      <c r="R164" s="369">
        <v>12</v>
      </c>
    </row>
    <row r="165" spans="1:18" ht="15" customHeight="1">
      <c r="A165" s="656" t="s">
        <v>603</v>
      </c>
      <c r="B165" s="657"/>
      <c r="C165" s="370">
        <v>6158</v>
      </c>
      <c r="D165" s="432">
        <v>792</v>
      </c>
      <c r="E165" s="432">
        <v>712</v>
      </c>
      <c r="F165" s="370">
        <v>4030</v>
      </c>
      <c r="G165" s="370">
        <v>1257</v>
      </c>
      <c r="H165" s="432">
        <v>92</v>
      </c>
      <c r="I165" s="432">
        <v>69</v>
      </c>
      <c r="J165" s="432">
        <v>74</v>
      </c>
      <c r="K165" s="370">
        <v>30347</v>
      </c>
      <c r="L165" s="370">
        <v>4882</v>
      </c>
      <c r="M165" s="370">
        <v>4419</v>
      </c>
      <c r="N165" s="370">
        <v>22321</v>
      </c>
      <c r="O165" s="370">
        <v>8293</v>
      </c>
      <c r="P165" s="432">
        <v>388</v>
      </c>
      <c r="Q165" s="432">
        <v>466</v>
      </c>
      <c r="R165" s="432">
        <v>293</v>
      </c>
    </row>
    <row r="166" ht="15">
      <c r="A166" s="366" t="s">
        <v>604</v>
      </c>
    </row>
  </sheetData>
  <sheetProtection/>
  <mergeCells count="88">
    <mergeCell ref="A1:R1"/>
    <mergeCell ref="A5:A7"/>
    <mergeCell ref="B5:B7"/>
    <mergeCell ref="C5:J5"/>
    <mergeCell ref="K5:R5"/>
    <mergeCell ref="C6:E6"/>
    <mergeCell ref="F6:G6"/>
    <mergeCell ref="H6:J6"/>
    <mergeCell ref="K6:M6"/>
    <mergeCell ref="N6:O6"/>
    <mergeCell ref="P6:R6"/>
    <mergeCell ref="A8:R8"/>
    <mergeCell ref="A9:R9"/>
    <mergeCell ref="A11:B11"/>
    <mergeCell ref="A12:B12"/>
    <mergeCell ref="A13:R13"/>
    <mergeCell ref="A14:R14"/>
    <mergeCell ref="A18:B18"/>
    <mergeCell ref="A19:R19"/>
    <mergeCell ref="A22:B22"/>
    <mergeCell ref="A23:B23"/>
    <mergeCell ref="A24:R24"/>
    <mergeCell ref="A25:R25"/>
    <mergeCell ref="A27:B27"/>
    <mergeCell ref="A28:R28"/>
    <mergeCell ref="A32:B32"/>
    <mergeCell ref="A33:R33"/>
    <mergeCell ref="A38:B38"/>
    <mergeCell ref="A39:B39"/>
    <mergeCell ref="A40:R40"/>
    <mergeCell ref="A41:R41"/>
    <mergeCell ref="A45:B45"/>
    <mergeCell ref="A46:R46"/>
    <mergeCell ref="A52:B52"/>
    <mergeCell ref="A53:B53"/>
    <mergeCell ref="A54:R54"/>
    <mergeCell ref="A55:R55"/>
    <mergeCell ref="A57:B57"/>
    <mergeCell ref="A58:R58"/>
    <mergeCell ref="A61:B61"/>
    <mergeCell ref="A62:B62"/>
    <mergeCell ref="A63:R63"/>
    <mergeCell ref="A64:R64"/>
    <mergeCell ref="A68:B68"/>
    <mergeCell ref="A69:R69"/>
    <mergeCell ref="A72:B72"/>
    <mergeCell ref="A73:R73"/>
    <mergeCell ref="A77:B77"/>
    <mergeCell ref="A78:B78"/>
    <mergeCell ref="A79:R79"/>
    <mergeCell ref="A80:R80"/>
    <mergeCell ref="A86:B86"/>
    <mergeCell ref="A87:R87"/>
    <mergeCell ref="A91:B91"/>
    <mergeCell ref="A92:B92"/>
    <mergeCell ref="A93:R93"/>
    <mergeCell ref="A94:R94"/>
    <mergeCell ref="A98:B98"/>
    <mergeCell ref="A99:R99"/>
    <mergeCell ref="A103:B103"/>
    <mergeCell ref="A104:R104"/>
    <mergeCell ref="A109:B109"/>
    <mergeCell ref="A110:B110"/>
    <mergeCell ref="A111:R111"/>
    <mergeCell ref="A112:R112"/>
    <mergeCell ref="A119:B119"/>
    <mergeCell ref="A120:B120"/>
    <mergeCell ref="A121:R121"/>
    <mergeCell ref="A122:R122"/>
    <mergeCell ref="A126:B126"/>
    <mergeCell ref="A127:R127"/>
    <mergeCell ref="A154:R154"/>
    <mergeCell ref="A132:B132"/>
    <mergeCell ref="A133:B133"/>
    <mergeCell ref="A134:R134"/>
    <mergeCell ref="A135:R135"/>
    <mergeCell ref="A140:B140"/>
    <mergeCell ref="A141:R141"/>
    <mergeCell ref="A157:B157"/>
    <mergeCell ref="A158:R158"/>
    <mergeCell ref="A163:B163"/>
    <mergeCell ref="A164:B164"/>
    <mergeCell ref="A165:B165"/>
    <mergeCell ref="A146:B146"/>
    <mergeCell ref="A147:B147"/>
    <mergeCell ref="A148:R148"/>
    <mergeCell ref="A149:R149"/>
    <mergeCell ref="A153:B153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82"/>
  <headerFooter>
    <oddFooter>&amp;L16.06.2017&amp;CTÜRKİYE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Layout" showRuler="0" workbookViewId="0" topLeftCell="A1">
      <selection activeCell="C17" sqref="C17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55" t="s">
        <v>634</v>
      </c>
      <c r="B2" s="455"/>
      <c r="C2" s="455"/>
      <c r="D2" s="455"/>
      <c r="E2" s="455"/>
      <c r="F2" s="455"/>
      <c r="G2" s="455"/>
      <c r="H2" s="455"/>
      <c r="I2" s="264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461" t="s">
        <v>635</v>
      </c>
      <c r="D6" s="461"/>
      <c r="E6" s="461"/>
      <c r="F6" s="461"/>
    </row>
    <row r="8" ht="15.75" thickBot="1"/>
    <row r="9" spans="1:8" ht="16.5" thickBot="1">
      <c r="A9" s="462"/>
      <c r="B9" s="463"/>
      <c r="C9" s="466" t="s">
        <v>1</v>
      </c>
      <c r="D9" s="467"/>
      <c r="E9" s="467"/>
      <c r="F9" s="467"/>
      <c r="G9" s="468"/>
      <c r="H9" s="451" t="s">
        <v>2</v>
      </c>
    </row>
    <row r="10" spans="1:8" ht="16.5" thickBot="1">
      <c r="A10" s="464"/>
      <c r="B10" s="465"/>
      <c r="C10" s="163" t="s">
        <v>3</v>
      </c>
      <c r="D10" s="161" t="s">
        <v>4</v>
      </c>
      <c r="E10" s="161" t="s">
        <v>5</v>
      </c>
      <c r="F10" s="161" t="s">
        <v>6</v>
      </c>
      <c r="G10" s="162" t="s">
        <v>7</v>
      </c>
      <c r="H10" s="452"/>
    </row>
    <row r="11" spans="1:8" ht="15" customHeight="1">
      <c r="A11" s="453" t="s">
        <v>8</v>
      </c>
      <c r="B11" s="148" t="s">
        <v>9</v>
      </c>
      <c r="C11" s="143">
        <v>1109</v>
      </c>
      <c r="D11" s="136">
        <v>1</v>
      </c>
      <c r="E11" s="136"/>
      <c r="F11" s="136">
        <v>5048</v>
      </c>
      <c r="G11" s="156">
        <v>92</v>
      </c>
      <c r="H11" s="155">
        <v>6250</v>
      </c>
    </row>
    <row r="12" spans="1:8" ht="15.75" customHeight="1" thickBot="1">
      <c r="A12" s="454"/>
      <c r="B12" s="149" t="s">
        <v>10</v>
      </c>
      <c r="C12" s="144">
        <v>1090367903</v>
      </c>
      <c r="D12" s="141">
        <v>1000</v>
      </c>
      <c r="E12" s="141"/>
      <c r="F12" s="135">
        <v>776179000</v>
      </c>
      <c r="G12" s="171"/>
      <c r="H12" s="169">
        <v>1866547903</v>
      </c>
    </row>
    <row r="13" spans="1:8" ht="15.75" customHeight="1">
      <c r="A13" s="456" t="s">
        <v>12</v>
      </c>
      <c r="B13" s="173" t="s">
        <v>9</v>
      </c>
      <c r="C13" s="208">
        <v>564</v>
      </c>
      <c r="D13" s="209">
        <v>3</v>
      </c>
      <c r="E13" s="209">
        <v>1</v>
      </c>
      <c r="F13" s="209">
        <v>1811</v>
      </c>
      <c r="G13" s="210">
        <v>4</v>
      </c>
      <c r="H13" s="211">
        <v>2383</v>
      </c>
    </row>
    <row r="14" spans="1:8" ht="15.75" customHeight="1">
      <c r="A14" s="457"/>
      <c r="B14" s="150" t="s">
        <v>285</v>
      </c>
      <c r="C14" s="143">
        <v>19175015997</v>
      </c>
      <c r="D14" s="136">
        <v>800050</v>
      </c>
      <c r="E14" s="136">
        <v>0</v>
      </c>
      <c r="F14" s="174">
        <v>1650227550</v>
      </c>
      <c r="G14" s="156">
        <v>468900</v>
      </c>
      <c r="H14" s="155">
        <v>20826512497</v>
      </c>
    </row>
    <row r="15" spans="1:8" ht="15.75" thickBot="1">
      <c r="A15" s="454"/>
      <c r="B15" s="149" t="s">
        <v>11</v>
      </c>
      <c r="C15" s="146">
        <v>30972173392</v>
      </c>
      <c r="D15" s="137">
        <v>1730000</v>
      </c>
      <c r="E15" s="137">
        <v>400000</v>
      </c>
      <c r="F15" s="138">
        <v>4929746375</v>
      </c>
      <c r="G15" s="158">
        <v>1674300</v>
      </c>
      <c r="H15" s="169">
        <v>35905724067</v>
      </c>
    </row>
    <row r="16" spans="1:8" ht="15">
      <c r="A16" s="458" t="s">
        <v>13</v>
      </c>
      <c r="B16" s="151" t="s">
        <v>9</v>
      </c>
      <c r="C16" s="143" t="s">
        <v>481</v>
      </c>
      <c r="D16" s="136" t="s">
        <v>481</v>
      </c>
      <c r="E16" s="136" t="s">
        <v>481</v>
      </c>
      <c r="F16" s="136" t="s">
        <v>481</v>
      </c>
      <c r="G16" s="156" t="s">
        <v>481</v>
      </c>
      <c r="H16" s="155">
        <v>38</v>
      </c>
    </row>
    <row r="17" spans="1:8" ht="15">
      <c r="A17" s="459"/>
      <c r="B17" s="152" t="s">
        <v>285</v>
      </c>
      <c r="C17" s="145" t="s">
        <v>481</v>
      </c>
      <c r="D17" s="2" t="s">
        <v>481</v>
      </c>
      <c r="E17" s="2" t="s">
        <v>481</v>
      </c>
      <c r="F17" s="2" t="s">
        <v>481</v>
      </c>
      <c r="G17" s="157" t="s">
        <v>481</v>
      </c>
      <c r="H17" s="155">
        <v>1351941077</v>
      </c>
    </row>
    <row r="18" spans="1:8" ht="15.75" thickBot="1">
      <c r="A18" s="460"/>
      <c r="B18" s="153" t="s">
        <v>11</v>
      </c>
      <c r="C18" s="144" t="s">
        <v>481</v>
      </c>
      <c r="D18" s="134" t="s">
        <v>481</v>
      </c>
      <c r="E18" s="134" t="s">
        <v>481</v>
      </c>
      <c r="F18" s="135" t="s">
        <v>481</v>
      </c>
      <c r="G18" s="159" t="s">
        <v>481</v>
      </c>
      <c r="H18" s="169">
        <v>136754827</v>
      </c>
    </row>
    <row r="19" spans="1:8" ht="16.5" thickBot="1">
      <c r="A19" s="142" t="s">
        <v>14</v>
      </c>
      <c r="B19" s="154" t="s">
        <v>9</v>
      </c>
      <c r="C19" s="147">
        <v>142</v>
      </c>
      <c r="D19" s="139">
        <v>5</v>
      </c>
      <c r="E19" s="139"/>
      <c r="F19" s="140">
        <v>645</v>
      </c>
      <c r="G19" s="160">
        <v>69</v>
      </c>
      <c r="H19" s="172">
        <v>861</v>
      </c>
    </row>
    <row r="21" spans="1:2" ht="15">
      <c r="A21" s="132" t="s">
        <v>15</v>
      </c>
      <c r="B21" s="132"/>
    </row>
    <row r="22" spans="1:2" ht="15">
      <c r="A22" s="415" t="s">
        <v>623</v>
      </c>
      <c r="B22" s="415"/>
    </row>
    <row r="24" ht="15">
      <c r="A24" s="1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2:B22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&amp;L16.06.2017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Layout" showRuler="0" workbookViewId="0" topLeftCell="A1">
      <selection activeCell="C17" sqref="C17"/>
    </sheetView>
  </sheetViews>
  <sheetFormatPr defaultColWidth="9.140625" defaultRowHeight="15"/>
  <cols>
    <col min="1" max="1" width="20.8515625" style="216" customWidth="1"/>
    <col min="2" max="2" width="16.421875" style="216" customWidth="1"/>
    <col min="3" max="3" width="21.140625" style="216" customWidth="1"/>
    <col min="4" max="4" width="16.00390625" style="216" customWidth="1"/>
    <col min="5" max="5" width="15.57421875" style="216" customWidth="1"/>
    <col min="6" max="6" width="19.140625" style="216" customWidth="1"/>
    <col min="7" max="7" width="16.8515625" style="216" customWidth="1"/>
    <col min="8" max="8" width="19.28125" style="216" customWidth="1"/>
    <col min="9" max="16384" width="9.140625" style="216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55" t="s">
        <v>636</v>
      </c>
      <c r="B2" s="455"/>
      <c r="C2" s="455"/>
      <c r="D2" s="455"/>
      <c r="E2" s="455"/>
      <c r="F2" s="455"/>
      <c r="G2" s="455"/>
      <c r="H2" s="455"/>
      <c r="I2" s="264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461" t="s">
        <v>624</v>
      </c>
      <c r="D6" s="461"/>
      <c r="E6" s="461"/>
      <c r="F6" s="461"/>
    </row>
    <row r="8" ht="15.75" thickBot="1"/>
    <row r="9" spans="1:8" ht="16.5" thickBot="1">
      <c r="A9" s="462"/>
      <c r="B9" s="463"/>
      <c r="C9" s="466" t="s">
        <v>1</v>
      </c>
      <c r="D9" s="467"/>
      <c r="E9" s="467"/>
      <c r="F9" s="467"/>
      <c r="G9" s="468"/>
      <c r="H9" s="451" t="s">
        <v>2</v>
      </c>
    </row>
    <row r="10" spans="1:8" ht="16.5" thickBot="1">
      <c r="A10" s="464"/>
      <c r="B10" s="465"/>
      <c r="C10" s="163" t="s">
        <v>3</v>
      </c>
      <c r="D10" s="161" t="s">
        <v>4</v>
      </c>
      <c r="E10" s="161" t="s">
        <v>5</v>
      </c>
      <c r="F10" s="161" t="s">
        <v>6</v>
      </c>
      <c r="G10" s="162" t="s">
        <v>7</v>
      </c>
      <c r="H10" s="452"/>
    </row>
    <row r="11" spans="1:8" ht="15" customHeight="1">
      <c r="A11" s="453" t="s">
        <v>8</v>
      </c>
      <c r="B11" s="148" t="s">
        <v>9</v>
      </c>
      <c r="C11" s="143">
        <v>5332</v>
      </c>
      <c r="D11" s="136">
        <v>7</v>
      </c>
      <c r="E11" s="136"/>
      <c r="F11" s="136">
        <v>25008</v>
      </c>
      <c r="G11" s="156">
        <v>388</v>
      </c>
      <c r="H11" s="155">
        <v>30735</v>
      </c>
    </row>
    <row r="12" spans="1:8" ht="15.75" customHeight="1" thickBot="1">
      <c r="A12" s="454"/>
      <c r="B12" s="149" t="s">
        <v>10</v>
      </c>
      <c r="C12" s="144">
        <v>4342312783</v>
      </c>
      <c r="D12" s="141">
        <v>321000</v>
      </c>
      <c r="E12" s="141"/>
      <c r="F12" s="135">
        <v>3690005950</v>
      </c>
      <c r="G12" s="171"/>
      <c r="H12" s="155">
        <v>8032639733</v>
      </c>
    </row>
    <row r="13" spans="1:8" ht="15.75" customHeight="1">
      <c r="A13" s="456" t="s">
        <v>12</v>
      </c>
      <c r="B13" s="173" t="s">
        <v>9</v>
      </c>
      <c r="C13" s="208">
        <v>2937</v>
      </c>
      <c r="D13" s="209">
        <v>10</v>
      </c>
      <c r="E13" s="209"/>
      <c r="F13" s="209">
        <v>8590</v>
      </c>
      <c r="G13" s="210">
        <v>11</v>
      </c>
      <c r="H13" s="211">
        <v>11548</v>
      </c>
    </row>
    <row r="14" spans="1:8" ht="15.75" customHeight="1">
      <c r="A14" s="457"/>
      <c r="B14" s="150" t="s">
        <v>285</v>
      </c>
      <c r="C14" s="143">
        <v>246298095729</v>
      </c>
      <c r="D14" s="136">
        <v>1234110</v>
      </c>
      <c r="E14" s="136"/>
      <c r="F14" s="174">
        <v>11718764272</v>
      </c>
      <c r="G14" s="156">
        <v>477615</v>
      </c>
      <c r="H14" s="155">
        <v>258018571726</v>
      </c>
    </row>
    <row r="15" spans="1:8" ht="15.75" thickBot="1">
      <c r="A15" s="454"/>
      <c r="B15" s="149" t="s">
        <v>11</v>
      </c>
      <c r="C15" s="146">
        <v>646593737806</v>
      </c>
      <c r="D15" s="137">
        <v>5656000</v>
      </c>
      <c r="E15" s="137"/>
      <c r="F15" s="138">
        <v>25999392683</v>
      </c>
      <c r="G15" s="158">
        <v>2031700</v>
      </c>
      <c r="H15" s="169">
        <v>672600818189</v>
      </c>
    </row>
    <row r="16" spans="1:8" ht="15">
      <c r="A16" s="458" t="s">
        <v>13</v>
      </c>
      <c r="B16" s="151" t="s">
        <v>9</v>
      </c>
      <c r="C16" s="143" t="s">
        <v>481</v>
      </c>
      <c r="D16" s="136" t="s">
        <v>481</v>
      </c>
      <c r="E16" s="136" t="s">
        <v>481</v>
      </c>
      <c r="F16" s="136" t="s">
        <v>481</v>
      </c>
      <c r="G16" s="156" t="s">
        <v>481</v>
      </c>
      <c r="H16" s="155">
        <v>178</v>
      </c>
    </row>
    <row r="17" spans="1:8" ht="15">
      <c r="A17" s="459"/>
      <c r="B17" s="152" t="s">
        <v>285</v>
      </c>
      <c r="C17" s="145" t="s">
        <v>481</v>
      </c>
      <c r="D17" s="2" t="s">
        <v>481</v>
      </c>
      <c r="E17" s="2" t="s">
        <v>481</v>
      </c>
      <c r="F17" s="2" t="s">
        <v>481</v>
      </c>
      <c r="G17" s="157" t="s">
        <v>481</v>
      </c>
      <c r="H17" s="155">
        <v>6190518755</v>
      </c>
    </row>
    <row r="18" spans="1:8" ht="15.75" thickBot="1">
      <c r="A18" s="460"/>
      <c r="B18" s="153" t="s">
        <v>11</v>
      </c>
      <c r="C18" s="144" t="s">
        <v>481</v>
      </c>
      <c r="D18" s="134" t="s">
        <v>481</v>
      </c>
      <c r="E18" s="134" t="s">
        <v>481</v>
      </c>
      <c r="F18" s="135" t="s">
        <v>481</v>
      </c>
      <c r="G18" s="159" t="s">
        <v>481</v>
      </c>
      <c r="H18" s="169">
        <v>2153479100</v>
      </c>
    </row>
    <row r="19" spans="1:8" ht="16.5" thickBot="1">
      <c r="A19" s="142" t="s">
        <v>14</v>
      </c>
      <c r="B19" s="154" t="s">
        <v>9</v>
      </c>
      <c r="C19" s="147">
        <v>822</v>
      </c>
      <c r="D19" s="139">
        <v>28</v>
      </c>
      <c r="E19" s="139">
        <v>1</v>
      </c>
      <c r="F19" s="140">
        <v>4031</v>
      </c>
      <c r="G19" s="160">
        <v>466</v>
      </c>
      <c r="H19" s="172">
        <v>5348</v>
      </c>
    </row>
    <row r="21" spans="1:2" ht="15">
      <c r="A21" s="132" t="s">
        <v>15</v>
      </c>
      <c r="B21" s="132"/>
    </row>
    <row r="24" ht="15">
      <c r="A24" s="1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&amp;L16.06.2017&amp;CTÜRKİYE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1"/>
  <sheetViews>
    <sheetView zoomScale="140" zoomScaleNormal="140" zoomScalePageLayoutView="85" workbookViewId="0" topLeftCell="A1">
      <selection activeCell="C17" sqref="C17"/>
    </sheetView>
  </sheetViews>
  <sheetFormatPr defaultColWidth="6.7109375" defaultRowHeight="15"/>
  <cols>
    <col min="1" max="1" width="19.421875" style="41" customWidth="1"/>
    <col min="2" max="2" width="5.7109375" style="40" bestFit="1" customWidth="1"/>
    <col min="3" max="3" width="10.140625" style="42" customWidth="1"/>
    <col min="4" max="4" width="11.28125" style="40" customWidth="1"/>
    <col min="5" max="5" width="11.7109375" style="40" customWidth="1"/>
    <col min="6" max="6" width="12.7109375" style="40" bestFit="1" customWidth="1"/>
    <col min="7" max="7" width="6.7109375" style="40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482" t="s">
        <v>637</v>
      </c>
      <c r="B1" s="450"/>
      <c r="C1" s="450"/>
      <c r="D1" s="450"/>
      <c r="E1" s="450"/>
      <c r="F1" s="450"/>
      <c r="G1" s="450"/>
    </row>
    <row r="2" spans="1:7" ht="15.75" customHeight="1" thickBot="1">
      <c r="A2" s="483" t="s">
        <v>16</v>
      </c>
      <c r="B2" s="483"/>
      <c r="C2" s="483"/>
      <c r="D2" s="483"/>
      <c r="E2" s="483"/>
      <c r="F2" s="483"/>
      <c r="G2" s="483"/>
    </row>
    <row r="3" spans="1:7" ht="9.75" customHeight="1">
      <c r="A3" s="484" t="s">
        <v>446</v>
      </c>
      <c r="B3" s="487" t="s">
        <v>8</v>
      </c>
      <c r="C3" s="487"/>
      <c r="D3" s="488" t="s">
        <v>17</v>
      </c>
      <c r="E3" s="489"/>
      <c r="F3" s="490"/>
      <c r="G3" s="6" t="s">
        <v>14</v>
      </c>
    </row>
    <row r="4" spans="1:7" ht="12.75" customHeight="1">
      <c r="A4" s="485"/>
      <c r="B4" s="7"/>
      <c r="C4" s="8"/>
      <c r="D4" s="7"/>
      <c r="E4" s="7"/>
      <c r="F4" s="334"/>
      <c r="G4" s="9"/>
    </row>
    <row r="5" spans="1:7" ht="9">
      <c r="A5" s="485"/>
      <c r="B5" s="124" t="s">
        <v>9</v>
      </c>
      <c r="C5" s="124" t="s">
        <v>10</v>
      </c>
      <c r="D5" s="124" t="s">
        <v>9</v>
      </c>
      <c r="E5" s="7" t="s">
        <v>537</v>
      </c>
      <c r="F5" s="334" t="s">
        <v>538</v>
      </c>
      <c r="G5" s="10" t="s">
        <v>9</v>
      </c>
    </row>
    <row r="6" spans="1:7" ht="9.75" thickBot="1">
      <c r="A6" s="486"/>
      <c r="B6" s="11"/>
      <c r="C6" s="12"/>
      <c r="D6" s="11"/>
      <c r="E6" s="11"/>
      <c r="F6" s="335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6250</v>
      </c>
      <c r="C7" s="15">
        <f>C14+C21+C28+C35+C42+C49+C56+C63+C70+C77+C84+C91+C98+C105+C112+C119+C126+C133+C140+C147+C154</f>
        <v>1866547903</v>
      </c>
      <c r="D7" s="15">
        <f aca="true" t="shared" si="0" ref="B7:G12">D14+D21+D28+D35+D42+D49+D56+D63+D70+D77+D84+D91+D98+D105+D112+D119+D126+D133+D140+D147+D154</f>
        <v>2382</v>
      </c>
      <c r="E7" s="15">
        <f t="shared" si="0"/>
        <v>20816359647</v>
      </c>
      <c r="F7" s="15">
        <f>F14+F21+F28+F35+F42+F49+F56+F63+F70+F77+F84+F91+F98+F105+F112+F119+F126+F133+F140+F147+F154</f>
        <v>35895671217</v>
      </c>
      <c r="G7" s="164">
        <f>G14+G21+G28+G35+G42+G49+G56+G63+G70+G77+G84+G91+G98+G105+G112+G119+G126+G133+G140+G147+G154</f>
        <v>861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1109</v>
      </c>
      <c r="C8" s="15">
        <f t="shared" si="0"/>
        <v>1090367903</v>
      </c>
      <c r="D8" s="15">
        <f t="shared" si="0"/>
        <v>564</v>
      </c>
      <c r="E8" s="15">
        <f t="shared" si="0"/>
        <v>19175015997</v>
      </c>
      <c r="F8" s="15">
        <f>F15+F22+F29+F36+F43+F50+F57+F64+F71+F78+F85+F92+F99+F106+F113+F120+F127+F134+F141+F148+F155</f>
        <v>30972173392</v>
      </c>
      <c r="G8" s="165">
        <f t="shared" si="0"/>
        <v>142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1000</v>
      </c>
      <c r="D9" s="15">
        <f t="shared" si="0"/>
        <v>3</v>
      </c>
      <c r="E9" s="15">
        <f t="shared" si="0"/>
        <v>800050</v>
      </c>
      <c r="F9" s="15">
        <f>F16+F23+F30+F37+F44+F51+F58+F65+F72+F79+F86+F93+F100+F107+F114+F121+F128+F135+F142+F149+F156</f>
        <v>1730000</v>
      </c>
      <c r="G9" s="165">
        <f t="shared" si="0"/>
        <v>5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1</v>
      </c>
      <c r="E10" s="15">
        <f t="shared" si="0"/>
        <v>0</v>
      </c>
      <c r="F10" s="15">
        <f>F17+F24+F31+F38+F45+F52+F59+F66+F73+F80+F87+F94+F101+F108+F115+F122+F129+F136+F143+F150+F157</f>
        <v>400000</v>
      </c>
      <c r="G10" s="165">
        <f t="shared" si="0"/>
        <v>0</v>
      </c>
    </row>
    <row r="11" spans="1:7" s="16" customFormat="1" ht="11.25">
      <c r="A11" s="14" t="s">
        <v>22</v>
      </c>
      <c r="B11" s="15">
        <f t="shared" si="0"/>
        <v>5048</v>
      </c>
      <c r="C11" s="15">
        <f t="shared" si="0"/>
        <v>776179000</v>
      </c>
      <c r="D11" s="15">
        <f t="shared" si="0"/>
        <v>1810</v>
      </c>
      <c r="E11" s="15">
        <f t="shared" si="0"/>
        <v>1640074700</v>
      </c>
      <c r="F11" s="15">
        <f>F18+F25+F32+F39+F46+F53+F60+F67+F74+F81+F88+F95+F102+F109+F116+F123+F130+F137+F144+F151+F158</f>
        <v>4919693525</v>
      </c>
      <c r="G11" s="165">
        <f t="shared" si="0"/>
        <v>645</v>
      </c>
    </row>
    <row r="12" spans="1:7" s="16" customFormat="1" ht="12" thickBot="1">
      <c r="A12" s="17" t="s">
        <v>23</v>
      </c>
      <c r="B12" s="15">
        <f t="shared" si="0"/>
        <v>92</v>
      </c>
      <c r="C12" s="15">
        <f t="shared" si="0"/>
        <v>0</v>
      </c>
      <c r="D12" s="15">
        <f t="shared" si="0"/>
        <v>4</v>
      </c>
      <c r="E12" s="15">
        <f t="shared" si="0"/>
        <v>468900</v>
      </c>
      <c r="F12" s="15">
        <f>F19+F26+F33+F40+F47+F54+F61+F68+F75+F82+F89+F96+F103+F110+F117+F124+F131+F138+F145+F152+F159</f>
        <v>1674300</v>
      </c>
      <c r="G12" s="166">
        <f t="shared" si="0"/>
        <v>69</v>
      </c>
    </row>
    <row r="13" spans="1:7" s="16" customFormat="1" ht="12.75" customHeight="1" thickBot="1">
      <c r="A13" s="469" t="s">
        <v>24</v>
      </c>
      <c r="B13" s="470"/>
      <c r="C13" s="470"/>
      <c r="D13" s="470"/>
      <c r="E13" s="470"/>
      <c r="F13" s="470"/>
      <c r="G13" s="471"/>
    </row>
    <row r="14" spans="1:7" s="16" customFormat="1" ht="11.25" customHeight="1">
      <c r="A14" s="18" t="s">
        <v>25</v>
      </c>
      <c r="B14" s="19">
        <v>109</v>
      </c>
      <c r="C14" s="19">
        <v>75050000</v>
      </c>
      <c r="D14" s="19">
        <v>28</v>
      </c>
      <c r="E14" s="19">
        <v>226133555</v>
      </c>
      <c r="F14" s="336">
        <v>344917500</v>
      </c>
      <c r="G14" s="167">
        <v>23</v>
      </c>
    </row>
    <row r="15" spans="1:7" s="16" customFormat="1" ht="11.25">
      <c r="A15" s="18" t="s">
        <v>26</v>
      </c>
      <c r="B15" s="20">
        <v>14</v>
      </c>
      <c r="C15" s="21">
        <v>43150000</v>
      </c>
      <c r="D15" s="23">
        <v>10</v>
      </c>
      <c r="E15" s="22">
        <v>203792555</v>
      </c>
      <c r="F15" s="337">
        <v>283395500</v>
      </c>
      <c r="G15" s="25">
        <v>8</v>
      </c>
    </row>
    <row r="16" spans="1:7" s="16" customFormat="1" ht="11.25">
      <c r="A16" s="18" t="s">
        <v>27</v>
      </c>
      <c r="B16" s="20">
        <v>0</v>
      </c>
      <c r="C16" s="21">
        <v>0</v>
      </c>
      <c r="D16" s="22">
        <v>0</v>
      </c>
      <c r="E16" s="22">
        <v>0</v>
      </c>
      <c r="F16" s="337">
        <v>0</v>
      </c>
      <c r="G16" s="26">
        <v>0</v>
      </c>
    </row>
    <row r="17" spans="1:7" ht="11.25">
      <c r="A17" s="18" t="s">
        <v>28</v>
      </c>
      <c r="B17" s="20">
        <v>0</v>
      </c>
      <c r="C17" s="21">
        <v>0</v>
      </c>
      <c r="D17" s="22">
        <v>0</v>
      </c>
      <c r="E17" s="22">
        <v>0</v>
      </c>
      <c r="F17" s="337">
        <v>0</v>
      </c>
      <c r="G17" s="26">
        <v>0</v>
      </c>
    </row>
    <row r="18" spans="1:8" ht="11.25">
      <c r="A18" s="18" t="s">
        <v>29</v>
      </c>
      <c r="B18" s="20">
        <v>78</v>
      </c>
      <c r="C18" s="21">
        <v>31900000</v>
      </c>
      <c r="D18" s="23">
        <v>18</v>
      </c>
      <c r="E18" s="22">
        <v>22341000</v>
      </c>
      <c r="F18" s="337">
        <v>61522000</v>
      </c>
      <c r="G18" s="25">
        <v>7</v>
      </c>
      <c r="H18" s="27"/>
    </row>
    <row r="19" spans="1:7" ht="12" thickBot="1">
      <c r="A19" s="28" t="s">
        <v>23</v>
      </c>
      <c r="B19" s="29">
        <v>17</v>
      </c>
      <c r="C19" s="30">
        <v>0</v>
      </c>
      <c r="D19" s="32">
        <v>0</v>
      </c>
      <c r="E19" s="31">
        <v>0</v>
      </c>
      <c r="F19" s="338">
        <v>0</v>
      </c>
      <c r="G19" s="33">
        <v>8</v>
      </c>
    </row>
    <row r="20" spans="1:7" ht="12.75" customHeight="1" thickBot="1">
      <c r="A20" s="469" t="s">
        <v>30</v>
      </c>
      <c r="B20" s="472"/>
      <c r="C20" s="472"/>
      <c r="D20" s="472"/>
      <c r="E20" s="472"/>
      <c r="F20" s="472"/>
      <c r="G20" s="473"/>
    </row>
    <row r="21" spans="1:7" ht="11.25" customHeight="1">
      <c r="A21" s="18" t="s">
        <v>25</v>
      </c>
      <c r="B21" s="19">
        <v>45</v>
      </c>
      <c r="C21" s="19">
        <v>12089850</v>
      </c>
      <c r="D21" s="19">
        <v>18</v>
      </c>
      <c r="E21" s="19">
        <v>318308877</v>
      </c>
      <c r="F21" s="336">
        <v>503137700</v>
      </c>
      <c r="G21" s="167">
        <v>3</v>
      </c>
    </row>
    <row r="22" spans="1:7" ht="11.25">
      <c r="A22" s="18" t="s">
        <v>26</v>
      </c>
      <c r="B22" s="20">
        <v>18</v>
      </c>
      <c r="C22" s="21">
        <v>8789850</v>
      </c>
      <c r="D22" s="23">
        <v>8</v>
      </c>
      <c r="E22" s="22">
        <v>304548877</v>
      </c>
      <c r="F22" s="337">
        <v>471192700</v>
      </c>
      <c r="G22" s="26">
        <v>1</v>
      </c>
    </row>
    <row r="23" spans="1:7" s="16" customFormat="1" ht="11.25">
      <c r="A23" s="18" t="s">
        <v>27</v>
      </c>
      <c r="B23" s="20">
        <v>0</v>
      </c>
      <c r="C23" s="21">
        <v>0</v>
      </c>
      <c r="D23" s="22">
        <v>0</v>
      </c>
      <c r="E23" s="22">
        <v>0</v>
      </c>
      <c r="F23" s="337">
        <v>0</v>
      </c>
      <c r="G23" s="26">
        <v>0</v>
      </c>
    </row>
    <row r="24" spans="1:7" ht="11.25">
      <c r="A24" s="18" t="s">
        <v>28</v>
      </c>
      <c r="B24" s="20">
        <v>0</v>
      </c>
      <c r="C24" s="21">
        <v>0</v>
      </c>
      <c r="D24" s="22">
        <v>0</v>
      </c>
      <c r="E24" s="22">
        <v>0</v>
      </c>
      <c r="F24" s="337">
        <v>0</v>
      </c>
      <c r="G24" s="26">
        <v>0</v>
      </c>
    </row>
    <row r="25" spans="1:7" ht="11.25">
      <c r="A25" s="18" t="s">
        <v>29</v>
      </c>
      <c r="B25" s="20">
        <v>27</v>
      </c>
      <c r="C25" s="21">
        <v>3300000</v>
      </c>
      <c r="D25" s="23">
        <v>10</v>
      </c>
      <c r="E25" s="22">
        <v>13760000</v>
      </c>
      <c r="F25" s="337">
        <v>31945000</v>
      </c>
      <c r="G25" s="26">
        <v>2</v>
      </c>
    </row>
    <row r="26" spans="1:7" ht="12" thickBot="1">
      <c r="A26" s="28" t="s">
        <v>23</v>
      </c>
      <c r="B26" s="29">
        <v>0</v>
      </c>
      <c r="C26" s="30">
        <v>0</v>
      </c>
      <c r="D26" s="31">
        <v>0</v>
      </c>
      <c r="E26" s="31">
        <v>0</v>
      </c>
      <c r="F26" s="338">
        <v>0</v>
      </c>
      <c r="G26" s="34">
        <v>0</v>
      </c>
    </row>
    <row r="27" spans="1:7" ht="12" customHeight="1" thickBot="1">
      <c r="A27" s="469" t="s">
        <v>31</v>
      </c>
      <c r="B27" s="472"/>
      <c r="C27" s="472"/>
      <c r="D27" s="472"/>
      <c r="E27" s="472"/>
      <c r="F27" s="472"/>
      <c r="G27" s="473"/>
    </row>
    <row r="28" spans="1:7" ht="11.25">
      <c r="A28" s="18" t="s">
        <v>25</v>
      </c>
      <c r="B28" s="19">
        <v>882</v>
      </c>
      <c r="C28" s="19">
        <v>242099000</v>
      </c>
      <c r="D28" s="19">
        <v>490</v>
      </c>
      <c r="E28" s="19">
        <v>2301980537</v>
      </c>
      <c r="F28" s="336">
        <v>5144974748</v>
      </c>
      <c r="G28" s="167">
        <v>110</v>
      </c>
    </row>
    <row r="29" spans="1:7" ht="11.25">
      <c r="A29" s="18" t="s">
        <v>26</v>
      </c>
      <c r="B29" s="20">
        <v>161</v>
      </c>
      <c r="C29" s="21">
        <v>150130000</v>
      </c>
      <c r="D29" s="23">
        <v>152</v>
      </c>
      <c r="E29" s="22">
        <v>1962845312</v>
      </c>
      <c r="F29" s="337">
        <v>4322724348</v>
      </c>
      <c r="G29" s="25">
        <v>15</v>
      </c>
    </row>
    <row r="30" spans="1:7" ht="11.25">
      <c r="A30" s="18" t="s">
        <v>27</v>
      </c>
      <c r="B30" s="20">
        <v>0</v>
      </c>
      <c r="C30" s="21">
        <v>0</v>
      </c>
      <c r="D30" s="22">
        <v>0</v>
      </c>
      <c r="E30" s="22">
        <v>0</v>
      </c>
      <c r="F30" s="337">
        <v>0</v>
      </c>
      <c r="G30" s="25">
        <v>1</v>
      </c>
    </row>
    <row r="31" spans="1:7" ht="11.25">
      <c r="A31" s="18" t="s">
        <v>28</v>
      </c>
      <c r="B31" s="20">
        <v>0</v>
      </c>
      <c r="C31" s="21">
        <v>0</v>
      </c>
      <c r="D31" s="22">
        <v>0</v>
      </c>
      <c r="E31" s="22">
        <v>0</v>
      </c>
      <c r="F31" s="337">
        <v>0</v>
      </c>
      <c r="G31" s="25">
        <v>0</v>
      </c>
    </row>
    <row r="32" spans="1:7" ht="11.25">
      <c r="A32" s="18" t="s">
        <v>29</v>
      </c>
      <c r="B32" s="20">
        <v>719</v>
      </c>
      <c r="C32" s="21">
        <v>91969000</v>
      </c>
      <c r="D32" s="23">
        <v>338</v>
      </c>
      <c r="E32" s="22">
        <v>339135225</v>
      </c>
      <c r="F32" s="337">
        <v>822250400</v>
      </c>
      <c r="G32" s="25">
        <v>93</v>
      </c>
    </row>
    <row r="33" spans="1:7" ht="12" thickBot="1">
      <c r="A33" s="28" t="s">
        <v>23</v>
      </c>
      <c r="B33" s="29">
        <v>2</v>
      </c>
      <c r="C33" s="30">
        <v>0</v>
      </c>
      <c r="D33" s="32">
        <v>0</v>
      </c>
      <c r="E33" s="31">
        <v>0</v>
      </c>
      <c r="F33" s="338">
        <v>0</v>
      </c>
      <c r="G33" s="34">
        <v>1</v>
      </c>
    </row>
    <row r="34" spans="1:7" ht="12.75" customHeight="1" thickBot="1">
      <c r="A34" s="469" t="s">
        <v>32</v>
      </c>
      <c r="B34" s="472"/>
      <c r="C34" s="472"/>
      <c r="D34" s="472"/>
      <c r="E34" s="472"/>
      <c r="F34" s="472"/>
      <c r="G34" s="473"/>
    </row>
    <row r="35" spans="1:7" ht="11.25" customHeight="1">
      <c r="A35" s="18" t="s">
        <v>25</v>
      </c>
      <c r="B35" s="19">
        <v>58</v>
      </c>
      <c r="C35" s="19">
        <v>23610000</v>
      </c>
      <c r="D35" s="19">
        <v>58</v>
      </c>
      <c r="E35" s="19">
        <v>1235722940</v>
      </c>
      <c r="F35" s="336">
        <v>5497720490</v>
      </c>
      <c r="G35" s="167">
        <v>42</v>
      </c>
    </row>
    <row r="36" spans="1:7" ht="11.25">
      <c r="A36" s="18" t="s">
        <v>26</v>
      </c>
      <c r="B36" s="20">
        <v>32</v>
      </c>
      <c r="C36" s="21">
        <v>13500000</v>
      </c>
      <c r="D36" s="23">
        <v>36</v>
      </c>
      <c r="E36" s="22">
        <v>1213791515</v>
      </c>
      <c r="F36" s="337">
        <v>5427281690</v>
      </c>
      <c r="G36" s="25">
        <v>32</v>
      </c>
    </row>
    <row r="37" spans="1:7" s="16" customFormat="1" ht="11.25">
      <c r="A37" s="18" t="s">
        <v>27</v>
      </c>
      <c r="B37" s="20">
        <v>0</v>
      </c>
      <c r="C37" s="21">
        <v>0</v>
      </c>
      <c r="D37" s="22">
        <v>0</v>
      </c>
      <c r="E37" s="22">
        <v>0</v>
      </c>
      <c r="F37" s="337">
        <v>0</v>
      </c>
      <c r="G37" s="26">
        <v>0</v>
      </c>
    </row>
    <row r="38" spans="1:7" ht="11.25">
      <c r="A38" s="18" t="s">
        <v>28</v>
      </c>
      <c r="B38" s="20">
        <v>0</v>
      </c>
      <c r="C38" s="21">
        <v>0</v>
      </c>
      <c r="D38" s="22">
        <v>0</v>
      </c>
      <c r="E38" s="22">
        <v>0</v>
      </c>
      <c r="F38" s="337">
        <v>0</v>
      </c>
      <c r="G38" s="26">
        <v>0</v>
      </c>
    </row>
    <row r="39" spans="1:7" ht="11.25">
      <c r="A39" s="18" t="s">
        <v>29</v>
      </c>
      <c r="B39" s="20">
        <v>26</v>
      </c>
      <c r="C39" s="21">
        <v>10110000</v>
      </c>
      <c r="D39" s="23">
        <v>22</v>
      </c>
      <c r="E39" s="22">
        <v>21931425</v>
      </c>
      <c r="F39" s="337">
        <v>70438800</v>
      </c>
      <c r="G39" s="25">
        <v>10</v>
      </c>
    </row>
    <row r="40" spans="1:7" ht="12" thickBot="1">
      <c r="A40" s="28" t="s">
        <v>23</v>
      </c>
      <c r="B40" s="29">
        <v>0</v>
      </c>
      <c r="C40" s="30">
        <v>0</v>
      </c>
      <c r="D40" s="31">
        <v>0</v>
      </c>
      <c r="E40" s="31">
        <v>0</v>
      </c>
      <c r="F40" s="338">
        <v>0</v>
      </c>
      <c r="G40" s="33">
        <v>0</v>
      </c>
    </row>
    <row r="41" spans="1:7" ht="11.25" customHeight="1" thickBot="1">
      <c r="A41" s="469" t="s">
        <v>33</v>
      </c>
      <c r="B41" s="472"/>
      <c r="C41" s="472"/>
      <c r="D41" s="472"/>
      <c r="E41" s="472"/>
      <c r="F41" s="472"/>
      <c r="G41" s="473"/>
    </row>
    <row r="42" spans="1:7" ht="11.25" customHeight="1">
      <c r="A42" s="18" t="s">
        <v>25</v>
      </c>
      <c r="B42" s="19">
        <v>23</v>
      </c>
      <c r="C42" s="19">
        <v>3391000</v>
      </c>
      <c r="D42" s="19">
        <v>8</v>
      </c>
      <c r="E42" s="19">
        <v>9010000</v>
      </c>
      <c r="F42" s="336">
        <v>21450000</v>
      </c>
      <c r="G42" s="167">
        <v>1</v>
      </c>
    </row>
    <row r="43" spans="1:7" ht="11.25">
      <c r="A43" s="18" t="s">
        <v>26</v>
      </c>
      <c r="B43" s="20">
        <v>3</v>
      </c>
      <c r="C43" s="21">
        <v>200000</v>
      </c>
      <c r="D43" s="23">
        <v>0</v>
      </c>
      <c r="E43" s="22">
        <v>0</v>
      </c>
      <c r="F43" s="337">
        <v>0</v>
      </c>
      <c r="G43" s="25">
        <v>0</v>
      </c>
    </row>
    <row r="44" spans="1:7" s="16" customFormat="1" ht="11.25">
      <c r="A44" s="18" t="s">
        <v>27</v>
      </c>
      <c r="B44" s="20">
        <v>0</v>
      </c>
      <c r="C44" s="21">
        <v>0</v>
      </c>
      <c r="D44" s="22">
        <v>0</v>
      </c>
      <c r="E44" s="22">
        <v>0</v>
      </c>
      <c r="F44" s="337">
        <v>0</v>
      </c>
      <c r="G44" s="26">
        <v>0</v>
      </c>
    </row>
    <row r="45" spans="1:7" ht="11.25">
      <c r="A45" s="18" t="s">
        <v>28</v>
      </c>
      <c r="B45" s="20">
        <v>0</v>
      </c>
      <c r="C45" s="21">
        <v>0</v>
      </c>
      <c r="D45" s="22">
        <v>0</v>
      </c>
      <c r="E45" s="22">
        <v>0</v>
      </c>
      <c r="F45" s="337">
        <v>0</v>
      </c>
      <c r="G45" s="26">
        <v>0</v>
      </c>
    </row>
    <row r="46" spans="1:7" ht="11.25">
      <c r="A46" s="18" t="s">
        <v>29</v>
      </c>
      <c r="B46" s="20">
        <v>20</v>
      </c>
      <c r="C46" s="21">
        <v>3191000</v>
      </c>
      <c r="D46" s="23">
        <v>8</v>
      </c>
      <c r="E46" s="22">
        <v>9010000</v>
      </c>
      <c r="F46" s="337">
        <v>21450000</v>
      </c>
      <c r="G46" s="25">
        <v>1</v>
      </c>
    </row>
    <row r="47" spans="1:7" ht="12" thickBot="1">
      <c r="A47" s="28" t="s">
        <v>23</v>
      </c>
      <c r="B47" s="29">
        <v>0</v>
      </c>
      <c r="C47" s="30">
        <v>0</v>
      </c>
      <c r="D47" s="31">
        <v>0</v>
      </c>
      <c r="E47" s="31">
        <v>0</v>
      </c>
      <c r="F47" s="338">
        <v>0</v>
      </c>
      <c r="G47" s="34">
        <v>0</v>
      </c>
    </row>
    <row r="48" spans="1:7" ht="11.25" customHeight="1" thickBot="1">
      <c r="A48" s="469" t="s">
        <v>34</v>
      </c>
      <c r="B48" s="472"/>
      <c r="C48" s="472"/>
      <c r="D48" s="472"/>
      <c r="E48" s="472"/>
      <c r="F48" s="472"/>
      <c r="G48" s="473"/>
    </row>
    <row r="49" spans="1:7" ht="11.25">
      <c r="A49" s="18" t="s">
        <v>25</v>
      </c>
      <c r="B49" s="19">
        <v>1236</v>
      </c>
      <c r="C49" s="19">
        <v>777974247</v>
      </c>
      <c r="D49" s="19">
        <v>407</v>
      </c>
      <c r="E49" s="19">
        <v>6533623867</v>
      </c>
      <c r="F49" s="336">
        <v>8323402996</v>
      </c>
      <c r="G49" s="167">
        <v>155</v>
      </c>
    </row>
    <row r="50" spans="1:8" ht="11.25">
      <c r="A50" s="18" t="s">
        <v>26</v>
      </c>
      <c r="B50" s="35">
        <v>230</v>
      </c>
      <c r="C50" s="24">
        <v>572709247</v>
      </c>
      <c r="D50" s="23">
        <v>69</v>
      </c>
      <c r="E50" s="22">
        <v>6013155742</v>
      </c>
      <c r="F50" s="337">
        <v>7054253971</v>
      </c>
      <c r="G50" s="25">
        <v>14</v>
      </c>
      <c r="H50" s="16"/>
    </row>
    <row r="51" spans="1:7" s="16" customFormat="1" ht="11.25">
      <c r="A51" s="18" t="s">
        <v>27</v>
      </c>
      <c r="B51" s="35">
        <v>0</v>
      </c>
      <c r="C51" s="24">
        <v>0</v>
      </c>
      <c r="D51" s="22">
        <v>0</v>
      </c>
      <c r="E51" s="22">
        <v>0</v>
      </c>
      <c r="F51" s="337">
        <v>0</v>
      </c>
      <c r="G51" s="25">
        <v>1</v>
      </c>
    </row>
    <row r="52" spans="1:8" ht="11.25">
      <c r="A52" s="18" t="s">
        <v>28</v>
      </c>
      <c r="B52" s="20">
        <v>0</v>
      </c>
      <c r="C52" s="21">
        <v>0</v>
      </c>
      <c r="D52" s="23">
        <v>0</v>
      </c>
      <c r="E52" s="22">
        <v>0</v>
      </c>
      <c r="F52" s="337">
        <v>0</v>
      </c>
      <c r="G52" s="26">
        <v>0</v>
      </c>
      <c r="H52" s="16"/>
    </row>
    <row r="53" spans="1:8" ht="11.25">
      <c r="A53" s="18" t="s">
        <v>29</v>
      </c>
      <c r="B53" s="35">
        <v>959</v>
      </c>
      <c r="C53" s="24">
        <v>205265000</v>
      </c>
      <c r="D53" s="23">
        <v>338</v>
      </c>
      <c r="E53" s="22">
        <v>520468125</v>
      </c>
      <c r="F53" s="337">
        <v>1269149025</v>
      </c>
      <c r="G53" s="25">
        <v>90</v>
      </c>
      <c r="H53" s="16"/>
    </row>
    <row r="54" spans="1:8" ht="12" thickBot="1">
      <c r="A54" s="28" t="s">
        <v>23</v>
      </c>
      <c r="B54" s="29">
        <v>47</v>
      </c>
      <c r="C54" s="30">
        <v>0</v>
      </c>
      <c r="D54" s="32">
        <v>0</v>
      </c>
      <c r="E54" s="31">
        <v>0</v>
      </c>
      <c r="F54" s="338">
        <v>0</v>
      </c>
      <c r="G54" s="33">
        <v>50</v>
      </c>
      <c r="H54" s="16"/>
    </row>
    <row r="55" spans="1:7" ht="12" thickBot="1">
      <c r="A55" s="478" t="s">
        <v>35</v>
      </c>
      <c r="B55" s="479"/>
      <c r="C55" s="479"/>
      <c r="D55" s="479"/>
      <c r="E55" s="479"/>
      <c r="F55" s="479"/>
      <c r="G55" s="480"/>
    </row>
    <row r="56" spans="1:7" ht="11.25" customHeight="1">
      <c r="A56" s="18" t="s">
        <v>25</v>
      </c>
      <c r="B56" s="19">
        <v>1740</v>
      </c>
      <c r="C56" s="19">
        <v>338220606</v>
      </c>
      <c r="D56" s="19">
        <v>699</v>
      </c>
      <c r="E56" s="19">
        <v>1610607732</v>
      </c>
      <c r="F56" s="336">
        <v>3288302202</v>
      </c>
      <c r="G56" s="167">
        <v>254</v>
      </c>
    </row>
    <row r="57" spans="1:7" ht="11.25">
      <c r="A57" s="18" t="s">
        <v>26</v>
      </c>
      <c r="B57" s="35">
        <v>255</v>
      </c>
      <c r="C57" s="24">
        <v>106993606</v>
      </c>
      <c r="D57" s="23">
        <v>108</v>
      </c>
      <c r="E57" s="22">
        <v>1092270832</v>
      </c>
      <c r="F57" s="337">
        <v>1896903902</v>
      </c>
      <c r="G57" s="25">
        <v>26</v>
      </c>
    </row>
    <row r="58" spans="1:7" s="16" customFormat="1" ht="12" customHeight="1">
      <c r="A58" s="18" t="s">
        <v>27</v>
      </c>
      <c r="B58" s="20">
        <v>0</v>
      </c>
      <c r="C58" s="21">
        <v>0</v>
      </c>
      <c r="D58" s="23">
        <v>3</v>
      </c>
      <c r="E58" s="22">
        <v>800050</v>
      </c>
      <c r="F58" s="337">
        <v>1730000</v>
      </c>
      <c r="G58" s="25">
        <v>3</v>
      </c>
    </row>
    <row r="59" spans="1:7" ht="11.25">
      <c r="A59" s="18" t="s">
        <v>28</v>
      </c>
      <c r="B59" s="20">
        <v>0</v>
      </c>
      <c r="C59" s="21">
        <v>0</v>
      </c>
      <c r="D59" s="23">
        <v>1</v>
      </c>
      <c r="E59" s="22">
        <v>0</v>
      </c>
      <c r="F59" s="337">
        <v>400000</v>
      </c>
      <c r="G59" s="26">
        <v>0</v>
      </c>
    </row>
    <row r="60" spans="1:7" ht="11.25">
      <c r="A60" s="18" t="s">
        <v>29</v>
      </c>
      <c r="B60" s="35">
        <v>1479</v>
      </c>
      <c r="C60" s="24">
        <v>231227000</v>
      </c>
      <c r="D60" s="23">
        <v>587</v>
      </c>
      <c r="E60" s="22">
        <v>517536850</v>
      </c>
      <c r="F60" s="337">
        <v>1389268300</v>
      </c>
      <c r="G60" s="25">
        <v>224</v>
      </c>
    </row>
    <row r="61" spans="1:7" ht="12" thickBot="1">
      <c r="A61" s="28" t="s">
        <v>23</v>
      </c>
      <c r="B61" s="29">
        <v>6</v>
      </c>
      <c r="C61" s="30">
        <v>0</v>
      </c>
      <c r="D61" s="31">
        <v>0</v>
      </c>
      <c r="E61" s="31">
        <v>0</v>
      </c>
      <c r="F61" s="338">
        <v>0</v>
      </c>
      <c r="G61" s="34">
        <v>1</v>
      </c>
    </row>
    <row r="62" spans="1:7" s="16" customFormat="1" ht="11.25" customHeight="1" thickBot="1">
      <c r="A62" s="469" t="s">
        <v>36</v>
      </c>
      <c r="B62" s="470"/>
      <c r="C62" s="470"/>
      <c r="D62" s="470"/>
      <c r="E62" s="470"/>
      <c r="F62" s="470"/>
      <c r="G62" s="481"/>
    </row>
    <row r="63" spans="1:7" ht="11.25" customHeight="1">
      <c r="A63" s="18" t="s">
        <v>25</v>
      </c>
      <c r="B63" s="19">
        <v>266</v>
      </c>
      <c r="C63" s="19">
        <v>97471000</v>
      </c>
      <c r="D63" s="19">
        <v>129</v>
      </c>
      <c r="E63" s="19">
        <v>5869989450</v>
      </c>
      <c r="F63" s="336">
        <v>7480350543</v>
      </c>
      <c r="G63" s="167">
        <v>36</v>
      </c>
    </row>
    <row r="64" spans="1:7" ht="11.25">
      <c r="A64" s="18" t="s">
        <v>26</v>
      </c>
      <c r="B64" s="35">
        <v>50</v>
      </c>
      <c r="C64" s="24">
        <v>61751000</v>
      </c>
      <c r="D64" s="23">
        <v>14</v>
      </c>
      <c r="E64" s="22">
        <v>5790100400</v>
      </c>
      <c r="F64" s="337">
        <v>6732708543</v>
      </c>
      <c r="G64" s="25">
        <v>5</v>
      </c>
    </row>
    <row r="65" spans="1:7" ht="11.25">
      <c r="A65" s="18" t="s">
        <v>27</v>
      </c>
      <c r="B65" s="20">
        <v>0</v>
      </c>
      <c r="C65" s="21">
        <v>0</v>
      </c>
      <c r="D65" s="22">
        <v>0</v>
      </c>
      <c r="E65" s="22">
        <v>0</v>
      </c>
      <c r="F65" s="337">
        <v>0</v>
      </c>
      <c r="G65" s="26">
        <v>0</v>
      </c>
    </row>
    <row r="66" spans="1:7" ht="11.25">
      <c r="A66" s="18" t="s">
        <v>28</v>
      </c>
      <c r="B66" s="20">
        <v>0</v>
      </c>
      <c r="C66" s="21">
        <v>0</v>
      </c>
      <c r="D66" s="22">
        <v>0</v>
      </c>
      <c r="E66" s="22">
        <v>0</v>
      </c>
      <c r="F66" s="337">
        <v>0</v>
      </c>
      <c r="G66" s="25">
        <v>0</v>
      </c>
    </row>
    <row r="67" spans="1:7" ht="11.25">
      <c r="A67" s="18" t="s">
        <v>29</v>
      </c>
      <c r="B67" s="35">
        <v>206</v>
      </c>
      <c r="C67" s="24">
        <v>35720000</v>
      </c>
      <c r="D67" s="23">
        <v>111</v>
      </c>
      <c r="E67" s="22">
        <v>79420150</v>
      </c>
      <c r="F67" s="337">
        <v>745967700</v>
      </c>
      <c r="G67" s="25">
        <v>26</v>
      </c>
    </row>
    <row r="68" spans="1:7" ht="12" thickBot="1">
      <c r="A68" s="28" t="s">
        <v>23</v>
      </c>
      <c r="B68" s="36">
        <v>10</v>
      </c>
      <c r="C68" s="37">
        <v>0</v>
      </c>
      <c r="D68" s="32">
        <v>4</v>
      </c>
      <c r="E68" s="31">
        <v>468900</v>
      </c>
      <c r="F68" s="338">
        <v>1674300</v>
      </c>
      <c r="G68" s="33">
        <v>5</v>
      </c>
    </row>
    <row r="69" spans="1:7" ht="14.25" customHeight="1" thickBot="1">
      <c r="A69" s="469" t="s">
        <v>37</v>
      </c>
      <c r="B69" s="470"/>
      <c r="C69" s="470"/>
      <c r="D69" s="470"/>
      <c r="E69" s="470"/>
      <c r="F69" s="470"/>
      <c r="G69" s="471"/>
    </row>
    <row r="70" spans="1:7" ht="11.25">
      <c r="A70" s="18" t="s">
        <v>25</v>
      </c>
      <c r="B70" s="19">
        <v>354</v>
      </c>
      <c r="C70" s="19">
        <v>49416000</v>
      </c>
      <c r="D70" s="19">
        <v>83</v>
      </c>
      <c r="E70" s="19">
        <v>471214445</v>
      </c>
      <c r="F70" s="336">
        <v>630246376</v>
      </c>
      <c r="G70" s="167">
        <v>27</v>
      </c>
    </row>
    <row r="71" spans="1:7" ht="11.25">
      <c r="A71" s="18" t="s">
        <v>26</v>
      </c>
      <c r="B71" s="35">
        <v>50</v>
      </c>
      <c r="C71" s="24">
        <v>9557000</v>
      </c>
      <c r="D71" s="23">
        <v>26</v>
      </c>
      <c r="E71" s="22">
        <v>449390570</v>
      </c>
      <c r="F71" s="337">
        <v>553039101</v>
      </c>
      <c r="G71" s="25">
        <v>7</v>
      </c>
    </row>
    <row r="72" spans="1:7" s="16" customFormat="1" ht="11.25">
      <c r="A72" s="18" t="s">
        <v>27</v>
      </c>
      <c r="B72" s="20">
        <v>0</v>
      </c>
      <c r="C72" s="21">
        <v>0</v>
      </c>
      <c r="D72" s="22">
        <v>0</v>
      </c>
      <c r="E72" s="22">
        <v>0</v>
      </c>
      <c r="F72" s="337">
        <v>0</v>
      </c>
      <c r="G72" s="26">
        <v>0</v>
      </c>
    </row>
    <row r="73" spans="1:7" ht="11.25">
      <c r="A73" s="18" t="s">
        <v>28</v>
      </c>
      <c r="B73" s="20">
        <v>0</v>
      </c>
      <c r="C73" s="21">
        <v>0</v>
      </c>
      <c r="D73" s="22">
        <v>0</v>
      </c>
      <c r="E73" s="22">
        <v>0</v>
      </c>
      <c r="F73" s="337">
        <v>0</v>
      </c>
      <c r="G73" s="26">
        <v>0</v>
      </c>
    </row>
    <row r="74" spans="1:7" ht="11.25">
      <c r="A74" s="18" t="s">
        <v>29</v>
      </c>
      <c r="B74" s="35">
        <v>304</v>
      </c>
      <c r="C74" s="24">
        <v>39859000</v>
      </c>
      <c r="D74" s="23">
        <v>57</v>
      </c>
      <c r="E74" s="22">
        <v>21823875</v>
      </c>
      <c r="F74" s="337">
        <v>77207275</v>
      </c>
      <c r="G74" s="25">
        <v>20</v>
      </c>
    </row>
    <row r="75" spans="1:7" ht="12" customHeight="1" thickBot="1">
      <c r="A75" s="28" t="s">
        <v>23</v>
      </c>
      <c r="B75" s="29">
        <v>0</v>
      </c>
      <c r="C75" s="30">
        <v>0</v>
      </c>
      <c r="D75" s="31">
        <v>0</v>
      </c>
      <c r="E75" s="31">
        <v>0</v>
      </c>
      <c r="F75" s="338">
        <v>0</v>
      </c>
      <c r="G75" s="34">
        <v>0</v>
      </c>
    </row>
    <row r="76" spans="1:7" ht="12.75" customHeight="1" thickBot="1">
      <c r="A76" s="469" t="s">
        <v>38</v>
      </c>
      <c r="B76" s="472"/>
      <c r="C76" s="472"/>
      <c r="D76" s="472"/>
      <c r="E76" s="472"/>
      <c r="F76" s="472"/>
      <c r="G76" s="473"/>
    </row>
    <row r="77" spans="1:7" ht="11.25">
      <c r="A77" s="18" t="s">
        <v>25</v>
      </c>
      <c r="B77" s="19">
        <v>180</v>
      </c>
      <c r="C77" s="19">
        <v>20494200</v>
      </c>
      <c r="D77" s="19">
        <v>58</v>
      </c>
      <c r="E77" s="19">
        <v>183613468</v>
      </c>
      <c r="F77" s="336">
        <v>592622802</v>
      </c>
      <c r="G77" s="167">
        <v>30</v>
      </c>
    </row>
    <row r="78" spans="1:7" ht="11.25">
      <c r="A78" s="18" t="s">
        <v>26</v>
      </c>
      <c r="B78" s="35">
        <v>57</v>
      </c>
      <c r="C78" s="24">
        <v>14564200</v>
      </c>
      <c r="D78" s="23">
        <v>28</v>
      </c>
      <c r="E78" s="22">
        <v>178463468</v>
      </c>
      <c r="F78" s="337">
        <v>490043552</v>
      </c>
      <c r="G78" s="25">
        <v>3</v>
      </c>
    </row>
    <row r="79" spans="1:7" s="16" customFormat="1" ht="11.25">
      <c r="A79" s="18" t="s">
        <v>27</v>
      </c>
      <c r="B79" s="20">
        <v>0</v>
      </c>
      <c r="C79" s="21">
        <v>0</v>
      </c>
      <c r="D79" s="22">
        <v>0</v>
      </c>
      <c r="E79" s="22">
        <v>0</v>
      </c>
      <c r="F79" s="337">
        <v>0</v>
      </c>
      <c r="G79" s="26">
        <v>0</v>
      </c>
    </row>
    <row r="80" spans="1:7" ht="11.25">
      <c r="A80" s="18" t="s">
        <v>28</v>
      </c>
      <c r="B80" s="20">
        <v>0</v>
      </c>
      <c r="C80" s="21">
        <v>0</v>
      </c>
      <c r="D80" s="22">
        <v>0</v>
      </c>
      <c r="E80" s="22">
        <v>0</v>
      </c>
      <c r="F80" s="337">
        <v>0</v>
      </c>
      <c r="G80" s="26">
        <v>0</v>
      </c>
    </row>
    <row r="81" spans="1:7" ht="11.25">
      <c r="A81" s="18" t="s">
        <v>29</v>
      </c>
      <c r="B81" s="35">
        <v>123</v>
      </c>
      <c r="C81" s="24">
        <v>5930000</v>
      </c>
      <c r="D81" s="23">
        <v>30</v>
      </c>
      <c r="E81" s="22">
        <v>5150000</v>
      </c>
      <c r="F81" s="337">
        <v>102579250</v>
      </c>
      <c r="G81" s="25">
        <v>27</v>
      </c>
    </row>
    <row r="82" spans="1:7" ht="12" customHeight="1" thickBot="1">
      <c r="A82" s="28" t="s">
        <v>23</v>
      </c>
      <c r="B82" s="29">
        <v>0</v>
      </c>
      <c r="C82" s="30">
        <v>0</v>
      </c>
      <c r="D82" s="31">
        <v>0</v>
      </c>
      <c r="E82" s="31">
        <v>0</v>
      </c>
      <c r="F82" s="338">
        <v>0</v>
      </c>
      <c r="G82" s="34">
        <v>0</v>
      </c>
    </row>
    <row r="83" spans="1:7" ht="12.75" customHeight="1" thickBot="1">
      <c r="A83" s="469" t="s">
        <v>39</v>
      </c>
      <c r="B83" s="472"/>
      <c r="C83" s="472"/>
      <c r="D83" s="472"/>
      <c r="E83" s="472"/>
      <c r="F83" s="472"/>
      <c r="G83" s="473"/>
    </row>
    <row r="84" spans="1:7" ht="11.25">
      <c r="A84" s="18" t="s">
        <v>25</v>
      </c>
      <c r="B84" s="19">
        <v>49</v>
      </c>
      <c r="C84" s="19">
        <v>5760000</v>
      </c>
      <c r="D84" s="19">
        <v>38</v>
      </c>
      <c r="E84" s="19">
        <v>1107336086</v>
      </c>
      <c r="F84" s="336">
        <v>2154171544</v>
      </c>
      <c r="G84" s="167">
        <v>16</v>
      </c>
    </row>
    <row r="85" spans="1:7" ht="11.25">
      <c r="A85" s="18" t="s">
        <v>26</v>
      </c>
      <c r="B85" s="35">
        <v>12</v>
      </c>
      <c r="C85" s="24">
        <v>2250000</v>
      </c>
      <c r="D85" s="23">
        <v>15</v>
      </c>
      <c r="E85" s="22">
        <v>1099946086</v>
      </c>
      <c r="F85" s="337">
        <v>2136509044</v>
      </c>
      <c r="G85" s="25">
        <v>3</v>
      </c>
    </row>
    <row r="86" spans="1:7" s="16" customFormat="1" ht="11.25">
      <c r="A86" s="18" t="s">
        <v>27</v>
      </c>
      <c r="B86" s="20">
        <v>0</v>
      </c>
      <c r="C86" s="21">
        <v>0</v>
      </c>
      <c r="D86" s="22">
        <v>0</v>
      </c>
      <c r="E86" s="22">
        <v>0</v>
      </c>
      <c r="F86" s="337">
        <v>0</v>
      </c>
      <c r="G86" s="26">
        <v>0</v>
      </c>
    </row>
    <row r="87" spans="1:7" ht="11.25">
      <c r="A87" s="18" t="s">
        <v>28</v>
      </c>
      <c r="B87" s="20">
        <v>0</v>
      </c>
      <c r="C87" s="21">
        <v>0</v>
      </c>
      <c r="D87" s="22">
        <v>0</v>
      </c>
      <c r="E87" s="22">
        <v>0</v>
      </c>
      <c r="F87" s="337">
        <v>0</v>
      </c>
      <c r="G87" s="26">
        <v>0</v>
      </c>
    </row>
    <row r="88" spans="1:7" ht="11.25">
      <c r="A88" s="18" t="s">
        <v>29</v>
      </c>
      <c r="B88" s="35">
        <v>36</v>
      </c>
      <c r="C88" s="24">
        <v>3510000</v>
      </c>
      <c r="D88" s="23">
        <v>23</v>
      </c>
      <c r="E88" s="22">
        <v>7390000</v>
      </c>
      <c r="F88" s="337">
        <v>17662500</v>
      </c>
      <c r="G88" s="25">
        <v>10</v>
      </c>
    </row>
    <row r="89" spans="1:7" ht="12" customHeight="1" thickBot="1">
      <c r="A89" s="28" t="s">
        <v>23</v>
      </c>
      <c r="B89" s="29">
        <v>1</v>
      </c>
      <c r="C89" s="30">
        <v>0</v>
      </c>
      <c r="D89" s="31">
        <v>0</v>
      </c>
      <c r="E89" s="31">
        <v>0</v>
      </c>
      <c r="F89" s="338">
        <v>0</v>
      </c>
      <c r="G89" s="34">
        <v>3</v>
      </c>
    </row>
    <row r="90" spans="1:7" ht="12" customHeight="1" thickBot="1">
      <c r="A90" s="469" t="s">
        <v>40</v>
      </c>
      <c r="B90" s="472"/>
      <c r="C90" s="472"/>
      <c r="D90" s="472"/>
      <c r="E90" s="472"/>
      <c r="F90" s="472"/>
      <c r="G90" s="473"/>
    </row>
    <row r="91" spans="1:7" ht="11.25">
      <c r="A91" s="18" t="s">
        <v>25</v>
      </c>
      <c r="B91" s="19">
        <v>158</v>
      </c>
      <c r="C91" s="19">
        <v>61077000</v>
      </c>
      <c r="D91" s="19">
        <v>43</v>
      </c>
      <c r="E91" s="19">
        <v>138539192</v>
      </c>
      <c r="F91" s="336">
        <v>359225343</v>
      </c>
      <c r="G91" s="167">
        <v>11</v>
      </c>
    </row>
    <row r="92" spans="1:7" ht="11.25">
      <c r="A92" s="18" t="s">
        <v>26</v>
      </c>
      <c r="B92" s="35">
        <v>38</v>
      </c>
      <c r="C92" s="24">
        <v>40772000</v>
      </c>
      <c r="D92" s="23">
        <v>17</v>
      </c>
      <c r="E92" s="22">
        <v>132173192</v>
      </c>
      <c r="F92" s="337">
        <v>334735343</v>
      </c>
      <c r="G92" s="25">
        <v>3</v>
      </c>
    </row>
    <row r="93" spans="1:7" s="16" customFormat="1" ht="11.25">
      <c r="A93" s="18" t="s">
        <v>27</v>
      </c>
      <c r="B93" s="20">
        <v>0</v>
      </c>
      <c r="C93" s="21">
        <v>0</v>
      </c>
      <c r="D93" s="22">
        <v>0</v>
      </c>
      <c r="E93" s="22">
        <v>0</v>
      </c>
      <c r="F93" s="337">
        <v>0</v>
      </c>
      <c r="G93" s="26">
        <v>0</v>
      </c>
    </row>
    <row r="94" spans="1:7" ht="11.25">
      <c r="A94" s="18" t="s">
        <v>28</v>
      </c>
      <c r="B94" s="20">
        <v>0</v>
      </c>
      <c r="C94" s="21">
        <v>0</v>
      </c>
      <c r="D94" s="22">
        <v>0</v>
      </c>
      <c r="E94" s="22">
        <v>0</v>
      </c>
      <c r="F94" s="337">
        <v>0</v>
      </c>
      <c r="G94" s="26">
        <v>0</v>
      </c>
    </row>
    <row r="95" spans="1:7" ht="11.25">
      <c r="A95" s="18" t="s">
        <v>29</v>
      </c>
      <c r="B95" s="35">
        <v>116</v>
      </c>
      <c r="C95" s="24">
        <v>20305000</v>
      </c>
      <c r="D95" s="23">
        <v>26</v>
      </c>
      <c r="E95" s="22">
        <v>6366000</v>
      </c>
      <c r="F95" s="337">
        <v>24490000</v>
      </c>
      <c r="G95" s="25">
        <v>8</v>
      </c>
    </row>
    <row r="96" spans="1:7" ht="12" customHeight="1" thickBot="1">
      <c r="A96" s="28" t="s">
        <v>23</v>
      </c>
      <c r="B96" s="36">
        <v>4</v>
      </c>
      <c r="C96" s="37">
        <v>0</v>
      </c>
      <c r="D96" s="31">
        <v>0</v>
      </c>
      <c r="E96" s="31">
        <v>0</v>
      </c>
      <c r="F96" s="338">
        <v>0</v>
      </c>
      <c r="G96" s="33">
        <v>0</v>
      </c>
    </row>
    <row r="97" spans="1:8" ht="12" customHeight="1" thickBot="1">
      <c r="A97" s="474" t="s">
        <v>62</v>
      </c>
      <c r="B97" s="474"/>
      <c r="C97" s="474"/>
      <c r="D97" s="474"/>
      <c r="E97" s="474"/>
      <c r="F97" s="474"/>
      <c r="G97" s="475"/>
      <c r="H97" s="16"/>
    </row>
    <row r="98" spans="1:8" ht="11.25">
      <c r="A98" s="18" t="s">
        <v>25</v>
      </c>
      <c r="B98" s="19">
        <v>459</v>
      </c>
      <c r="C98" s="19">
        <v>61259000</v>
      </c>
      <c r="D98" s="19">
        <v>143</v>
      </c>
      <c r="E98" s="19">
        <v>344514988</v>
      </c>
      <c r="F98" s="336">
        <v>481814128</v>
      </c>
      <c r="G98" s="167">
        <v>66</v>
      </c>
      <c r="H98" s="16"/>
    </row>
    <row r="99" spans="1:8" ht="11.25">
      <c r="A99" s="18" t="s">
        <v>26</v>
      </c>
      <c r="B99" s="35">
        <v>86</v>
      </c>
      <c r="C99" s="24">
        <v>35664000</v>
      </c>
      <c r="D99" s="23">
        <v>29</v>
      </c>
      <c r="E99" s="22">
        <v>318712938</v>
      </c>
      <c r="F99" s="337">
        <v>364923853</v>
      </c>
      <c r="G99" s="25">
        <v>13</v>
      </c>
      <c r="H99" s="16"/>
    </row>
    <row r="100" spans="1:7" s="16" customFormat="1" ht="11.25">
      <c r="A100" s="18" t="s">
        <v>27</v>
      </c>
      <c r="B100" s="20">
        <v>0</v>
      </c>
      <c r="C100" s="21">
        <v>0</v>
      </c>
      <c r="D100" s="22">
        <v>0</v>
      </c>
      <c r="E100" s="22">
        <v>0</v>
      </c>
      <c r="F100" s="337">
        <v>0</v>
      </c>
      <c r="G100" s="26">
        <v>0</v>
      </c>
    </row>
    <row r="101" spans="1:7" ht="11.25">
      <c r="A101" s="18" t="s">
        <v>28</v>
      </c>
      <c r="B101" s="20">
        <v>0</v>
      </c>
      <c r="C101" s="21">
        <v>0</v>
      </c>
      <c r="D101" s="22">
        <v>0</v>
      </c>
      <c r="E101" s="22">
        <v>0</v>
      </c>
      <c r="F101" s="337">
        <v>0</v>
      </c>
      <c r="G101" s="26">
        <v>0</v>
      </c>
    </row>
    <row r="102" spans="1:7" ht="11.25">
      <c r="A102" s="18" t="s">
        <v>29</v>
      </c>
      <c r="B102" s="35">
        <v>371</v>
      </c>
      <c r="C102" s="24">
        <v>25595000</v>
      </c>
      <c r="D102" s="23">
        <v>114</v>
      </c>
      <c r="E102" s="22">
        <v>25802050</v>
      </c>
      <c r="F102" s="337">
        <v>116890275</v>
      </c>
      <c r="G102" s="25">
        <v>52</v>
      </c>
    </row>
    <row r="103" spans="1:7" ht="12" customHeight="1" thickBot="1">
      <c r="A103" s="28" t="s">
        <v>23</v>
      </c>
      <c r="B103" s="29">
        <v>2</v>
      </c>
      <c r="C103" s="30">
        <v>0</v>
      </c>
      <c r="D103" s="31">
        <v>0</v>
      </c>
      <c r="E103" s="31">
        <v>0</v>
      </c>
      <c r="F103" s="338">
        <v>0</v>
      </c>
      <c r="G103" s="34">
        <v>1</v>
      </c>
    </row>
    <row r="104" spans="1:7" ht="14.25" customHeight="1" thickBot="1">
      <c r="A104" s="469" t="s">
        <v>41</v>
      </c>
      <c r="B104" s="472"/>
      <c r="C104" s="472"/>
      <c r="D104" s="472"/>
      <c r="E104" s="472"/>
      <c r="F104" s="472"/>
      <c r="G104" s="473"/>
    </row>
    <row r="105" spans="1:7" ht="11.25">
      <c r="A105" s="18" t="s">
        <v>25</v>
      </c>
      <c r="B105" s="19">
        <v>307</v>
      </c>
      <c r="C105" s="19">
        <v>46664000</v>
      </c>
      <c r="D105" s="19">
        <v>116</v>
      </c>
      <c r="E105" s="19">
        <v>382449510</v>
      </c>
      <c r="F105" s="336">
        <v>862674845</v>
      </c>
      <c r="G105" s="167">
        <v>24</v>
      </c>
    </row>
    <row r="106" spans="1:7" ht="11.25">
      <c r="A106" s="18" t="s">
        <v>26</v>
      </c>
      <c r="B106" s="35">
        <v>54</v>
      </c>
      <c r="C106" s="24">
        <v>11687000</v>
      </c>
      <c r="D106" s="23">
        <v>33</v>
      </c>
      <c r="E106" s="22">
        <v>348379510</v>
      </c>
      <c r="F106" s="337">
        <v>758496845</v>
      </c>
      <c r="G106" s="25">
        <v>1</v>
      </c>
    </row>
    <row r="107" spans="1:7" s="16" customFormat="1" ht="11.25">
      <c r="A107" s="18" t="s">
        <v>27</v>
      </c>
      <c r="B107" s="20">
        <v>0</v>
      </c>
      <c r="C107" s="21">
        <v>0</v>
      </c>
      <c r="D107" s="22">
        <v>0</v>
      </c>
      <c r="E107" s="22">
        <v>0</v>
      </c>
      <c r="F107" s="337">
        <v>0</v>
      </c>
      <c r="G107" s="26">
        <v>0</v>
      </c>
    </row>
    <row r="108" spans="1:7" ht="11.25">
      <c r="A108" s="18" t="s">
        <v>28</v>
      </c>
      <c r="B108" s="20">
        <v>0</v>
      </c>
      <c r="C108" s="21">
        <v>0</v>
      </c>
      <c r="D108" s="22">
        <v>0</v>
      </c>
      <c r="E108" s="22">
        <v>0</v>
      </c>
      <c r="F108" s="337">
        <v>0</v>
      </c>
      <c r="G108" s="26">
        <v>0</v>
      </c>
    </row>
    <row r="109" spans="1:7" ht="11.25">
      <c r="A109" s="18" t="s">
        <v>29</v>
      </c>
      <c r="B109" s="35">
        <v>252</v>
      </c>
      <c r="C109" s="24">
        <v>34977000</v>
      </c>
      <c r="D109" s="23">
        <v>83</v>
      </c>
      <c r="E109" s="22">
        <v>34070000</v>
      </c>
      <c r="F109" s="337">
        <v>104178000</v>
      </c>
      <c r="G109" s="25">
        <v>23</v>
      </c>
    </row>
    <row r="110" spans="1:7" ht="12" customHeight="1" thickBot="1">
      <c r="A110" s="28" t="s">
        <v>23</v>
      </c>
      <c r="B110" s="29">
        <v>1</v>
      </c>
      <c r="C110" s="30">
        <v>0</v>
      </c>
      <c r="D110" s="31">
        <v>0</v>
      </c>
      <c r="E110" s="31">
        <v>0</v>
      </c>
      <c r="F110" s="338">
        <v>0</v>
      </c>
      <c r="G110" s="34">
        <v>0</v>
      </c>
    </row>
    <row r="111" spans="1:7" ht="13.5" customHeight="1" thickBot="1">
      <c r="A111" s="476" t="s">
        <v>42</v>
      </c>
      <c r="B111" s="472"/>
      <c r="C111" s="472"/>
      <c r="D111" s="472"/>
      <c r="E111" s="472"/>
      <c r="F111" s="472"/>
      <c r="G111" s="473"/>
    </row>
    <row r="112" spans="1:7" ht="11.25">
      <c r="A112" s="18" t="s">
        <v>25</v>
      </c>
      <c r="B112" s="19">
        <v>11</v>
      </c>
      <c r="C112" s="19">
        <v>635000</v>
      </c>
      <c r="D112" s="19">
        <v>3</v>
      </c>
      <c r="E112" s="19">
        <v>260000</v>
      </c>
      <c r="F112" s="336">
        <v>1070000</v>
      </c>
      <c r="G112" s="167">
        <v>2</v>
      </c>
    </row>
    <row r="113" spans="1:7" ht="11.25">
      <c r="A113" s="18" t="s">
        <v>26</v>
      </c>
      <c r="B113" s="20">
        <v>1</v>
      </c>
      <c r="C113" s="21">
        <v>50000</v>
      </c>
      <c r="D113" s="23">
        <v>2</v>
      </c>
      <c r="E113" s="22">
        <v>250000</v>
      </c>
      <c r="F113" s="337">
        <v>930000</v>
      </c>
      <c r="G113" s="26">
        <v>1</v>
      </c>
    </row>
    <row r="114" spans="1:7" ht="11.25">
      <c r="A114" s="18" t="s">
        <v>27</v>
      </c>
      <c r="B114" s="20">
        <v>0</v>
      </c>
      <c r="C114" s="21">
        <v>0</v>
      </c>
      <c r="D114" s="22">
        <v>0</v>
      </c>
      <c r="E114" s="22">
        <v>0</v>
      </c>
      <c r="F114" s="337">
        <v>0</v>
      </c>
      <c r="G114" s="26">
        <v>0</v>
      </c>
    </row>
    <row r="115" spans="1:7" s="16" customFormat="1" ht="11.25">
      <c r="A115" s="18" t="s">
        <v>28</v>
      </c>
      <c r="B115" s="20">
        <v>0</v>
      </c>
      <c r="C115" s="21">
        <v>0</v>
      </c>
      <c r="D115" s="22">
        <v>0</v>
      </c>
      <c r="E115" s="22">
        <v>0</v>
      </c>
      <c r="F115" s="337">
        <v>0</v>
      </c>
      <c r="G115" s="26">
        <v>0</v>
      </c>
    </row>
    <row r="116" spans="1:7" ht="11.25">
      <c r="A116" s="18" t="s">
        <v>29</v>
      </c>
      <c r="B116" s="35">
        <v>9</v>
      </c>
      <c r="C116" s="24">
        <v>585000</v>
      </c>
      <c r="D116" s="23">
        <v>1</v>
      </c>
      <c r="E116" s="22">
        <v>10000</v>
      </c>
      <c r="F116" s="337">
        <v>140000</v>
      </c>
      <c r="G116" s="26">
        <v>1</v>
      </c>
    </row>
    <row r="117" spans="1:7" ht="12" thickBot="1">
      <c r="A117" s="28" t="s">
        <v>23</v>
      </c>
      <c r="B117" s="36">
        <v>1</v>
      </c>
      <c r="C117" s="37">
        <v>0</v>
      </c>
      <c r="D117" s="31">
        <v>0</v>
      </c>
      <c r="E117" s="31">
        <v>0</v>
      </c>
      <c r="F117" s="338">
        <v>0</v>
      </c>
      <c r="G117" s="34">
        <v>0</v>
      </c>
    </row>
    <row r="118" spans="1:7" ht="12.75" customHeight="1" thickBot="1">
      <c r="A118" s="469" t="s">
        <v>43</v>
      </c>
      <c r="B118" s="472"/>
      <c r="C118" s="472"/>
      <c r="D118" s="472"/>
      <c r="E118" s="472"/>
      <c r="F118" s="472"/>
      <c r="G118" s="473"/>
    </row>
    <row r="119" spans="1:7" ht="11.25">
      <c r="A119" s="18" t="s">
        <v>25</v>
      </c>
      <c r="B119" s="19">
        <v>174</v>
      </c>
      <c r="C119" s="19">
        <v>39513000</v>
      </c>
      <c r="D119" s="19">
        <v>33</v>
      </c>
      <c r="E119" s="19">
        <v>36270000</v>
      </c>
      <c r="F119" s="336">
        <v>85715000</v>
      </c>
      <c r="G119" s="167">
        <v>21</v>
      </c>
    </row>
    <row r="120" spans="1:7" ht="11.25">
      <c r="A120" s="18" t="s">
        <v>26</v>
      </c>
      <c r="B120" s="35">
        <v>31</v>
      </c>
      <c r="C120" s="24">
        <v>16700000</v>
      </c>
      <c r="D120" s="23">
        <v>7</v>
      </c>
      <c r="E120" s="22">
        <v>24050000</v>
      </c>
      <c r="F120" s="337">
        <v>40485000</v>
      </c>
      <c r="G120" s="25">
        <v>7</v>
      </c>
    </row>
    <row r="121" spans="1:7" ht="11.25">
      <c r="A121" s="18" t="s">
        <v>27</v>
      </c>
      <c r="B121" s="20">
        <v>0</v>
      </c>
      <c r="C121" s="21">
        <v>0</v>
      </c>
      <c r="D121" s="22">
        <v>0</v>
      </c>
      <c r="E121" s="22">
        <v>0</v>
      </c>
      <c r="F121" s="337">
        <v>0</v>
      </c>
      <c r="G121" s="26">
        <v>0</v>
      </c>
    </row>
    <row r="122" spans="1:7" ht="11.25">
      <c r="A122" s="18" t="s">
        <v>28</v>
      </c>
      <c r="B122" s="20">
        <v>0</v>
      </c>
      <c r="C122" s="21">
        <v>0</v>
      </c>
      <c r="D122" s="22">
        <v>0</v>
      </c>
      <c r="E122" s="22">
        <v>0</v>
      </c>
      <c r="F122" s="337">
        <v>0</v>
      </c>
      <c r="G122" s="26">
        <v>0</v>
      </c>
    </row>
    <row r="123" spans="1:7" ht="11.25">
      <c r="A123" s="18" t="s">
        <v>29</v>
      </c>
      <c r="B123" s="35">
        <v>143</v>
      </c>
      <c r="C123" s="24">
        <v>22813000</v>
      </c>
      <c r="D123" s="23">
        <v>26</v>
      </c>
      <c r="E123" s="22">
        <v>12220000</v>
      </c>
      <c r="F123" s="337">
        <v>45230000</v>
      </c>
      <c r="G123" s="25">
        <v>14</v>
      </c>
    </row>
    <row r="124" spans="1:7" ht="12" customHeight="1" thickBot="1">
      <c r="A124" s="28" t="s">
        <v>23</v>
      </c>
      <c r="B124" s="36">
        <v>0</v>
      </c>
      <c r="C124" s="37">
        <v>0</v>
      </c>
      <c r="D124" s="31">
        <v>0</v>
      </c>
      <c r="E124" s="31">
        <v>0</v>
      </c>
      <c r="F124" s="338">
        <v>0</v>
      </c>
      <c r="G124" s="34">
        <v>0</v>
      </c>
    </row>
    <row r="125" spans="1:7" ht="13.5" customHeight="1" thickBot="1">
      <c r="A125" s="476" t="s">
        <v>44</v>
      </c>
      <c r="B125" s="472"/>
      <c r="C125" s="472"/>
      <c r="D125" s="472"/>
      <c r="E125" s="472"/>
      <c r="F125" s="472"/>
      <c r="G125" s="477"/>
    </row>
    <row r="126" spans="1:8" ht="11.25">
      <c r="A126" s="18" t="s">
        <v>25</v>
      </c>
      <c r="B126" s="19">
        <v>127</v>
      </c>
      <c r="C126" s="19">
        <v>6341000</v>
      </c>
      <c r="D126" s="19">
        <v>14</v>
      </c>
      <c r="E126" s="19">
        <v>26135000</v>
      </c>
      <c r="F126" s="336">
        <v>90440000</v>
      </c>
      <c r="G126" s="167">
        <v>28</v>
      </c>
      <c r="H126" s="38"/>
    </row>
    <row r="127" spans="1:7" ht="11.25">
      <c r="A127" s="18" t="s">
        <v>26</v>
      </c>
      <c r="B127" s="35">
        <v>10</v>
      </c>
      <c r="C127" s="24">
        <v>1200000</v>
      </c>
      <c r="D127" s="23">
        <v>6</v>
      </c>
      <c r="E127" s="22">
        <v>24695000</v>
      </c>
      <c r="F127" s="337">
        <v>78250000</v>
      </c>
      <c r="G127" s="25">
        <v>1</v>
      </c>
    </row>
    <row r="128" spans="1:7" ht="11.25">
      <c r="A128" s="18" t="s">
        <v>27</v>
      </c>
      <c r="B128" s="20">
        <v>1</v>
      </c>
      <c r="C128" s="21">
        <v>1000</v>
      </c>
      <c r="D128" s="22">
        <v>0</v>
      </c>
      <c r="E128" s="22">
        <v>0</v>
      </c>
      <c r="F128" s="337">
        <v>0</v>
      </c>
      <c r="G128" s="26">
        <v>0</v>
      </c>
    </row>
    <row r="129" spans="1:7" s="16" customFormat="1" ht="11.25">
      <c r="A129" s="18" t="s">
        <v>28</v>
      </c>
      <c r="B129" s="20">
        <v>0</v>
      </c>
      <c r="C129" s="21">
        <v>0</v>
      </c>
      <c r="D129" s="22">
        <v>0</v>
      </c>
      <c r="E129" s="22">
        <v>0</v>
      </c>
      <c r="F129" s="337">
        <v>0</v>
      </c>
      <c r="G129" s="26">
        <v>0</v>
      </c>
    </row>
    <row r="130" spans="1:7" ht="11.25">
      <c r="A130" s="18" t="s">
        <v>29</v>
      </c>
      <c r="B130" s="35">
        <v>116</v>
      </c>
      <c r="C130" s="24">
        <v>5140000</v>
      </c>
      <c r="D130" s="23">
        <v>8</v>
      </c>
      <c r="E130" s="22">
        <v>1440000</v>
      </c>
      <c r="F130" s="337">
        <v>12190000</v>
      </c>
      <c r="G130" s="25">
        <v>27</v>
      </c>
    </row>
    <row r="131" spans="1:7" ht="12" customHeight="1" thickBot="1">
      <c r="A131" s="125" t="s">
        <v>23</v>
      </c>
      <c r="B131" s="29">
        <v>0</v>
      </c>
      <c r="C131" s="30">
        <v>0</v>
      </c>
      <c r="D131" s="31">
        <v>0</v>
      </c>
      <c r="E131" s="31">
        <v>0</v>
      </c>
      <c r="F131" s="338">
        <v>0</v>
      </c>
      <c r="G131" s="34">
        <v>0</v>
      </c>
    </row>
    <row r="132" spans="1:7" ht="14.25" customHeight="1" thickBot="1">
      <c r="A132" s="469" t="s">
        <v>45</v>
      </c>
      <c r="B132" s="470"/>
      <c r="C132" s="470"/>
      <c r="D132" s="470"/>
      <c r="E132" s="470"/>
      <c r="F132" s="470"/>
      <c r="G132" s="471"/>
    </row>
    <row r="133" spans="1:7" ht="11.25">
      <c r="A133" s="18" t="s">
        <v>25</v>
      </c>
      <c r="B133" s="19">
        <v>24</v>
      </c>
      <c r="C133" s="19">
        <v>1210000</v>
      </c>
      <c r="D133" s="19">
        <v>8</v>
      </c>
      <c r="E133" s="19">
        <v>8700000</v>
      </c>
      <c r="F133" s="336">
        <v>15235000</v>
      </c>
      <c r="G133" s="167">
        <v>5</v>
      </c>
    </row>
    <row r="134" spans="1:7" ht="11.25">
      <c r="A134" s="18" t="s">
        <v>26</v>
      </c>
      <c r="B134" s="35">
        <v>2</v>
      </c>
      <c r="C134" s="24">
        <v>100000</v>
      </c>
      <c r="D134" s="23">
        <v>3</v>
      </c>
      <c r="E134" s="22">
        <v>7450000</v>
      </c>
      <c r="F134" s="337">
        <v>10300000</v>
      </c>
      <c r="G134" s="25">
        <v>1</v>
      </c>
    </row>
    <row r="135" spans="1:7" ht="11.25" customHeight="1">
      <c r="A135" s="18" t="s">
        <v>27</v>
      </c>
      <c r="B135" s="20">
        <v>0</v>
      </c>
      <c r="C135" s="21">
        <v>0</v>
      </c>
      <c r="D135" s="22">
        <v>0</v>
      </c>
      <c r="E135" s="22">
        <v>0</v>
      </c>
      <c r="F135" s="337">
        <v>0</v>
      </c>
      <c r="G135" s="26">
        <v>0</v>
      </c>
    </row>
    <row r="136" spans="1:7" s="16" customFormat="1" ht="11.25" customHeight="1">
      <c r="A136" s="18" t="s">
        <v>28</v>
      </c>
      <c r="B136" s="20">
        <v>0</v>
      </c>
      <c r="C136" s="21">
        <v>0</v>
      </c>
      <c r="D136" s="22">
        <v>0</v>
      </c>
      <c r="E136" s="22">
        <v>0</v>
      </c>
      <c r="F136" s="337">
        <v>0</v>
      </c>
      <c r="G136" s="26">
        <v>0</v>
      </c>
    </row>
    <row r="137" spans="1:7" ht="11.25">
      <c r="A137" s="18" t="s">
        <v>29</v>
      </c>
      <c r="B137" s="35">
        <v>21</v>
      </c>
      <c r="C137" s="24">
        <v>1110000</v>
      </c>
      <c r="D137" s="23">
        <v>5</v>
      </c>
      <c r="E137" s="22">
        <v>1250000</v>
      </c>
      <c r="F137" s="337">
        <v>4935000</v>
      </c>
      <c r="G137" s="25">
        <v>4</v>
      </c>
    </row>
    <row r="138" spans="1:7" ht="12" customHeight="1" thickBot="1">
      <c r="A138" s="28" t="s">
        <v>23</v>
      </c>
      <c r="B138" s="29">
        <v>1</v>
      </c>
      <c r="C138" s="30">
        <v>0</v>
      </c>
      <c r="D138" s="31">
        <v>0</v>
      </c>
      <c r="E138" s="31">
        <v>0</v>
      </c>
      <c r="F138" s="338">
        <v>0</v>
      </c>
      <c r="G138" s="34">
        <v>0</v>
      </c>
    </row>
    <row r="139" spans="1:7" ht="12" customHeight="1" thickBot="1">
      <c r="A139" s="469" t="s">
        <v>68</v>
      </c>
      <c r="B139" s="472"/>
      <c r="C139" s="472"/>
      <c r="D139" s="472"/>
      <c r="E139" s="472"/>
      <c r="F139" s="472"/>
      <c r="G139" s="473"/>
    </row>
    <row r="140" spans="1:7" ht="12.75" customHeight="1">
      <c r="A140" s="18" t="s">
        <v>25</v>
      </c>
      <c r="B140" s="19">
        <v>48</v>
      </c>
      <c r="C140" s="19">
        <v>4273000</v>
      </c>
      <c r="D140" s="19">
        <v>6</v>
      </c>
      <c r="E140" s="19">
        <v>11950000</v>
      </c>
      <c r="F140" s="336">
        <v>18200000</v>
      </c>
      <c r="G140" s="167">
        <v>7</v>
      </c>
    </row>
    <row r="141" spans="1:7" ht="11.25">
      <c r="A141" s="18" t="s">
        <v>26</v>
      </c>
      <c r="B141" s="20">
        <v>5</v>
      </c>
      <c r="C141" s="21">
        <v>600000</v>
      </c>
      <c r="D141" s="22">
        <v>1</v>
      </c>
      <c r="E141" s="22">
        <v>11000000</v>
      </c>
      <c r="F141" s="337">
        <v>16000000</v>
      </c>
      <c r="G141" s="25">
        <v>1</v>
      </c>
    </row>
    <row r="142" spans="1:7" ht="11.25">
      <c r="A142" s="18" t="s">
        <v>27</v>
      </c>
      <c r="B142" s="20">
        <v>0</v>
      </c>
      <c r="C142" s="21">
        <v>0</v>
      </c>
      <c r="D142" s="22">
        <v>0</v>
      </c>
      <c r="E142" s="22">
        <v>0</v>
      </c>
      <c r="F142" s="337">
        <v>0</v>
      </c>
      <c r="G142" s="26">
        <v>0</v>
      </c>
    </row>
    <row r="143" spans="1:7" ht="11.25" customHeight="1">
      <c r="A143" s="18" t="s">
        <v>28</v>
      </c>
      <c r="B143" s="20">
        <v>0</v>
      </c>
      <c r="C143" s="21">
        <v>0</v>
      </c>
      <c r="D143" s="22">
        <v>0</v>
      </c>
      <c r="E143" s="22">
        <v>0</v>
      </c>
      <c r="F143" s="337">
        <v>0</v>
      </c>
      <c r="G143" s="26">
        <v>0</v>
      </c>
    </row>
    <row r="144" spans="1:7" ht="11.25">
      <c r="A144" s="18" t="s">
        <v>29</v>
      </c>
      <c r="B144" s="35">
        <v>43</v>
      </c>
      <c r="C144" s="21">
        <v>3673000</v>
      </c>
      <c r="D144" s="23">
        <v>5</v>
      </c>
      <c r="E144" s="22">
        <v>950000</v>
      </c>
      <c r="F144" s="337">
        <v>2200000</v>
      </c>
      <c r="G144" s="26">
        <v>6</v>
      </c>
    </row>
    <row r="145" spans="1:7" ht="12" customHeight="1" thickBot="1">
      <c r="A145" s="28" t="s">
        <v>23</v>
      </c>
      <c r="B145" s="36">
        <v>0</v>
      </c>
      <c r="C145" s="37">
        <v>0</v>
      </c>
      <c r="D145" s="31">
        <v>0</v>
      </c>
      <c r="E145" s="31">
        <v>0</v>
      </c>
      <c r="F145" s="338">
        <v>0</v>
      </c>
      <c r="G145" s="34">
        <v>0</v>
      </c>
    </row>
    <row r="146" spans="1:7" ht="24.75" customHeight="1" thickBot="1">
      <c r="A146" s="469" t="s">
        <v>46</v>
      </c>
      <c r="B146" s="472"/>
      <c r="C146" s="472"/>
      <c r="D146" s="472"/>
      <c r="E146" s="472"/>
      <c r="F146" s="472"/>
      <c r="G146" s="473"/>
    </row>
    <row r="147" spans="1:7" ht="11.25">
      <c r="A147" s="18" t="s">
        <v>25</v>
      </c>
      <c r="B147" s="19">
        <v>0</v>
      </c>
      <c r="C147" s="19">
        <v>0</v>
      </c>
      <c r="D147" s="19">
        <v>0</v>
      </c>
      <c r="E147" s="19">
        <v>0</v>
      </c>
      <c r="F147" s="336">
        <v>0</v>
      </c>
      <c r="G147" s="167">
        <v>0</v>
      </c>
    </row>
    <row r="148" spans="1:7" ht="11.25">
      <c r="A148" s="18" t="s">
        <v>26</v>
      </c>
      <c r="B148" s="20">
        <v>0</v>
      </c>
      <c r="C148" s="21">
        <v>0</v>
      </c>
      <c r="D148" s="22">
        <v>0</v>
      </c>
      <c r="E148" s="22">
        <v>0</v>
      </c>
      <c r="F148" s="337">
        <v>0</v>
      </c>
      <c r="G148" s="25">
        <v>0</v>
      </c>
    </row>
    <row r="149" spans="1:7" ht="11.25" customHeight="1">
      <c r="A149" s="18" t="s">
        <v>27</v>
      </c>
      <c r="B149" s="20">
        <v>0</v>
      </c>
      <c r="C149" s="21">
        <v>0</v>
      </c>
      <c r="D149" s="22">
        <v>0</v>
      </c>
      <c r="E149" s="22">
        <v>0</v>
      </c>
      <c r="F149" s="337">
        <v>0</v>
      </c>
      <c r="G149" s="26">
        <v>0</v>
      </c>
    </row>
    <row r="150" spans="1:7" s="16" customFormat="1" ht="11.25" customHeight="1">
      <c r="A150" s="18" t="s">
        <v>28</v>
      </c>
      <c r="B150" s="20">
        <v>0</v>
      </c>
      <c r="C150" s="21">
        <v>0</v>
      </c>
      <c r="D150" s="22">
        <v>0</v>
      </c>
      <c r="E150" s="22">
        <v>0</v>
      </c>
      <c r="F150" s="337">
        <v>0</v>
      </c>
      <c r="G150" s="26">
        <v>0</v>
      </c>
    </row>
    <row r="151" spans="1:7" ht="11.25">
      <c r="A151" s="18" t="s">
        <v>29</v>
      </c>
      <c r="B151" s="35">
        <v>0</v>
      </c>
      <c r="C151" s="24">
        <v>0</v>
      </c>
      <c r="D151" s="23">
        <v>0</v>
      </c>
      <c r="E151" s="22">
        <v>0</v>
      </c>
      <c r="F151" s="337">
        <v>0</v>
      </c>
      <c r="G151" s="26">
        <v>0</v>
      </c>
    </row>
    <row r="152" spans="1:7" ht="12" customHeight="1" thickBot="1">
      <c r="A152" s="28" t="s">
        <v>23</v>
      </c>
      <c r="B152" s="36">
        <v>0</v>
      </c>
      <c r="C152" s="37">
        <v>0</v>
      </c>
      <c r="D152" s="31">
        <v>0</v>
      </c>
      <c r="E152" s="31">
        <v>0</v>
      </c>
      <c r="F152" s="338">
        <v>0</v>
      </c>
      <c r="G152" s="34">
        <v>0</v>
      </c>
    </row>
    <row r="153" spans="1:7" ht="13.5" customHeight="1" thickBot="1">
      <c r="A153" s="469" t="s">
        <v>47</v>
      </c>
      <c r="B153" s="472"/>
      <c r="C153" s="472"/>
      <c r="D153" s="472"/>
      <c r="E153" s="472"/>
      <c r="F153" s="472"/>
      <c r="G153" s="473"/>
    </row>
    <row r="154" spans="1:7" ht="11.25">
      <c r="A154" s="18" t="s">
        <v>25</v>
      </c>
      <c r="B154" s="19">
        <v>0</v>
      </c>
      <c r="C154" s="19">
        <v>0</v>
      </c>
      <c r="D154" s="19">
        <v>0</v>
      </c>
      <c r="E154" s="19">
        <v>0</v>
      </c>
      <c r="F154" s="336">
        <v>0</v>
      </c>
      <c r="G154" s="167">
        <v>0</v>
      </c>
    </row>
    <row r="155" spans="1:7" ht="11.25">
      <c r="A155" s="18" t="s">
        <v>26</v>
      </c>
      <c r="B155" s="20">
        <v>0</v>
      </c>
      <c r="C155" s="21">
        <v>0</v>
      </c>
      <c r="D155" s="22">
        <v>0</v>
      </c>
      <c r="E155" s="22">
        <v>0</v>
      </c>
      <c r="F155" s="337">
        <v>0</v>
      </c>
      <c r="G155" s="26">
        <v>0</v>
      </c>
    </row>
    <row r="156" spans="1:7" ht="11.25">
      <c r="A156" s="18" t="s">
        <v>27</v>
      </c>
      <c r="B156" s="20">
        <v>0</v>
      </c>
      <c r="C156" s="21">
        <v>0</v>
      </c>
      <c r="D156" s="22">
        <v>0</v>
      </c>
      <c r="E156" s="22">
        <v>0</v>
      </c>
      <c r="F156" s="337">
        <v>0</v>
      </c>
      <c r="G156" s="26">
        <v>0</v>
      </c>
    </row>
    <row r="157" spans="1:7" ht="11.25">
      <c r="A157" s="18" t="s">
        <v>28</v>
      </c>
      <c r="B157" s="20">
        <v>0</v>
      </c>
      <c r="C157" s="21">
        <v>0</v>
      </c>
      <c r="D157" s="22">
        <v>0</v>
      </c>
      <c r="E157" s="22">
        <v>0</v>
      </c>
      <c r="F157" s="337">
        <v>0</v>
      </c>
      <c r="G157" s="26">
        <v>0</v>
      </c>
    </row>
    <row r="158" spans="1:7" ht="11.25" customHeight="1">
      <c r="A158" s="18" t="s">
        <v>29</v>
      </c>
      <c r="B158" s="20">
        <v>0</v>
      </c>
      <c r="C158" s="21">
        <v>0</v>
      </c>
      <c r="D158" s="22">
        <v>0</v>
      </c>
      <c r="E158" s="22">
        <v>0</v>
      </c>
      <c r="F158" s="337">
        <v>0</v>
      </c>
      <c r="G158" s="26">
        <v>0</v>
      </c>
    </row>
    <row r="159" spans="1:7" ht="12" customHeight="1" thickBot="1">
      <c r="A159" s="28" t="s">
        <v>48</v>
      </c>
      <c r="B159" s="29">
        <v>0</v>
      </c>
      <c r="C159" s="30">
        <v>0</v>
      </c>
      <c r="D159" s="31">
        <v>0</v>
      </c>
      <c r="E159" s="31">
        <v>0</v>
      </c>
      <c r="F159" s="338">
        <v>0</v>
      </c>
      <c r="G159" s="34">
        <v>0</v>
      </c>
    </row>
    <row r="160" ht="13.5" customHeight="1"/>
    <row r="161" ht="27" customHeight="1">
      <c r="A161" s="39" t="s">
        <v>15</v>
      </c>
    </row>
    <row r="162" ht="27" customHeight="1"/>
  </sheetData>
  <sheetProtection/>
  <mergeCells count="26">
    <mergeCell ref="A69:G69"/>
    <mergeCell ref="A1:G1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16.06.2017&amp;C&amp;"Arial,Normal"&amp;9TÜRKİYE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30"/>
  <sheetViews>
    <sheetView zoomScale="115" zoomScaleNormal="115" zoomScalePageLayoutView="0" workbookViewId="0" topLeftCell="A19">
      <selection activeCell="C17" sqref="C17"/>
    </sheetView>
  </sheetViews>
  <sheetFormatPr defaultColWidth="9.140625" defaultRowHeight="15"/>
  <cols>
    <col min="1" max="1" width="19.28125" style="365" bestFit="1" customWidth="1"/>
    <col min="2" max="2" width="4.8515625" style="0" bestFit="1" customWidth="1"/>
    <col min="3" max="3" width="3.7109375" style="0" bestFit="1" customWidth="1"/>
    <col min="4" max="4" width="4.8515625" style="0" bestFit="1" customWidth="1"/>
    <col min="5" max="5" width="4.8515625" style="0" customWidth="1"/>
    <col min="6" max="6" width="3.7109375" style="0" bestFit="1" customWidth="1"/>
    <col min="7" max="7" width="4.28125" style="0" customWidth="1"/>
    <col min="8" max="8" width="4.8515625" style="0" bestFit="1" customWidth="1"/>
    <col min="9" max="9" width="3.7109375" style="0" bestFit="1" customWidth="1"/>
    <col min="10" max="10" width="4.8515625" style="0" bestFit="1" customWidth="1"/>
    <col min="11" max="12" width="3.7109375" style="0" bestFit="1" customWidth="1"/>
    <col min="13" max="13" width="4.421875" style="0" customWidth="1"/>
    <col min="14" max="18" width="3.7109375" style="0" bestFit="1" customWidth="1"/>
    <col min="19" max="19" width="4.28125" style="0" customWidth="1"/>
    <col min="20" max="24" width="3.7109375" style="0" bestFit="1" customWidth="1"/>
    <col min="25" max="25" width="4.57421875" style="0" customWidth="1"/>
    <col min="26" max="26" width="4.8515625" style="0" bestFit="1" customWidth="1"/>
    <col min="27" max="27" width="3.7109375" style="0" bestFit="1" customWidth="1"/>
    <col min="28" max="28" width="4.8515625" style="0" bestFit="1" customWidth="1"/>
    <col min="29" max="30" width="3.7109375" style="0" bestFit="1" customWidth="1"/>
    <col min="31" max="31" width="4.28125" style="0" customWidth="1"/>
  </cols>
  <sheetData>
    <row r="1" spans="1:30" ht="15.75">
      <c r="A1" s="483" t="s">
        <v>638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</row>
    <row r="2" spans="1:30" ht="18.75" customHeight="1" thickBot="1">
      <c r="A2" s="483" t="s">
        <v>286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</row>
    <row r="3" spans="1:31" ht="15" customHeight="1">
      <c r="A3" s="492" t="s">
        <v>614</v>
      </c>
      <c r="B3" s="493" t="s">
        <v>485</v>
      </c>
      <c r="C3" s="494"/>
      <c r="D3" s="494"/>
      <c r="E3" s="494"/>
      <c r="F3" s="494"/>
      <c r="G3" s="495"/>
      <c r="H3" s="508" t="s">
        <v>174</v>
      </c>
      <c r="I3" s="497"/>
      <c r="J3" s="497"/>
      <c r="K3" s="497"/>
      <c r="L3" s="497"/>
      <c r="M3" s="509"/>
      <c r="N3" s="496" t="s">
        <v>147</v>
      </c>
      <c r="O3" s="497"/>
      <c r="P3" s="497"/>
      <c r="Q3" s="497"/>
      <c r="R3" s="497"/>
      <c r="S3" s="498"/>
      <c r="T3" s="496" t="s">
        <v>175</v>
      </c>
      <c r="U3" s="497"/>
      <c r="V3" s="497"/>
      <c r="W3" s="497"/>
      <c r="X3" s="497"/>
      <c r="Y3" s="498"/>
      <c r="Z3" s="506" t="s">
        <v>615</v>
      </c>
      <c r="AA3" s="507"/>
      <c r="AB3" s="507"/>
      <c r="AC3" s="507"/>
      <c r="AD3" s="507"/>
      <c r="AE3" s="507"/>
    </row>
    <row r="4" spans="1:31" ht="18.75" customHeight="1">
      <c r="A4" s="492"/>
      <c r="B4" s="504" t="s">
        <v>226</v>
      </c>
      <c r="C4" s="491"/>
      <c r="D4" s="491" t="s">
        <v>482</v>
      </c>
      <c r="E4" s="491"/>
      <c r="F4" s="491" t="s">
        <v>562</v>
      </c>
      <c r="G4" s="500"/>
      <c r="H4" s="501" t="s">
        <v>226</v>
      </c>
      <c r="I4" s="491"/>
      <c r="J4" s="491" t="s">
        <v>482</v>
      </c>
      <c r="K4" s="491"/>
      <c r="L4" s="491" t="s">
        <v>7</v>
      </c>
      <c r="M4" s="499"/>
      <c r="N4" s="504" t="s">
        <v>226</v>
      </c>
      <c r="O4" s="491"/>
      <c r="P4" s="491" t="s">
        <v>482</v>
      </c>
      <c r="Q4" s="491"/>
      <c r="R4" s="491" t="s">
        <v>562</v>
      </c>
      <c r="S4" s="500"/>
      <c r="T4" s="504" t="s">
        <v>226</v>
      </c>
      <c r="U4" s="491"/>
      <c r="V4" s="491" t="s">
        <v>482</v>
      </c>
      <c r="W4" s="491"/>
      <c r="X4" s="491" t="s">
        <v>7</v>
      </c>
      <c r="Y4" s="500"/>
      <c r="Z4" s="501" t="s">
        <v>226</v>
      </c>
      <c r="AA4" s="491"/>
      <c r="AB4" s="491" t="s">
        <v>482</v>
      </c>
      <c r="AC4" s="491"/>
      <c r="AD4" s="491" t="s">
        <v>562</v>
      </c>
      <c r="AE4" s="491"/>
    </row>
    <row r="5" spans="1:31" ht="48.75" customHeight="1">
      <c r="A5" s="492"/>
      <c r="B5" s="380" t="s">
        <v>8</v>
      </c>
      <c r="C5" s="364" t="s">
        <v>14</v>
      </c>
      <c r="D5" s="364" t="s">
        <v>8</v>
      </c>
      <c r="E5" s="364" t="s">
        <v>14</v>
      </c>
      <c r="F5" s="364" t="s">
        <v>8</v>
      </c>
      <c r="G5" s="381" t="s">
        <v>14</v>
      </c>
      <c r="H5" s="378" t="s">
        <v>8</v>
      </c>
      <c r="I5" s="364" t="s">
        <v>14</v>
      </c>
      <c r="J5" s="364" t="s">
        <v>8</v>
      </c>
      <c r="K5" s="364" t="s">
        <v>14</v>
      </c>
      <c r="L5" s="364" t="s">
        <v>8</v>
      </c>
      <c r="M5" s="376" t="s">
        <v>616</v>
      </c>
      <c r="N5" s="380" t="s">
        <v>8</v>
      </c>
      <c r="O5" s="364" t="s">
        <v>14</v>
      </c>
      <c r="P5" s="364" t="s">
        <v>8</v>
      </c>
      <c r="Q5" s="364" t="s">
        <v>14</v>
      </c>
      <c r="R5" s="364" t="s">
        <v>8</v>
      </c>
      <c r="S5" s="381" t="s">
        <v>14</v>
      </c>
      <c r="T5" s="380" t="s">
        <v>8</v>
      </c>
      <c r="U5" s="364" t="s">
        <v>14</v>
      </c>
      <c r="V5" s="364" t="s">
        <v>8</v>
      </c>
      <c r="W5" s="364" t="s">
        <v>14</v>
      </c>
      <c r="X5" s="364" t="s">
        <v>8</v>
      </c>
      <c r="Y5" s="381" t="s">
        <v>616</v>
      </c>
      <c r="Z5" s="378" t="s">
        <v>8</v>
      </c>
      <c r="AA5" s="364" t="s">
        <v>14</v>
      </c>
      <c r="AB5" s="364" t="s">
        <v>8</v>
      </c>
      <c r="AC5" s="364" t="s">
        <v>14</v>
      </c>
      <c r="AD5" s="364" t="s">
        <v>8</v>
      </c>
      <c r="AE5" s="364" t="s">
        <v>14</v>
      </c>
    </row>
    <row r="6" spans="1:31" ht="16.5">
      <c r="A6" s="386" t="s">
        <v>50</v>
      </c>
      <c r="B6" s="382">
        <v>92</v>
      </c>
      <c r="C6" s="310">
        <v>15</v>
      </c>
      <c r="D6" s="310">
        <v>19</v>
      </c>
      <c r="E6" s="310">
        <v>13</v>
      </c>
      <c r="F6" s="310">
        <v>17</v>
      </c>
      <c r="G6" s="383">
        <v>8</v>
      </c>
      <c r="H6" s="379">
        <v>15</v>
      </c>
      <c r="I6" s="310">
        <v>0</v>
      </c>
      <c r="J6" s="310">
        <v>1</v>
      </c>
      <c r="K6" s="310">
        <v>1</v>
      </c>
      <c r="L6" s="310">
        <v>1</v>
      </c>
      <c r="M6" s="377">
        <v>0</v>
      </c>
      <c r="N6" s="382">
        <v>13</v>
      </c>
      <c r="O6" s="310">
        <v>1</v>
      </c>
      <c r="P6" s="310">
        <v>1</v>
      </c>
      <c r="Q6" s="310">
        <v>2</v>
      </c>
      <c r="R6" s="310">
        <v>0</v>
      </c>
      <c r="S6" s="383">
        <v>0</v>
      </c>
      <c r="T6" s="382">
        <v>7</v>
      </c>
      <c r="U6" s="310">
        <v>0</v>
      </c>
      <c r="V6" s="310">
        <v>1</v>
      </c>
      <c r="W6" s="310">
        <v>2</v>
      </c>
      <c r="X6" s="310">
        <v>0</v>
      </c>
      <c r="Y6" s="383">
        <v>0</v>
      </c>
      <c r="Z6" s="379">
        <v>57</v>
      </c>
      <c r="AA6" s="310">
        <v>14</v>
      </c>
      <c r="AB6" s="310">
        <v>16</v>
      </c>
      <c r="AC6" s="310">
        <v>8</v>
      </c>
      <c r="AD6" s="310">
        <v>16</v>
      </c>
      <c r="AE6" s="310">
        <v>8</v>
      </c>
    </row>
    <row r="7" spans="1:31" ht="16.5">
      <c r="A7" s="386" t="s">
        <v>51</v>
      </c>
      <c r="B7" s="382">
        <v>45</v>
      </c>
      <c r="C7" s="310">
        <v>3</v>
      </c>
      <c r="D7" s="310">
        <v>5</v>
      </c>
      <c r="E7" s="310">
        <v>3</v>
      </c>
      <c r="F7" s="310">
        <v>0</v>
      </c>
      <c r="G7" s="383">
        <v>0</v>
      </c>
      <c r="H7" s="379">
        <v>10</v>
      </c>
      <c r="I7" s="310">
        <v>1</v>
      </c>
      <c r="J7" s="310">
        <v>0</v>
      </c>
      <c r="K7" s="310">
        <v>1</v>
      </c>
      <c r="L7" s="310">
        <v>0</v>
      </c>
      <c r="M7" s="377">
        <v>0</v>
      </c>
      <c r="N7" s="382">
        <v>8</v>
      </c>
      <c r="O7" s="310">
        <v>0</v>
      </c>
      <c r="P7" s="310">
        <v>0</v>
      </c>
      <c r="Q7" s="310">
        <v>0</v>
      </c>
      <c r="R7" s="310">
        <v>0</v>
      </c>
      <c r="S7" s="383">
        <v>0</v>
      </c>
      <c r="T7" s="382">
        <v>3</v>
      </c>
      <c r="U7" s="310">
        <v>1</v>
      </c>
      <c r="V7" s="310">
        <v>0</v>
      </c>
      <c r="W7" s="310">
        <v>0</v>
      </c>
      <c r="X7" s="310">
        <v>0</v>
      </c>
      <c r="Y7" s="383">
        <v>0</v>
      </c>
      <c r="Z7" s="379">
        <v>24</v>
      </c>
      <c r="AA7" s="310">
        <v>1</v>
      </c>
      <c r="AB7" s="310">
        <v>5</v>
      </c>
      <c r="AC7" s="310">
        <v>2</v>
      </c>
      <c r="AD7" s="310">
        <v>0</v>
      </c>
      <c r="AE7" s="310">
        <v>0</v>
      </c>
    </row>
    <row r="8" spans="1:31" ht="15">
      <c r="A8" s="386" t="s">
        <v>52</v>
      </c>
      <c r="B8" s="382">
        <v>880</v>
      </c>
      <c r="C8" s="310">
        <v>109</v>
      </c>
      <c r="D8" s="310">
        <v>571</v>
      </c>
      <c r="E8" s="310">
        <v>109</v>
      </c>
      <c r="F8" s="310">
        <v>2</v>
      </c>
      <c r="G8" s="383">
        <v>1</v>
      </c>
      <c r="H8" s="379">
        <v>322</v>
      </c>
      <c r="I8" s="310">
        <v>62</v>
      </c>
      <c r="J8" s="310">
        <v>196</v>
      </c>
      <c r="K8" s="310">
        <v>32</v>
      </c>
      <c r="L8" s="310">
        <v>1</v>
      </c>
      <c r="M8" s="377">
        <v>0</v>
      </c>
      <c r="N8" s="382">
        <v>95</v>
      </c>
      <c r="O8" s="310">
        <v>7</v>
      </c>
      <c r="P8" s="310">
        <v>14</v>
      </c>
      <c r="Q8" s="310">
        <v>6</v>
      </c>
      <c r="R8" s="310">
        <v>0</v>
      </c>
      <c r="S8" s="383">
        <v>0</v>
      </c>
      <c r="T8" s="382">
        <v>67</v>
      </c>
      <c r="U8" s="310">
        <v>11</v>
      </c>
      <c r="V8" s="310">
        <v>22</v>
      </c>
      <c r="W8" s="310">
        <v>2</v>
      </c>
      <c r="X8" s="310">
        <v>0</v>
      </c>
      <c r="Y8" s="383">
        <v>0</v>
      </c>
      <c r="Z8" s="379">
        <v>396</v>
      </c>
      <c r="AA8" s="310">
        <v>29</v>
      </c>
      <c r="AB8" s="310">
        <v>339</v>
      </c>
      <c r="AC8" s="310">
        <v>69</v>
      </c>
      <c r="AD8" s="310">
        <v>1</v>
      </c>
      <c r="AE8" s="310">
        <v>1</v>
      </c>
    </row>
    <row r="9" spans="1:31" ht="24.75">
      <c r="A9" s="386" t="s">
        <v>53</v>
      </c>
      <c r="B9" s="382">
        <v>58</v>
      </c>
      <c r="C9" s="310">
        <v>42</v>
      </c>
      <c r="D9" s="310">
        <v>31</v>
      </c>
      <c r="E9" s="310">
        <v>3</v>
      </c>
      <c r="F9" s="310">
        <v>0</v>
      </c>
      <c r="G9" s="383">
        <v>0</v>
      </c>
      <c r="H9" s="379">
        <v>9</v>
      </c>
      <c r="I9" s="310">
        <v>28</v>
      </c>
      <c r="J9" s="310">
        <v>7</v>
      </c>
      <c r="K9" s="310">
        <v>0</v>
      </c>
      <c r="L9" s="310">
        <v>0</v>
      </c>
      <c r="M9" s="377">
        <v>0</v>
      </c>
      <c r="N9" s="382">
        <v>10</v>
      </c>
      <c r="O9" s="310">
        <v>7</v>
      </c>
      <c r="P9" s="310">
        <v>0</v>
      </c>
      <c r="Q9" s="310">
        <v>0</v>
      </c>
      <c r="R9" s="310">
        <v>0</v>
      </c>
      <c r="S9" s="383">
        <v>0</v>
      </c>
      <c r="T9" s="382">
        <v>6</v>
      </c>
      <c r="U9" s="310">
        <v>2</v>
      </c>
      <c r="V9" s="310">
        <v>1</v>
      </c>
      <c r="W9" s="310">
        <v>0</v>
      </c>
      <c r="X9" s="310">
        <v>0</v>
      </c>
      <c r="Y9" s="383">
        <v>0</v>
      </c>
      <c r="Z9" s="379">
        <v>33</v>
      </c>
      <c r="AA9" s="310">
        <v>5</v>
      </c>
      <c r="AB9" s="310">
        <v>23</v>
      </c>
      <c r="AC9" s="310">
        <v>3</v>
      </c>
      <c r="AD9" s="310">
        <v>0</v>
      </c>
      <c r="AE9" s="310">
        <v>0</v>
      </c>
    </row>
    <row r="10" spans="1:31" ht="24.75">
      <c r="A10" s="386" t="s">
        <v>54</v>
      </c>
      <c r="B10" s="382">
        <v>23</v>
      </c>
      <c r="C10" s="310">
        <v>1</v>
      </c>
      <c r="D10" s="310">
        <v>3</v>
      </c>
      <c r="E10" s="310">
        <v>1</v>
      </c>
      <c r="F10" s="310">
        <v>0</v>
      </c>
      <c r="G10" s="383">
        <v>0</v>
      </c>
      <c r="H10" s="379">
        <v>5</v>
      </c>
      <c r="I10" s="310">
        <v>0</v>
      </c>
      <c r="J10" s="310">
        <v>1</v>
      </c>
      <c r="K10" s="310">
        <v>0</v>
      </c>
      <c r="L10" s="310">
        <v>0</v>
      </c>
      <c r="M10" s="377">
        <v>0</v>
      </c>
      <c r="N10" s="382">
        <v>2</v>
      </c>
      <c r="O10" s="310">
        <v>0</v>
      </c>
      <c r="P10" s="310">
        <v>1</v>
      </c>
      <c r="Q10" s="310">
        <v>0</v>
      </c>
      <c r="R10" s="310">
        <v>0</v>
      </c>
      <c r="S10" s="383">
        <v>0</v>
      </c>
      <c r="T10" s="382">
        <v>2</v>
      </c>
      <c r="U10" s="310">
        <v>0</v>
      </c>
      <c r="V10" s="310">
        <v>0</v>
      </c>
      <c r="W10" s="310">
        <v>0</v>
      </c>
      <c r="X10" s="310">
        <v>0</v>
      </c>
      <c r="Y10" s="383">
        <v>0</v>
      </c>
      <c r="Z10" s="379">
        <v>14</v>
      </c>
      <c r="AA10" s="310">
        <v>1</v>
      </c>
      <c r="AB10" s="310">
        <v>1</v>
      </c>
      <c r="AC10" s="310">
        <v>1</v>
      </c>
      <c r="AD10" s="310">
        <v>0</v>
      </c>
      <c r="AE10" s="310">
        <v>0</v>
      </c>
    </row>
    <row r="11" spans="1:31" ht="15">
      <c r="A11" s="386" t="s">
        <v>55</v>
      </c>
      <c r="B11" s="389">
        <v>1189</v>
      </c>
      <c r="C11" s="310">
        <v>105</v>
      </c>
      <c r="D11" s="309">
        <v>1234</v>
      </c>
      <c r="E11" s="310">
        <v>198</v>
      </c>
      <c r="F11" s="310">
        <v>47</v>
      </c>
      <c r="G11" s="383">
        <v>50</v>
      </c>
      <c r="H11" s="379">
        <v>315</v>
      </c>
      <c r="I11" s="310">
        <v>40</v>
      </c>
      <c r="J11" s="310">
        <v>259</v>
      </c>
      <c r="K11" s="310">
        <v>65</v>
      </c>
      <c r="L11" s="310">
        <v>7</v>
      </c>
      <c r="M11" s="377">
        <v>9</v>
      </c>
      <c r="N11" s="382">
        <v>149</v>
      </c>
      <c r="O11" s="310">
        <v>10</v>
      </c>
      <c r="P11" s="310">
        <v>82</v>
      </c>
      <c r="Q11" s="310">
        <v>13</v>
      </c>
      <c r="R11" s="310">
        <v>18</v>
      </c>
      <c r="S11" s="383">
        <v>10</v>
      </c>
      <c r="T11" s="382">
        <v>80</v>
      </c>
      <c r="U11" s="310">
        <v>9</v>
      </c>
      <c r="V11" s="310">
        <v>88</v>
      </c>
      <c r="W11" s="310">
        <v>17</v>
      </c>
      <c r="X11" s="310">
        <v>0</v>
      </c>
      <c r="Y11" s="383">
        <v>4</v>
      </c>
      <c r="Z11" s="379">
        <v>645</v>
      </c>
      <c r="AA11" s="310">
        <v>46</v>
      </c>
      <c r="AB11" s="310">
        <v>805</v>
      </c>
      <c r="AC11" s="310">
        <v>103</v>
      </c>
      <c r="AD11" s="310">
        <v>22</v>
      </c>
      <c r="AE11" s="310">
        <v>27</v>
      </c>
    </row>
    <row r="12" spans="1:31" ht="33">
      <c r="A12" s="386" t="s">
        <v>56</v>
      </c>
      <c r="B12" s="389">
        <v>1734</v>
      </c>
      <c r="C12" s="310">
        <v>253</v>
      </c>
      <c r="D12" s="309">
        <v>1214</v>
      </c>
      <c r="E12" s="310">
        <v>571</v>
      </c>
      <c r="F12" s="310">
        <v>6</v>
      </c>
      <c r="G12" s="383">
        <v>1</v>
      </c>
      <c r="H12" s="379">
        <v>724</v>
      </c>
      <c r="I12" s="310">
        <v>130</v>
      </c>
      <c r="J12" s="310">
        <v>448</v>
      </c>
      <c r="K12" s="310">
        <v>140</v>
      </c>
      <c r="L12" s="310">
        <v>0</v>
      </c>
      <c r="M12" s="377">
        <v>0</v>
      </c>
      <c r="N12" s="382">
        <v>170</v>
      </c>
      <c r="O12" s="310">
        <v>31</v>
      </c>
      <c r="P12" s="310">
        <v>55</v>
      </c>
      <c r="Q12" s="310">
        <v>49</v>
      </c>
      <c r="R12" s="310">
        <v>1</v>
      </c>
      <c r="S12" s="383">
        <v>0</v>
      </c>
      <c r="T12" s="382">
        <v>81</v>
      </c>
      <c r="U12" s="310">
        <v>13</v>
      </c>
      <c r="V12" s="310">
        <v>41</v>
      </c>
      <c r="W12" s="310">
        <v>20</v>
      </c>
      <c r="X12" s="310">
        <v>0</v>
      </c>
      <c r="Y12" s="383">
        <v>0</v>
      </c>
      <c r="Z12" s="379">
        <v>759</v>
      </c>
      <c r="AA12" s="310">
        <v>79</v>
      </c>
      <c r="AB12" s="310">
        <v>670</v>
      </c>
      <c r="AC12" s="310">
        <v>362</v>
      </c>
      <c r="AD12" s="310">
        <v>5</v>
      </c>
      <c r="AE12" s="310">
        <v>1</v>
      </c>
    </row>
    <row r="13" spans="1:31" ht="15">
      <c r="A13" s="386" t="s">
        <v>57</v>
      </c>
      <c r="B13" s="382">
        <v>256</v>
      </c>
      <c r="C13" s="310">
        <v>31</v>
      </c>
      <c r="D13" s="310">
        <v>185</v>
      </c>
      <c r="E13" s="310">
        <v>86</v>
      </c>
      <c r="F13" s="310">
        <v>10</v>
      </c>
      <c r="G13" s="383">
        <v>5</v>
      </c>
      <c r="H13" s="379">
        <v>90</v>
      </c>
      <c r="I13" s="310">
        <v>17</v>
      </c>
      <c r="J13" s="310">
        <v>102</v>
      </c>
      <c r="K13" s="310">
        <v>67</v>
      </c>
      <c r="L13" s="310">
        <v>0</v>
      </c>
      <c r="M13" s="377">
        <v>0</v>
      </c>
      <c r="N13" s="382">
        <v>14</v>
      </c>
      <c r="O13" s="310">
        <v>2</v>
      </c>
      <c r="P13" s="310">
        <v>1</v>
      </c>
      <c r="Q13" s="310">
        <v>1</v>
      </c>
      <c r="R13" s="310">
        <v>1</v>
      </c>
      <c r="S13" s="383">
        <v>0</v>
      </c>
      <c r="T13" s="382">
        <v>16</v>
      </c>
      <c r="U13" s="310">
        <v>2</v>
      </c>
      <c r="V13" s="310">
        <v>4</v>
      </c>
      <c r="W13" s="310">
        <v>2</v>
      </c>
      <c r="X13" s="310">
        <v>0</v>
      </c>
      <c r="Y13" s="383">
        <v>0</v>
      </c>
      <c r="Z13" s="379">
        <v>136</v>
      </c>
      <c r="AA13" s="310">
        <v>10</v>
      </c>
      <c r="AB13" s="310">
        <v>78</v>
      </c>
      <c r="AC13" s="310">
        <v>16</v>
      </c>
      <c r="AD13" s="310">
        <v>9</v>
      </c>
      <c r="AE13" s="310">
        <v>5</v>
      </c>
    </row>
    <row r="14" spans="1:31" ht="16.5">
      <c r="A14" s="386" t="s">
        <v>58</v>
      </c>
      <c r="B14" s="382">
        <v>354</v>
      </c>
      <c r="C14" s="310">
        <v>27</v>
      </c>
      <c r="D14" s="310">
        <v>203</v>
      </c>
      <c r="E14" s="310">
        <v>73</v>
      </c>
      <c r="F14" s="310">
        <v>0</v>
      </c>
      <c r="G14" s="383">
        <v>0</v>
      </c>
      <c r="H14" s="379">
        <v>116</v>
      </c>
      <c r="I14" s="310">
        <v>9</v>
      </c>
      <c r="J14" s="310">
        <v>102</v>
      </c>
      <c r="K14" s="310">
        <v>27</v>
      </c>
      <c r="L14" s="310">
        <v>0</v>
      </c>
      <c r="M14" s="377">
        <v>0</v>
      </c>
      <c r="N14" s="382">
        <v>44</v>
      </c>
      <c r="O14" s="310">
        <v>5</v>
      </c>
      <c r="P14" s="310">
        <v>5</v>
      </c>
      <c r="Q14" s="310">
        <v>11</v>
      </c>
      <c r="R14" s="310">
        <v>0</v>
      </c>
      <c r="S14" s="383">
        <v>0</v>
      </c>
      <c r="T14" s="382">
        <v>15</v>
      </c>
      <c r="U14" s="310">
        <v>2</v>
      </c>
      <c r="V14" s="310">
        <v>8</v>
      </c>
      <c r="W14" s="310">
        <v>5</v>
      </c>
      <c r="X14" s="310">
        <v>0</v>
      </c>
      <c r="Y14" s="383">
        <v>0</v>
      </c>
      <c r="Z14" s="379">
        <v>179</v>
      </c>
      <c r="AA14" s="310">
        <v>11</v>
      </c>
      <c r="AB14" s="310">
        <v>88</v>
      </c>
      <c r="AC14" s="310">
        <v>30</v>
      </c>
      <c r="AD14" s="310">
        <v>0</v>
      </c>
      <c r="AE14" s="310">
        <v>0</v>
      </c>
    </row>
    <row r="15" spans="1:31" ht="15">
      <c r="A15" s="386" t="s">
        <v>59</v>
      </c>
      <c r="B15" s="382">
        <v>180</v>
      </c>
      <c r="C15" s="310">
        <v>30</v>
      </c>
      <c r="D15" s="310">
        <v>60</v>
      </c>
      <c r="E15" s="310">
        <v>14</v>
      </c>
      <c r="F15" s="310">
        <v>0</v>
      </c>
      <c r="G15" s="383">
        <v>0</v>
      </c>
      <c r="H15" s="379">
        <v>113</v>
      </c>
      <c r="I15" s="310">
        <v>21</v>
      </c>
      <c r="J15" s="310">
        <v>40</v>
      </c>
      <c r="K15" s="310">
        <v>7</v>
      </c>
      <c r="L15" s="310">
        <v>0</v>
      </c>
      <c r="M15" s="377">
        <v>0</v>
      </c>
      <c r="N15" s="382">
        <v>25</v>
      </c>
      <c r="O15" s="310">
        <v>3</v>
      </c>
      <c r="P15" s="310">
        <v>1</v>
      </c>
      <c r="Q15" s="310">
        <v>2</v>
      </c>
      <c r="R15" s="310">
        <v>0</v>
      </c>
      <c r="S15" s="383">
        <v>0</v>
      </c>
      <c r="T15" s="382">
        <v>10</v>
      </c>
      <c r="U15" s="310">
        <v>0</v>
      </c>
      <c r="V15" s="310">
        <v>3</v>
      </c>
      <c r="W15" s="310">
        <v>0</v>
      </c>
      <c r="X15" s="310">
        <v>0</v>
      </c>
      <c r="Y15" s="383">
        <v>0</v>
      </c>
      <c r="Z15" s="379">
        <v>32</v>
      </c>
      <c r="AA15" s="310">
        <v>6</v>
      </c>
      <c r="AB15" s="310">
        <v>16</v>
      </c>
      <c r="AC15" s="310">
        <v>5</v>
      </c>
      <c r="AD15" s="310">
        <v>0</v>
      </c>
      <c r="AE15" s="310">
        <v>0</v>
      </c>
    </row>
    <row r="16" spans="1:31" ht="16.5">
      <c r="A16" s="386" t="s">
        <v>60</v>
      </c>
      <c r="B16" s="382">
        <v>48</v>
      </c>
      <c r="C16" s="310">
        <v>13</v>
      </c>
      <c r="D16" s="310">
        <v>26</v>
      </c>
      <c r="E16" s="310">
        <v>13</v>
      </c>
      <c r="F16" s="310">
        <v>1</v>
      </c>
      <c r="G16" s="383">
        <v>3</v>
      </c>
      <c r="H16" s="379">
        <v>16</v>
      </c>
      <c r="I16" s="310">
        <v>9</v>
      </c>
      <c r="J16" s="310">
        <v>6</v>
      </c>
      <c r="K16" s="310">
        <v>2</v>
      </c>
      <c r="L16" s="310">
        <v>0</v>
      </c>
      <c r="M16" s="377">
        <v>0</v>
      </c>
      <c r="N16" s="382">
        <v>5</v>
      </c>
      <c r="O16" s="310">
        <v>2</v>
      </c>
      <c r="P16" s="310">
        <v>1</v>
      </c>
      <c r="Q16" s="310">
        <v>1</v>
      </c>
      <c r="R16" s="310">
        <v>1</v>
      </c>
      <c r="S16" s="383">
        <v>0</v>
      </c>
      <c r="T16" s="382">
        <v>3</v>
      </c>
      <c r="U16" s="310">
        <v>1</v>
      </c>
      <c r="V16" s="310">
        <v>2</v>
      </c>
      <c r="W16" s="310">
        <v>1</v>
      </c>
      <c r="X16" s="310">
        <v>0</v>
      </c>
      <c r="Y16" s="383">
        <v>0</v>
      </c>
      <c r="Z16" s="379">
        <v>24</v>
      </c>
      <c r="AA16" s="310">
        <v>1</v>
      </c>
      <c r="AB16" s="310">
        <v>17</v>
      </c>
      <c r="AC16" s="310">
        <v>9</v>
      </c>
      <c r="AD16" s="310">
        <v>0</v>
      </c>
      <c r="AE16" s="310">
        <v>3</v>
      </c>
    </row>
    <row r="17" spans="1:31" ht="15">
      <c r="A17" s="386" t="s">
        <v>61</v>
      </c>
      <c r="B17" s="382">
        <v>154</v>
      </c>
      <c r="C17" s="310">
        <v>11</v>
      </c>
      <c r="D17" s="310">
        <v>66</v>
      </c>
      <c r="E17" s="310">
        <v>32</v>
      </c>
      <c r="F17" s="310">
        <v>4</v>
      </c>
      <c r="G17" s="383">
        <v>0</v>
      </c>
      <c r="H17" s="379">
        <v>72</v>
      </c>
      <c r="I17" s="310">
        <v>3</v>
      </c>
      <c r="J17" s="310">
        <v>20</v>
      </c>
      <c r="K17" s="310">
        <v>7</v>
      </c>
      <c r="L17" s="310">
        <v>0</v>
      </c>
      <c r="M17" s="377">
        <v>0</v>
      </c>
      <c r="N17" s="382">
        <v>18</v>
      </c>
      <c r="O17" s="310">
        <v>0</v>
      </c>
      <c r="P17" s="310">
        <v>5</v>
      </c>
      <c r="Q17" s="310">
        <v>7</v>
      </c>
      <c r="R17" s="310">
        <v>0</v>
      </c>
      <c r="S17" s="383">
        <v>0</v>
      </c>
      <c r="T17" s="382">
        <v>4</v>
      </c>
      <c r="U17" s="310">
        <v>3</v>
      </c>
      <c r="V17" s="310">
        <v>4</v>
      </c>
      <c r="W17" s="310">
        <v>2</v>
      </c>
      <c r="X17" s="310">
        <v>3</v>
      </c>
      <c r="Y17" s="383">
        <v>0</v>
      </c>
      <c r="Z17" s="379">
        <v>60</v>
      </c>
      <c r="AA17" s="310">
        <v>5</v>
      </c>
      <c r="AB17" s="310">
        <v>37</v>
      </c>
      <c r="AC17" s="310">
        <v>16</v>
      </c>
      <c r="AD17" s="310">
        <v>1</v>
      </c>
      <c r="AE17" s="310">
        <v>0</v>
      </c>
    </row>
    <row r="18" spans="1:31" ht="16.5">
      <c r="A18" s="386" t="s">
        <v>62</v>
      </c>
      <c r="B18" s="382">
        <v>457</v>
      </c>
      <c r="C18" s="310">
        <v>65</v>
      </c>
      <c r="D18" s="310">
        <v>205</v>
      </c>
      <c r="E18" s="310">
        <v>49</v>
      </c>
      <c r="F18" s="310">
        <v>2</v>
      </c>
      <c r="G18" s="383">
        <v>1</v>
      </c>
      <c r="H18" s="379">
        <v>172</v>
      </c>
      <c r="I18" s="310">
        <v>37</v>
      </c>
      <c r="J18" s="310">
        <v>56</v>
      </c>
      <c r="K18" s="310">
        <v>17</v>
      </c>
      <c r="L18" s="310">
        <v>1</v>
      </c>
      <c r="M18" s="377">
        <v>0</v>
      </c>
      <c r="N18" s="382">
        <v>76</v>
      </c>
      <c r="O18" s="310">
        <v>8</v>
      </c>
      <c r="P18" s="310">
        <v>8</v>
      </c>
      <c r="Q18" s="310">
        <v>3</v>
      </c>
      <c r="R18" s="310">
        <v>1</v>
      </c>
      <c r="S18" s="383">
        <v>1</v>
      </c>
      <c r="T18" s="382">
        <v>36</v>
      </c>
      <c r="U18" s="310">
        <v>3</v>
      </c>
      <c r="V18" s="310">
        <v>19</v>
      </c>
      <c r="W18" s="310">
        <v>3</v>
      </c>
      <c r="X18" s="310">
        <v>0</v>
      </c>
      <c r="Y18" s="383">
        <v>0</v>
      </c>
      <c r="Z18" s="379">
        <v>173</v>
      </c>
      <c r="AA18" s="310">
        <v>17</v>
      </c>
      <c r="AB18" s="310">
        <v>122</v>
      </c>
      <c r="AC18" s="310">
        <v>26</v>
      </c>
      <c r="AD18" s="310">
        <v>0</v>
      </c>
      <c r="AE18" s="310">
        <v>0</v>
      </c>
    </row>
    <row r="19" spans="1:31" ht="16.5">
      <c r="A19" s="386" t="s">
        <v>63</v>
      </c>
      <c r="B19" s="382">
        <v>306</v>
      </c>
      <c r="C19" s="310">
        <v>24</v>
      </c>
      <c r="D19" s="310">
        <v>82</v>
      </c>
      <c r="E19" s="310">
        <v>26</v>
      </c>
      <c r="F19" s="310">
        <v>1</v>
      </c>
      <c r="G19" s="383">
        <v>0</v>
      </c>
      <c r="H19" s="379">
        <v>99</v>
      </c>
      <c r="I19" s="310">
        <v>13</v>
      </c>
      <c r="J19" s="310">
        <v>25</v>
      </c>
      <c r="K19" s="310">
        <v>7</v>
      </c>
      <c r="L19" s="310">
        <v>0</v>
      </c>
      <c r="M19" s="377">
        <v>0</v>
      </c>
      <c r="N19" s="382">
        <v>38</v>
      </c>
      <c r="O19" s="310">
        <v>2</v>
      </c>
      <c r="P19" s="310">
        <v>12</v>
      </c>
      <c r="Q19" s="310">
        <v>0</v>
      </c>
      <c r="R19" s="310">
        <v>0</v>
      </c>
      <c r="S19" s="383">
        <v>0</v>
      </c>
      <c r="T19" s="382">
        <v>22</v>
      </c>
      <c r="U19" s="310">
        <v>4</v>
      </c>
      <c r="V19" s="310">
        <v>7</v>
      </c>
      <c r="W19" s="310">
        <v>3</v>
      </c>
      <c r="X19" s="310">
        <v>0</v>
      </c>
      <c r="Y19" s="383">
        <v>0</v>
      </c>
      <c r="Z19" s="379">
        <v>147</v>
      </c>
      <c r="AA19" s="310">
        <v>5</v>
      </c>
      <c r="AB19" s="310">
        <v>38</v>
      </c>
      <c r="AC19" s="310">
        <v>16</v>
      </c>
      <c r="AD19" s="310">
        <v>1</v>
      </c>
      <c r="AE19" s="310">
        <v>0</v>
      </c>
    </row>
    <row r="20" spans="1:31" ht="16.5">
      <c r="A20" s="386" t="s">
        <v>64</v>
      </c>
      <c r="B20" s="382">
        <v>10</v>
      </c>
      <c r="C20" s="310">
        <v>2</v>
      </c>
      <c r="D20" s="310">
        <v>2</v>
      </c>
      <c r="E20" s="310">
        <v>1</v>
      </c>
      <c r="F20" s="310">
        <v>1</v>
      </c>
      <c r="G20" s="383">
        <v>0</v>
      </c>
      <c r="H20" s="379">
        <v>2</v>
      </c>
      <c r="I20" s="310">
        <v>0</v>
      </c>
      <c r="J20" s="310">
        <v>0</v>
      </c>
      <c r="K20" s="310">
        <v>1</v>
      </c>
      <c r="L20" s="310">
        <v>0</v>
      </c>
      <c r="M20" s="377">
        <v>0</v>
      </c>
      <c r="N20" s="382">
        <v>4</v>
      </c>
      <c r="O20" s="310">
        <v>1</v>
      </c>
      <c r="P20" s="310">
        <v>1</v>
      </c>
      <c r="Q20" s="310">
        <v>0</v>
      </c>
      <c r="R20" s="310">
        <v>0</v>
      </c>
      <c r="S20" s="383">
        <v>0</v>
      </c>
      <c r="T20" s="382">
        <v>0</v>
      </c>
      <c r="U20" s="310">
        <v>0</v>
      </c>
      <c r="V20" s="310">
        <v>0</v>
      </c>
      <c r="W20" s="310">
        <v>0</v>
      </c>
      <c r="X20" s="310">
        <v>0</v>
      </c>
      <c r="Y20" s="383">
        <v>0</v>
      </c>
      <c r="Z20" s="379">
        <v>4</v>
      </c>
      <c r="AA20" s="310">
        <v>1</v>
      </c>
      <c r="AB20" s="310">
        <v>1</v>
      </c>
      <c r="AC20" s="310">
        <v>0</v>
      </c>
      <c r="AD20" s="310">
        <v>1</v>
      </c>
      <c r="AE20" s="310">
        <v>0</v>
      </c>
    </row>
    <row r="21" spans="1:31" ht="15">
      <c r="A21" s="386" t="s">
        <v>65</v>
      </c>
      <c r="B21" s="382">
        <v>174</v>
      </c>
      <c r="C21" s="310">
        <v>21</v>
      </c>
      <c r="D21" s="310">
        <v>43</v>
      </c>
      <c r="E21" s="310">
        <v>22</v>
      </c>
      <c r="F21" s="310">
        <v>0</v>
      </c>
      <c r="G21" s="383">
        <v>0</v>
      </c>
      <c r="H21" s="379">
        <v>48</v>
      </c>
      <c r="I21" s="310">
        <v>6</v>
      </c>
      <c r="J21" s="310">
        <v>17</v>
      </c>
      <c r="K21" s="310">
        <v>6</v>
      </c>
      <c r="L21" s="310">
        <v>0</v>
      </c>
      <c r="M21" s="377">
        <v>0</v>
      </c>
      <c r="N21" s="382">
        <v>19</v>
      </c>
      <c r="O21" s="310">
        <v>3</v>
      </c>
      <c r="P21" s="310">
        <v>3</v>
      </c>
      <c r="Q21" s="310">
        <v>1</v>
      </c>
      <c r="R21" s="310">
        <v>0</v>
      </c>
      <c r="S21" s="383">
        <v>0</v>
      </c>
      <c r="T21" s="382">
        <v>15</v>
      </c>
      <c r="U21" s="310">
        <v>2</v>
      </c>
      <c r="V21" s="310">
        <v>5</v>
      </c>
      <c r="W21" s="310">
        <v>1</v>
      </c>
      <c r="X21" s="310">
        <v>0</v>
      </c>
      <c r="Y21" s="383">
        <v>0</v>
      </c>
      <c r="Z21" s="379">
        <v>92</v>
      </c>
      <c r="AA21" s="310">
        <v>10</v>
      </c>
      <c r="AB21" s="310">
        <v>18</v>
      </c>
      <c r="AC21" s="310">
        <v>14</v>
      </c>
      <c r="AD21" s="310">
        <v>0</v>
      </c>
      <c r="AE21" s="310">
        <v>0</v>
      </c>
    </row>
    <row r="22" spans="1:31" ht="16.5">
      <c r="A22" s="386" t="s">
        <v>66</v>
      </c>
      <c r="B22" s="382">
        <v>127</v>
      </c>
      <c r="C22" s="310">
        <v>28</v>
      </c>
      <c r="D22" s="310">
        <v>15</v>
      </c>
      <c r="E22" s="310">
        <v>7</v>
      </c>
      <c r="F22" s="310">
        <v>0</v>
      </c>
      <c r="G22" s="383">
        <v>0</v>
      </c>
      <c r="H22" s="379">
        <v>47</v>
      </c>
      <c r="I22" s="310">
        <v>13</v>
      </c>
      <c r="J22" s="310">
        <v>3</v>
      </c>
      <c r="K22" s="310">
        <v>1</v>
      </c>
      <c r="L22" s="310">
        <v>0</v>
      </c>
      <c r="M22" s="377">
        <v>0</v>
      </c>
      <c r="N22" s="382">
        <v>14</v>
      </c>
      <c r="O22" s="310">
        <v>1</v>
      </c>
      <c r="P22" s="310">
        <v>0</v>
      </c>
      <c r="Q22" s="310">
        <v>1</v>
      </c>
      <c r="R22" s="310">
        <v>0</v>
      </c>
      <c r="S22" s="383">
        <v>0</v>
      </c>
      <c r="T22" s="382">
        <v>2</v>
      </c>
      <c r="U22" s="310">
        <v>1</v>
      </c>
      <c r="V22" s="310">
        <v>3</v>
      </c>
      <c r="W22" s="310">
        <v>1</v>
      </c>
      <c r="X22" s="310">
        <v>0</v>
      </c>
      <c r="Y22" s="383">
        <v>0</v>
      </c>
      <c r="Z22" s="379">
        <v>64</v>
      </c>
      <c r="AA22" s="310">
        <v>13</v>
      </c>
      <c r="AB22" s="310">
        <v>9</v>
      </c>
      <c r="AC22" s="310">
        <v>4</v>
      </c>
      <c r="AD22" s="310">
        <v>0</v>
      </c>
      <c r="AE22" s="310">
        <v>0</v>
      </c>
    </row>
    <row r="23" spans="1:31" ht="16.5">
      <c r="A23" s="386" t="s">
        <v>67</v>
      </c>
      <c r="B23" s="382">
        <v>23</v>
      </c>
      <c r="C23" s="310">
        <v>5</v>
      </c>
      <c r="D23" s="310">
        <v>25</v>
      </c>
      <c r="E23" s="310">
        <v>13</v>
      </c>
      <c r="F23" s="310">
        <v>1</v>
      </c>
      <c r="G23" s="383">
        <v>0</v>
      </c>
      <c r="H23" s="379">
        <v>6</v>
      </c>
      <c r="I23" s="310">
        <v>1</v>
      </c>
      <c r="J23" s="310">
        <v>11</v>
      </c>
      <c r="K23" s="310">
        <v>6</v>
      </c>
      <c r="L23" s="310">
        <v>0</v>
      </c>
      <c r="M23" s="377">
        <v>0</v>
      </c>
      <c r="N23" s="382">
        <v>4</v>
      </c>
      <c r="O23" s="310">
        <v>1</v>
      </c>
      <c r="P23" s="310">
        <v>5</v>
      </c>
      <c r="Q23" s="310">
        <v>2</v>
      </c>
      <c r="R23" s="310">
        <v>0</v>
      </c>
      <c r="S23" s="383">
        <v>0</v>
      </c>
      <c r="T23" s="382">
        <v>2</v>
      </c>
      <c r="U23" s="310">
        <v>0</v>
      </c>
      <c r="V23" s="310">
        <v>3</v>
      </c>
      <c r="W23" s="310">
        <v>0</v>
      </c>
      <c r="X23" s="310">
        <v>0</v>
      </c>
      <c r="Y23" s="383">
        <v>0</v>
      </c>
      <c r="Z23" s="379">
        <v>11</v>
      </c>
      <c r="AA23" s="310">
        <v>3</v>
      </c>
      <c r="AB23" s="310">
        <v>6</v>
      </c>
      <c r="AC23" s="310">
        <v>5</v>
      </c>
      <c r="AD23" s="310">
        <v>1</v>
      </c>
      <c r="AE23" s="310">
        <v>0</v>
      </c>
    </row>
    <row r="24" spans="1:31" ht="15">
      <c r="A24" s="386" t="s">
        <v>68</v>
      </c>
      <c r="B24" s="382">
        <v>48</v>
      </c>
      <c r="C24" s="310">
        <v>7</v>
      </c>
      <c r="D24" s="310">
        <v>41</v>
      </c>
      <c r="E24" s="310">
        <v>23</v>
      </c>
      <c r="F24" s="310">
        <v>0</v>
      </c>
      <c r="G24" s="383">
        <v>0</v>
      </c>
      <c r="H24" s="379">
        <v>25</v>
      </c>
      <c r="I24" s="310">
        <v>2</v>
      </c>
      <c r="J24" s="310">
        <v>16</v>
      </c>
      <c r="K24" s="310">
        <v>9</v>
      </c>
      <c r="L24" s="310">
        <v>0</v>
      </c>
      <c r="M24" s="377">
        <v>0</v>
      </c>
      <c r="N24" s="382">
        <v>7</v>
      </c>
      <c r="O24" s="310">
        <v>2</v>
      </c>
      <c r="P24" s="310">
        <v>4</v>
      </c>
      <c r="Q24" s="310">
        <v>6</v>
      </c>
      <c r="R24" s="310">
        <v>0</v>
      </c>
      <c r="S24" s="383">
        <v>0</v>
      </c>
      <c r="T24" s="382">
        <v>1</v>
      </c>
      <c r="U24" s="310">
        <v>1</v>
      </c>
      <c r="V24" s="310">
        <v>1</v>
      </c>
      <c r="W24" s="310">
        <v>1</v>
      </c>
      <c r="X24" s="310">
        <v>0</v>
      </c>
      <c r="Y24" s="383">
        <v>0</v>
      </c>
      <c r="Z24" s="379">
        <v>15</v>
      </c>
      <c r="AA24" s="310">
        <v>2</v>
      </c>
      <c r="AB24" s="310">
        <v>20</v>
      </c>
      <c r="AC24" s="310">
        <v>7</v>
      </c>
      <c r="AD24" s="310">
        <v>0</v>
      </c>
      <c r="AE24" s="310">
        <v>0</v>
      </c>
    </row>
    <row r="25" spans="1:31" ht="57.75">
      <c r="A25" s="386" t="s">
        <v>69</v>
      </c>
      <c r="B25" s="382">
        <v>0</v>
      </c>
      <c r="C25" s="310">
        <v>0</v>
      </c>
      <c r="D25" s="310">
        <v>0</v>
      </c>
      <c r="E25" s="310">
        <v>0</v>
      </c>
      <c r="F25" s="310">
        <v>0</v>
      </c>
      <c r="G25" s="383">
        <v>0</v>
      </c>
      <c r="H25" s="379">
        <v>0</v>
      </c>
      <c r="I25" s="310">
        <v>0</v>
      </c>
      <c r="J25" s="310">
        <v>0</v>
      </c>
      <c r="K25" s="310">
        <v>0</v>
      </c>
      <c r="L25" s="310">
        <v>0</v>
      </c>
      <c r="M25" s="377">
        <v>0</v>
      </c>
      <c r="N25" s="382">
        <v>0</v>
      </c>
      <c r="O25" s="310">
        <v>0</v>
      </c>
      <c r="P25" s="310">
        <v>0</v>
      </c>
      <c r="Q25" s="310">
        <v>0</v>
      </c>
      <c r="R25" s="310">
        <v>0</v>
      </c>
      <c r="S25" s="383">
        <v>0</v>
      </c>
      <c r="T25" s="382">
        <v>0</v>
      </c>
      <c r="U25" s="310">
        <v>0</v>
      </c>
      <c r="V25" s="310">
        <v>0</v>
      </c>
      <c r="W25" s="310">
        <v>0</v>
      </c>
      <c r="X25" s="310">
        <v>0</v>
      </c>
      <c r="Y25" s="383">
        <v>0</v>
      </c>
      <c r="Z25" s="379">
        <v>0</v>
      </c>
      <c r="AA25" s="310">
        <v>0</v>
      </c>
      <c r="AB25" s="310">
        <v>0</v>
      </c>
      <c r="AC25" s="310">
        <v>0</v>
      </c>
      <c r="AD25" s="310">
        <v>0</v>
      </c>
      <c r="AE25" s="310">
        <v>0</v>
      </c>
    </row>
    <row r="26" spans="1:31" ht="25.5" thickBot="1">
      <c r="A26" s="386" t="s">
        <v>70</v>
      </c>
      <c r="B26" s="382">
        <v>0</v>
      </c>
      <c r="C26" s="310">
        <v>0</v>
      </c>
      <c r="D26" s="310">
        <v>0</v>
      </c>
      <c r="E26" s="310">
        <v>0</v>
      </c>
      <c r="F26" s="310">
        <v>0</v>
      </c>
      <c r="G26" s="383">
        <v>0</v>
      </c>
      <c r="H26" s="388">
        <v>0</v>
      </c>
      <c r="I26" s="384">
        <v>0</v>
      </c>
      <c r="J26" s="384">
        <v>0</v>
      </c>
      <c r="K26" s="384">
        <v>0</v>
      </c>
      <c r="L26" s="384">
        <v>0</v>
      </c>
      <c r="M26" s="385">
        <v>0</v>
      </c>
      <c r="N26" s="382">
        <v>0</v>
      </c>
      <c r="O26" s="310">
        <v>0</v>
      </c>
      <c r="P26" s="310">
        <v>0</v>
      </c>
      <c r="Q26" s="310">
        <v>0</v>
      </c>
      <c r="R26" s="310">
        <v>0</v>
      </c>
      <c r="S26" s="383">
        <v>0</v>
      </c>
      <c r="T26" s="382">
        <v>0</v>
      </c>
      <c r="U26" s="310">
        <v>0</v>
      </c>
      <c r="V26" s="310">
        <v>0</v>
      </c>
      <c r="W26" s="310">
        <v>0</v>
      </c>
      <c r="X26" s="310">
        <v>0</v>
      </c>
      <c r="Y26" s="383">
        <v>0</v>
      </c>
      <c r="Z26" s="379">
        <v>0</v>
      </c>
      <c r="AA26" s="310">
        <v>0</v>
      </c>
      <c r="AB26" s="310">
        <v>0</v>
      </c>
      <c r="AC26" s="310">
        <v>0</v>
      </c>
      <c r="AD26" s="310">
        <v>0</v>
      </c>
      <c r="AE26" s="310">
        <v>0</v>
      </c>
    </row>
    <row r="27" spans="1:31" ht="15.75" thickBot="1">
      <c r="A27" s="387" t="s">
        <v>25</v>
      </c>
      <c r="B27" s="390">
        <f>SUM(B6:B26)</f>
        <v>6158</v>
      </c>
      <c r="C27" s="390">
        <f aca="true" t="shared" si="0" ref="C27:AE27">SUM(C6:C26)</f>
        <v>792</v>
      </c>
      <c r="D27" s="390">
        <f t="shared" si="0"/>
        <v>4030</v>
      </c>
      <c r="E27" s="390">
        <f t="shared" si="0"/>
        <v>1257</v>
      </c>
      <c r="F27" s="390">
        <f t="shared" si="0"/>
        <v>92</v>
      </c>
      <c r="G27" s="390">
        <f t="shared" si="0"/>
        <v>69</v>
      </c>
      <c r="H27" s="390">
        <f t="shared" si="0"/>
        <v>2206</v>
      </c>
      <c r="I27" s="390">
        <f t="shared" si="0"/>
        <v>392</v>
      </c>
      <c r="J27" s="390">
        <f t="shared" si="0"/>
        <v>1310</v>
      </c>
      <c r="K27" s="390">
        <f t="shared" si="0"/>
        <v>396</v>
      </c>
      <c r="L27" s="390">
        <f t="shared" si="0"/>
        <v>10</v>
      </c>
      <c r="M27" s="390">
        <f t="shared" si="0"/>
        <v>9</v>
      </c>
      <c r="N27" s="390">
        <f t="shared" si="0"/>
        <v>715</v>
      </c>
      <c r="O27" s="390">
        <f t="shared" si="0"/>
        <v>86</v>
      </c>
      <c r="P27" s="390">
        <f t="shared" si="0"/>
        <v>199</v>
      </c>
      <c r="Q27" s="390">
        <f t="shared" si="0"/>
        <v>105</v>
      </c>
      <c r="R27" s="390">
        <f t="shared" si="0"/>
        <v>22</v>
      </c>
      <c r="S27" s="390">
        <f t="shared" si="0"/>
        <v>11</v>
      </c>
      <c r="T27" s="390">
        <f t="shared" si="0"/>
        <v>372</v>
      </c>
      <c r="U27" s="390">
        <f t="shared" si="0"/>
        <v>55</v>
      </c>
      <c r="V27" s="390">
        <f t="shared" si="0"/>
        <v>212</v>
      </c>
      <c r="W27" s="390">
        <f t="shared" si="0"/>
        <v>60</v>
      </c>
      <c r="X27" s="390">
        <f t="shared" si="0"/>
        <v>3</v>
      </c>
      <c r="Y27" s="390">
        <f t="shared" si="0"/>
        <v>4</v>
      </c>
      <c r="Z27" s="390">
        <f t="shared" si="0"/>
        <v>2865</v>
      </c>
      <c r="AA27" s="390">
        <f t="shared" si="0"/>
        <v>259</v>
      </c>
      <c r="AB27" s="390">
        <f t="shared" si="0"/>
        <v>2309</v>
      </c>
      <c r="AC27" s="390">
        <f t="shared" si="0"/>
        <v>696</v>
      </c>
      <c r="AD27" s="390">
        <f t="shared" si="0"/>
        <v>57</v>
      </c>
      <c r="AE27" s="390">
        <f t="shared" si="0"/>
        <v>45</v>
      </c>
    </row>
    <row r="28" spans="1:31" ht="15" customHeight="1">
      <c r="A28" s="505" t="s">
        <v>604</v>
      </c>
      <c r="B28" s="505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505"/>
      <c r="W28" s="505"/>
      <c r="X28" s="505"/>
      <c r="Y28" s="505"/>
      <c r="Z28" s="505"/>
      <c r="AA28" s="505"/>
      <c r="AB28" s="505"/>
      <c r="AC28" s="505"/>
      <c r="AD28" s="505"/>
      <c r="AE28" s="505"/>
    </row>
    <row r="29" spans="1:31" ht="15">
      <c r="A29" s="502"/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02"/>
      <c r="Z29" s="502"/>
      <c r="AA29" s="502"/>
      <c r="AB29" s="502"/>
      <c r="AC29" s="502"/>
      <c r="AD29" s="502"/>
      <c r="AE29" s="502"/>
    </row>
    <row r="30" spans="1:31" ht="15">
      <c r="A30" s="503"/>
      <c r="B30" s="503"/>
      <c r="C30" s="503"/>
      <c r="D30" s="503"/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3"/>
      <c r="S30" s="503"/>
      <c r="T30" s="503"/>
      <c r="U30" s="503"/>
      <c r="V30" s="503"/>
      <c r="W30" s="503"/>
      <c r="X30" s="503"/>
      <c r="Y30" s="503"/>
      <c r="Z30" s="503"/>
      <c r="AA30" s="503"/>
      <c r="AB30" s="503"/>
      <c r="AC30" s="503"/>
      <c r="AD30" s="503"/>
      <c r="AE30" s="503"/>
    </row>
  </sheetData>
  <sheetProtection/>
  <mergeCells count="25">
    <mergeCell ref="N4:O4"/>
    <mergeCell ref="P4:Q4"/>
    <mergeCell ref="R4:S4"/>
    <mergeCell ref="H4:I4"/>
    <mergeCell ref="H3:M3"/>
    <mergeCell ref="A29:AE30"/>
    <mergeCell ref="T4:U4"/>
    <mergeCell ref="A28:AE28"/>
    <mergeCell ref="D4:E4"/>
    <mergeCell ref="F4:G4"/>
    <mergeCell ref="N3:S3"/>
    <mergeCell ref="Z3:AE3"/>
    <mergeCell ref="B4:C4"/>
    <mergeCell ref="AB4:AC4"/>
    <mergeCell ref="AD4:AE4"/>
    <mergeCell ref="J4:K4"/>
    <mergeCell ref="A3:A5"/>
    <mergeCell ref="B3:G3"/>
    <mergeCell ref="T3:Y3"/>
    <mergeCell ref="L4:M4"/>
    <mergeCell ref="A1:AD1"/>
    <mergeCell ref="A2:AD2"/>
    <mergeCell ref="V4:W4"/>
    <mergeCell ref="X4:Y4"/>
    <mergeCell ref="Z4:AA4"/>
  </mergeCells>
  <printOptions/>
  <pageMargins left="0.11811023622047245" right="0.11811023622047245" top="0" bottom="0" header="0.31496062992125984" footer="0.31496062992125984"/>
  <pageSetup horizontalDpi="600" verticalDpi="600" orientation="landscape" paperSize="9" r:id="rId1"/>
  <headerFooter>
    <oddFooter>&amp;L16.06.2017&amp;CTÜRKİYE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="120" zoomScaleNormal="120" zoomScalePageLayoutView="0" workbookViewId="0" topLeftCell="A19">
      <selection activeCell="C17" sqref="C17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1" ht="15">
      <c r="J1" s="299"/>
    </row>
    <row r="2" spans="1:10" ht="15.75" customHeight="1" thickBot="1">
      <c r="A2" s="510" t="s">
        <v>639</v>
      </c>
      <c r="B2" s="510"/>
      <c r="C2" s="510"/>
      <c r="D2" s="510"/>
      <c r="E2" s="510"/>
      <c r="F2" s="510"/>
      <c r="G2" s="510"/>
      <c r="H2" s="510"/>
      <c r="I2" s="510"/>
      <c r="J2" s="510"/>
    </row>
    <row r="3" spans="1:10" ht="15.7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8.75" customHeight="1">
      <c r="A4" s="511" t="s">
        <v>225</v>
      </c>
      <c r="B4" s="511"/>
      <c r="C4" s="511"/>
      <c r="D4" s="511"/>
      <c r="E4" s="511"/>
      <c r="F4" s="511"/>
      <c r="G4" s="511"/>
      <c r="H4" s="511"/>
      <c r="I4" s="511"/>
      <c r="J4" s="511"/>
    </row>
    <row r="5" spans="2:10" ht="16.5" customHeight="1" thickBot="1">
      <c r="B5" s="45"/>
      <c r="C5" s="45"/>
      <c r="D5" s="45"/>
      <c r="E5" s="45"/>
      <c r="F5" s="45"/>
      <c r="G5" s="45"/>
      <c r="H5" s="45"/>
      <c r="I5" s="45"/>
      <c r="J5" s="89"/>
    </row>
    <row r="6" spans="1:10" ht="15.75" thickBot="1">
      <c r="A6" s="512" t="s">
        <v>447</v>
      </c>
      <c r="B6" s="514" t="s">
        <v>631</v>
      </c>
      <c r="C6" s="515"/>
      <c r="D6" s="515"/>
      <c r="E6" s="516"/>
      <c r="F6" s="517" t="s">
        <v>657</v>
      </c>
      <c r="G6" s="518"/>
      <c r="H6" s="518"/>
      <c r="I6" s="519"/>
      <c r="J6" s="43"/>
    </row>
    <row r="7" spans="1:10" ht="15.75" customHeight="1" thickBot="1">
      <c r="A7" s="513"/>
      <c r="B7" s="520" t="s">
        <v>226</v>
      </c>
      <c r="C7" s="521"/>
      <c r="D7" s="520" t="s">
        <v>480</v>
      </c>
      <c r="E7" s="521"/>
      <c r="F7" s="520" t="s">
        <v>226</v>
      </c>
      <c r="G7" s="521"/>
      <c r="H7" s="520" t="s">
        <v>480</v>
      </c>
      <c r="I7" s="521"/>
      <c r="J7" s="43"/>
    </row>
    <row r="8" spans="1:10" ht="15.75" thickBot="1">
      <c r="A8" s="46" t="s">
        <v>49</v>
      </c>
      <c r="B8" s="91" t="s">
        <v>8</v>
      </c>
      <c r="C8" s="91" t="s">
        <v>14</v>
      </c>
      <c r="D8" s="90" t="s">
        <v>8</v>
      </c>
      <c r="E8" s="91" t="s">
        <v>14</v>
      </c>
      <c r="F8" s="90" t="s">
        <v>8</v>
      </c>
      <c r="G8" s="91" t="s">
        <v>14</v>
      </c>
      <c r="H8" s="90" t="s">
        <v>8</v>
      </c>
      <c r="I8" s="90" t="s">
        <v>14</v>
      </c>
      <c r="J8" s="43"/>
    </row>
    <row r="9" spans="1:10" ht="23.25">
      <c r="A9" s="51" t="s">
        <v>50</v>
      </c>
      <c r="B9" s="53">
        <v>109</v>
      </c>
      <c r="C9" s="53">
        <v>23</v>
      </c>
      <c r="D9" s="52">
        <v>19</v>
      </c>
      <c r="E9" s="53">
        <v>13</v>
      </c>
      <c r="F9" s="52">
        <v>457</v>
      </c>
      <c r="G9" s="53">
        <v>152</v>
      </c>
      <c r="H9" s="47">
        <v>136</v>
      </c>
      <c r="I9" s="93">
        <v>124</v>
      </c>
      <c r="J9" s="43"/>
    </row>
    <row r="10" spans="1:10" ht="23.25">
      <c r="A10" s="48" t="s">
        <v>51</v>
      </c>
      <c r="B10" s="50">
        <v>45</v>
      </c>
      <c r="C10" s="50">
        <v>3</v>
      </c>
      <c r="D10" s="49">
        <v>5</v>
      </c>
      <c r="E10" s="50">
        <v>3</v>
      </c>
      <c r="F10" s="49">
        <v>205</v>
      </c>
      <c r="G10" s="50">
        <v>22</v>
      </c>
      <c r="H10" s="49">
        <v>40</v>
      </c>
      <c r="I10" s="92">
        <v>15</v>
      </c>
      <c r="J10" s="43"/>
    </row>
    <row r="11" spans="1:10" ht="15">
      <c r="A11" s="48" t="s">
        <v>52</v>
      </c>
      <c r="B11" s="50">
        <v>882</v>
      </c>
      <c r="C11" s="50">
        <v>110</v>
      </c>
      <c r="D11" s="49">
        <v>571</v>
      </c>
      <c r="E11" s="50">
        <v>109</v>
      </c>
      <c r="F11" s="49">
        <v>4431</v>
      </c>
      <c r="G11" s="50">
        <v>733</v>
      </c>
      <c r="H11" s="49">
        <v>2987</v>
      </c>
      <c r="I11" s="92">
        <v>854</v>
      </c>
      <c r="J11" s="43"/>
    </row>
    <row r="12" spans="1:10" ht="34.5">
      <c r="A12" s="48" t="s">
        <v>53</v>
      </c>
      <c r="B12" s="50">
        <v>58</v>
      </c>
      <c r="C12" s="50">
        <v>42</v>
      </c>
      <c r="D12" s="49">
        <v>31</v>
      </c>
      <c r="E12" s="50">
        <v>3</v>
      </c>
      <c r="F12" s="49">
        <v>257</v>
      </c>
      <c r="G12" s="50">
        <v>167</v>
      </c>
      <c r="H12" s="49">
        <v>109</v>
      </c>
      <c r="I12" s="92">
        <v>11</v>
      </c>
      <c r="J12" s="43"/>
    </row>
    <row r="13" spans="1:10" ht="34.5">
      <c r="A13" s="48" t="s">
        <v>54</v>
      </c>
      <c r="B13" s="50">
        <v>23</v>
      </c>
      <c r="C13" s="50">
        <v>1</v>
      </c>
      <c r="D13" s="49">
        <v>3</v>
      </c>
      <c r="E13" s="50">
        <v>1</v>
      </c>
      <c r="F13" s="49">
        <v>84</v>
      </c>
      <c r="G13" s="50">
        <v>11</v>
      </c>
      <c r="H13" s="49">
        <v>30</v>
      </c>
      <c r="I13" s="92">
        <v>7</v>
      </c>
      <c r="J13" s="43"/>
    </row>
    <row r="14" spans="1:10" ht="15">
      <c r="A14" s="48" t="s">
        <v>55</v>
      </c>
      <c r="B14" s="50">
        <v>1236</v>
      </c>
      <c r="C14" s="50">
        <v>155</v>
      </c>
      <c r="D14" s="49">
        <v>1234</v>
      </c>
      <c r="E14" s="50">
        <v>198</v>
      </c>
      <c r="F14" s="49">
        <v>5944</v>
      </c>
      <c r="G14" s="50">
        <v>951</v>
      </c>
      <c r="H14" s="49">
        <v>5663</v>
      </c>
      <c r="I14" s="92">
        <v>1367</v>
      </c>
      <c r="J14" s="43"/>
    </row>
    <row r="15" spans="1:10" ht="45.75">
      <c r="A15" s="48" t="s">
        <v>56</v>
      </c>
      <c r="B15" s="50">
        <v>1740</v>
      </c>
      <c r="C15" s="50">
        <v>254</v>
      </c>
      <c r="D15" s="49">
        <v>1214</v>
      </c>
      <c r="E15" s="50">
        <v>571</v>
      </c>
      <c r="F15" s="49">
        <v>8896</v>
      </c>
      <c r="G15" s="50">
        <v>1623</v>
      </c>
      <c r="H15" s="49">
        <v>7870</v>
      </c>
      <c r="I15" s="92">
        <v>3710</v>
      </c>
      <c r="J15" s="43"/>
    </row>
    <row r="16" spans="1:10" ht="15">
      <c r="A16" s="48" t="s">
        <v>57</v>
      </c>
      <c r="B16" s="50">
        <v>266</v>
      </c>
      <c r="C16" s="50">
        <v>36</v>
      </c>
      <c r="D16" s="49">
        <v>185</v>
      </c>
      <c r="E16" s="50">
        <v>86</v>
      </c>
      <c r="F16" s="49">
        <v>1167</v>
      </c>
      <c r="G16" s="50">
        <v>236</v>
      </c>
      <c r="H16" s="49">
        <v>967</v>
      </c>
      <c r="I16" s="92">
        <v>441</v>
      </c>
      <c r="J16" s="43"/>
    </row>
    <row r="17" spans="1:10" ht="23.25">
      <c r="A17" s="48" t="s">
        <v>58</v>
      </c>
      <c r="B17" s="50">
        <v>354</v>
      </c>
      <c r="C17" s="50">
        <v>27</v>
      </c>
      <c r="D17" s="49">
        <v>203</v>
      </c>
      <c r="E17" s="50">
        <v>73</v>
      </c>
      <c r="F17" s="49">
        <v>1605</v>
      </c>
      <c r="G17" s="50">
        <v>168</v>
      </c>
      <c r="H17" s="49">
        <v>1148</v>
      </c>
      <c r="I17" s="92">
        <v>494</v>
      </c>
      <c r="J17" s="43"/>
    </row>
    <row r="18" spans="1:10" ht="15">
      <c r="A18" s="48" t="s">
        <v>59</v>
      </c>
      <c r="B18" s="50">
        <v>180</v>
      </c>
      <c r="C18" s="50">
        <v>30</v>
      </c>
      <c r="D18" s="49">
        <v>60</v>
      </c>
      <c r="E18" s="50">
        <v>14</v>
      </c>
      <c r="F18" s="49">
        <v>921</v>
      </c>
      <c r="G18" s="50">
        <v>201</v>
      </c>
      <c r="H18" s="49">
        <v>334</v>
      </c>
      <c r="I18" s="92">
        <v>117</v>
      </c>
      <c r="J18" s="43"/>
    </row>
    <row r="19" spans="1:10" ht="23.25">
      <c r="A19" s="48" t="s">
        <v>60</v>
      </c>
      <c r="B19" s="50">
        <v>49</v>
      </c>
      <c r="C19" s="50">
        <v>16</v>
      </c>
      <c r="D19" s="49">
        <v>26</v>
      </c>
      <c r="E19" s="50">
        <v>13</v>
      </c>
      <c r="F19" s="49">
        <v>304</v>
      </c>
      <c r="G19" s="50">
        <v>94</v>
      </c>
      <c r="H19" s="49">
        <v>190</v>
      </c>
      <c r="I19" s="92">
        <v>79</v>
      </c>
      <c r="J19" s="43"/>
    </row>
    <row r="20" spans="1:10" ht="18" customHeight="1">
      <c r="A20" s="48" t="s">
        <v>61</v>
      </c>
      <c r="B20" s="50">
        <v>158</v>
      </c>
      <c r="C20" s="50">
        <v>11</v>
      </c>
      <c r="D20" s="49">
        <v>66</v>
      </c>
      <c r="E20" s="50">
        <v>32</v>
      </c>
      <c r="F20" s="49">
        <v>689</v>
      </c>
      <c r="G20" s="50">
        <v>85</v>
      </c>
      <c r="H20" s="49">
        <v>352</v>
      </c>
      <c r="I20" s="92">
        <v>191</v>
      </c>
      <c r="J20" s="43"/>
    </row>
    <row r="21" spans="1:10" ht="23.25">
      <c r="A21" s="48" t="s">
        <v>62</v>
      </c>
      <c r="B21" s="50">
        <v>459</v>
      </c>
      <c r="C21" s="50">
        <v>66</v>
      </c>
      <c r="D21" s="49">
        <v>205</v>
      </c>
      <c r="E21" s="50">
        <v>49</v>
      </c>
      <c r="F21" s="49">
        <v>2417</v>
      </c>
      <c r="G21" s="50">
        <v>443</v>
      </c>
      <c r="H21" s="49">
        <v>1241</v>
      </c>
      <c r="I21" s="92">
        <v>360</v>
      </c>
      <c r="J21" s="43"/>
    </row>
    <row r="22" spans="1:10" ht="23.25">
      <c r="A22" s="48" t="s">
        <v>63</v>
      </c>
      <c r="B22" s="50">
        <v>307</v>
      </c>
      <c r="C22" s="50">
        <v>24</v>
      </c>
      <c r="D22" s="49">
        <v>82</v>
      </c>
      <c r="E22" s="50">
        <v>26</v>
      </c>
      <c r="F22" s="49">
        <v>1446</v>
      </c>
      <c r="G22" s="50">
        <v>157</v>
      </c>
      <c r="H22" s="49">
        <v>513</v>
      </c>
      <c r="I22" s="92">
        <v>154</v>
      </c>
      <c r="J22" s="43"/>
    </row>
    <row r="23" spans="1:10" ht="34.5">
      <c r="A23" s="48" t="s">
        <v>64</v>
      </c>
      <c r="B23" s="50">
        <v>11</v>
      </c>
      <c r="C23" s="50">
        <v>2</v>
      </c>
      <c r="D23" s="49">
        <v>2</v>
      </c>
      <c r="E23" s="49">
        <v>1</v>
      </c>
      <c r="F23" s="49">
        <v>47</v>
      </c>
      <c r="G23" s="49">
        <v>17</v>
      </c>
      <c r="H23" s="49">
        <v>8</v>
      </c>
      <c r="I23" s="92">
        <v>2</v>
      </c>
      <c r="J23" s="43"/>
    </row>
    <row r="24" spans="1:10" ht="15">
      <c r="A24" s="48" t="s">
        <v>65</v>
      </c>
      <c r="B24" s="50">
        <v>174</v>
      </c>
      <c r="C24" s="50">
        <v>21</v>
      </c>
      <c r="D24" s="49">
        <v>43</v>
      </c>
      <c r="E24" s="50">
        <v>22</v>
      </c>
      <c r="F24" s="49">
        <v>760</v>
      </c>
      <c r="G24" s="50">
        <v>98</v>
      </c>
      <c r="H24" s="49">
        <v>272</v>
      </c>
      <c r="I24" s="92">
        <v>117</v>
      </c>
      <c r="J24" s="43"/>
    </row>
    <row r="25" spans="1:10" ht="23.25">
      <c r="A25" s="48" t="s">
        <v>66</v>
      </c>
      <c r="B25" s="50">
        <v>127</v>
      </c>
      <c r="C25" s="50">
        <v>28</v>
      </c>
      <c r="D25" s="49">
        <v>15</v>
      </c>
      <c r="E25" s="50">
        <v>7</v>
      </c>
      <c r="F25" s="49">
        <v>700</v>
      </c>
      <c r="G25" s="50">
        <v>117</v>
      </c>
      <c r="H25" s="49">
        <v>76</v>
      </c>
      <c r="I25" s="92">
        <v>41</v>
      </c>
      <c r="J25" s="43"/>
    </row>
    <row r="26" spans="1:10" ht="23.25">
      <c r="A26" s="48" t="s">
        <v>67</v>
      </c>
      <c r="B26" s="50">
        <v>24</v>
      </c>
      <c r="C26" s="50">
        <v>5</v>
      </c>
      <c r="D26" s="49">
        <v>25</v>
      </c>
      <c r="E26" s="50">
        <v>13</v>
      </c>
      <c r="F26" s="49">
        <v>162</v>
      </c>
      <c r="G26" s="50">
        <v>31</v>
      </c>
      <c r="H26" s="49">
        <v>126</v>
      </c>
      <c r="I26" s="92">
        <v>82</v>
      </c>
      <c r="J26" s="43"/>
    </row>
    <row r="27" spans="1:10" ht="15">
      <c r="A27" s="48" t="s">
        <v>68</v>
      </c>
      <c r="B27" s="50">
        <v>48</v>
      </c>
      <c r="C27" s="50">
        <v>7</v>
      </c>
      <c r="D27" s="49">
        <v>41</v>
      </c>
      <c r="E27" s="50">
        <v>23</v>
      </c>
      <c r="F27" s="49">
        <v>243</v>
      </c>
      <c r="G27" s="50">
        <v>42</v>
      </c>
      <c r="H27" s="49">
        <v>259</v>
      </c>
      <c r="I27" s="92">
        <v>127</v>
      </c>
      <c r="J27" s="43"/>
    </row>
    <row r="28" spans="1:10" ht="81" customHeight="1">
      <c r="A28" s="48" t="s">
        <v>69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49">
        <v>0</v>
      </c>
      <c r="I28" s="92">
        <v>0</v>
      </c>
      <c r="J28" s="43"/>
    </row>
    <row r="29" spans="1:10" ht="34.5">
      <c r="A29" s="48" t="s">
        <v>70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47">
        <v>0</v>
      </c>
      <c r="I29" s="93">
        <v>0</v>
      </c>
      <c r="J29" s="43"/>
    </row>
    <row r="30" spans="1:10" ht="15.75" thickBot="1">
      <c r="A30" s="94" t="s">
        <v>25</v>
      </c>
      <c r="B30" s="95">
        <f>SUM(B9:B29)</f>
        <v>6250</v>
      </c>
      <c r="C30" s="95">
        <f aca="true" t="shared" si="0" ref="C30:I30">SUM(C9:C29)</f>
        <v>861</v>
      </c>
      <c r="D30" s="95">
        <f t="shared" si="0"/>
        <v>4030</v>
      </c>
      <c r="E30" s="95">
        <f t="shared" si="0"/>
        <v>1257</v>
      </c>
      <c r="F30" s="95">
        <f t="shared" si="0"/>
        <v>30735</v>
      </c>
      <c r="G30" s="95">
        <f t="shared" si="0"/>
        <v>5348</v>
      </c>
      <c r="H30" s="95">
        <f t="shared" si="0"/>
        <v>22321</v>
      </c>
      <c r="I30" s="95">
        <f t="shared" si="0"/>
        <v>8293</v>
      </c>
      <c r="J30" s="43"/>
    </row>
    <row r="31" spans="1:10" ht="15" customHeight="1">
      <c r="A31" s="96" t="s">
        <v>15</v>
      </c>
      <c r="J31" s="43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&amp;L16.06.2017&amp;CTÜRKİYE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7">
      <selection activeCell="C17" sqref="C17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29" t="s">
        <v>639</v>
      </c>
      <c r="B1" s="529"/>
      <c r="C1" s="529"/>
      <c r="D1" s="529"/>
      <c r="E1" s="529"/>
      <c r="F1" s="529"/>
      <c r="G1" s="529"/>
      <c r="H1" s="529"/>
      <c r="I1" s="529"/>
      <c r="J1" s="299"/>
    </row>
    <row r="3" spans="1:9" ht="15.75">
      <c r="A3" s="483" t="s">
        <v>640</v>
      </c>
      <c r="B3" s="483"/>
      <c r="C3" s="483"/>
      <c r="D3" s="483"/>
      <c r="E3" s="483"/>
      <c r="F3" s="483"/>
      <c r="G3" s="483"/>
      <c r="H3" s="483"/>
      <c r="I3" s="483"/>
    </row>
    <row r="4" spans="1:9" ht="15.75" customHeight="1">
      <c r="A4" s="528" t="s">
        <v>71</v>
      </c>
      <c r="B4" s="528"/>
      <c r="C4" s="528"/>
      <c r="D4" s="528"/>
      <c r="E4" s="528"/>
      <c r="F4" s="528"/>
      <c r="G4" s="528"/>
      <c r="H4" s="528"/>
      <c r="I4" s="528"/>
    </row>
    <row r="5" spans="4:8" ht="18.75">
      <c r="D5" s="55"/>
      <c r="E5" s="55"/>
      <c r="F5" s="55"/>
      <c r="G5" s="55"/>
      <c r="H5" s="55"/>
    </row>
    <row r="6" spans="4:7" ht="22.5" customHeight="1">
      <c r="D6" s="525" t="s">
        <v>72</v>
      </c>
      <c r="E6" s="525"/>
      <c r="F6" s="213" t="s">
        <v>9</v>
      </c>
      <c r="G6" s="56" t="s">
        <v>73</v>
      </c>
    </row>
    <row r="7" spans="4:7" ht="15">
      <c r="D7" s="524" t="s">
        <v>74</v>
      </c>
      <c r="E7" s="524"/>
      <c r="F7" s="130">
        <v>3584</v>
      </c>
      <c r="G7" s="57">
        <v>67.22</v>
      </c>
    </row>
    <row r="8" spans="4:7" ht="13.5" customHeight="1">
      <c r="D8" s="524" t="s">
        <v>75</v>
      </c>
      <c r="E8" s="524"/>
      <c r="F8" s="130">
        <v>98</v>
      </c>
      <c r="G8" s="57">
        <v>1.84</v>
      </c>
    </row>
    <row r="9" spans="4:7" ht="13.5" customHeight="1">
      <c r="D9" s="524" t="s">
        <v>76</v>
      </c>
      <c r="E9" s="524"/>
      <c r="F9" s="130">
        <v>388</v>
      </c>
      <c r="G9" s="57">
        <v>7.28</v>
      </c>
    </row>
    <row r="10" spans="4:7" ht="15.75" customHeight="1">
      <c r="D10" s="524" t="s">
        <v>77</v>
      </c>
      <c r="E10" s="524"/>
      <c r="F10" s="130">
        <v>170</v>
      </c>
      <c r="G10" s="57">
        <v>3.19</v>
      </c>
    </row>
    <row r="11" spans="4:7" ht="14.25" customHeight="1">
      <c r="D11" s="524" t="s">
        <v>78</v>
      </c>
      <c r="E11" s="524"/>
      <c r="F11" s="130">
        <v>95</v>
      </c>
      <c r="G11" s="57">
        <v>1.78</v>
      </c>
    </row>
    <row r="12" spans="4:7" ht="15" customHeight="1">
      <c r="D12" s="524" t="s">
        <v>79</v>
      </c>
      <c r="E12" s="524"/>
      <c r="F12" s="130">
        <v>83</v>
      </c>
      <c r="G12" s="57">
        <v>1.56</v>
      </c>
    </row>
    <row r="13" spans="4:7" ht="14.25" customHeight="1">
      <c r="D13" s="524" t="s">
        <v>80</v>
      </c>
      <c r="E13" s="524"/>
      <c r="F13" s="130">
        <v>271</v>
      </c>
      <c r="G13" s="57">
        <v>5.08</v>
      </c>
    </row>
    <row r="14" spans="4:7" ht="16.5" customHeight="1">
      <c r="D14" s="524" t="s">
        <v>81</v>
      </c>
      <c r="E14" s="524"/>
      <c r="F14" s="130">
        <v>40</v>
      </c>
      <c r="G14" s="57">
        <v>0.75</v>
      </c>
    </row>
    <row r="15" spans="4:7" ht="16.5" customHeight="1">
      <c r="D15" s="524" t="s">
        <v>82</v>
      </c>
      <c r="E15" s="524"/>
      <c r="F15" s="130">
        <v>299</v>
      </c>
      <c r="G15" s="57">
        <v>5.61</v>
      </c>
    </row>
    <row r="16" spans="4:7" ht="15.75" customHeight="1">
      <c r="D16" s="524" t="s">
        <v>83</v>
      </c>
      <c r="E16" s="524"/>
      <c r="F16" s="130">
        <v>56</v>
      </c>
      <c r="G16" s="57">
        <v>1.05</v>
      </c>
    </row>
    <row r="17" spans="4:7" ht="15.75" customHeight="1">
      <c r="D17" s="524" t="s">
        <v>84</v>
      </c>
      <c r="E17" s="524"/>
      <c r="F17" s="130">
        <v>64</v>
      </c>
      <c r="G17" s="57">
        <v>1.2</v>
      </c>
    </row>
    <row r="18" spans="4:7" ht="17.25" customHeight="1">
      <c r="D18" s="524" t="s">
        <v>85</v>
      </c>
      <c r="E18" s="524"/>
      <c r="F18" s="130">
        <v>30</v>
      </c>
      <c r="G18" s="57">
        <v>0.56</v>
      </c>
    </row>
    <row r="19" spans="4:7" ht="17.25" customHeight="1">
      <c r="D19" s="524" t="s">
        <v>86</v>
      </c>
      <c r="E19" s="524"/>
      <c r="F19" s="130">
        <v>36</v>
      </c>
      <c r="G19" s="57">
        <v>0.68</v>
      </c>
    </row>
    <row r="20" spans="4:7" ht="15.75" customHeight="1">
      <c r="D20" s="524" t="s">
        <v>87</v>
      </c>
      <c r="E20" s="524"/>
      <c r="F20" s="130">
        <v>118</v>
      </c>
      <c r="G20" s="57">
        <v>2.21</v>
      </c>
    </row>
    <row r="21" spans="4:7" ht="15">
      <c r="D21" s="526" t="s">
        <v>25</v>
      </c>
      <c r="E21" s="527"/>
      <c r="F21" s="131">
        <f>SUM(F7:F20)</f>
        <v>5332</v>
      </c>
      <c r="G21" s="217">
        <f>F21/5332*100</f>
        <v>100</v>
      </c>
    </row>
    <row r="22" ht="15.75" customHeight="1"/>
    <row r="23" spans="1:9" ht="15">
      <c r="A23" s="528" t="s">
        <v>88</v>
      </c>
      <c r="B23" s="528"/>
      <c r="C23" s="528"/>
      <c r="D23" s="528"/>
      <c r="E23" s="528"/>
      <c r="F23" s="528"/>
      <c r="G23" s="528"/>
      <c r="H23" s="528"/>
      <c r="I23" s="528"/>
    </row>
    <row r="24" ht="15.75" customHeight="1"/>
    <row r="25" spans="4:7" ht="30" customHeight="1">
      <c r="D25" s="525" t="s">
        <v>72</v>
      </c>
      <c r="E25" s="525"/>
      <c r="F25" s="129" t="s">
        <v>9</v>
      </c>
      <c r="G25" s="56" t="s">
        <v>73</v>
      </c>
    </row>
    <row r="26" spans="4:7" ht="15" customHeight="1">
      <c r="D26" s="524">
        <v>10000</v>
      </c>
      <c r="E26" s="523"/>
      <c r="F26" s="128">
        <v>5850</v>
      </c>
      <c r="G26" s="57">
        <v>23.39</v>
      </c>
    </row>
    <row r="27" spans="4:7" ht="15">
      <c r="D27" s="523" t="s">
        <v>89</v>
      </c>
      <c r="E27" s="523"/>
      <c r="F27" s="128">
        <v>2087</v>
      </c>
      <c r="G27" s="57">
        <v>8.35</v>
      </c>
    </row>
    <row r="28" spans="4:7" ht="15">
      <c r="D28" s="523" t="s">
        <v>90</v>
      </c>
      <c r="E28" s="523"/>
      <c r="F28" s="128">
        <v>615</v>
      </c>
      <c r="G28" s="57">
        <v>2.46</v>
      </c>
    </row>
    <row r="29" spans="4:7" ht="15">
      <c r="D29" s="523" t="s">
        <v>91</v>
      </c>
      <c r="E29" s="523"/>
      <c r="F29" s="128">
        <v>596</v>
      </c>
      <c r="G29" s="57">
        <v>2.38</v>
      </c>
    </row>
    <row r="30" spans="4:7" ht="15">
      <c r="D30" s="523" t="s">
        <v>92</v>
      </c>
      <c r="E30" s="523"/>
      <c r="F30" s="128">
        <v>4044</v>
      </c>
      <c r="G30" s="57">
        <v>16.17</v>
      </c>
    </row>
    <row r="31" spans="4:7" ht="15">
      <c r="D31" s="523" t="s">
        <v>93</v>
      </c>
      <c r="E31" s="523"/>
      <c r="F31" s="128">
        <v>285</v>
      </c>
      <c r="G31" s="57">
        <v>1.14</v>
      </c>
    </row>
    <row r="32" spans="4:7" ht="15">
      <c r="D32" s="523" t="s">
        <v>94</v>
      </c>
      <c r="E32" s="523"/>
      <c r="F32" s="128">
        <v>5645</v>
      </c>
      <c r="G32" s="57">
        <v>22.57</v>
      </c>
    </row>
    <row r="33" spans="4:7" ht="15">
      <c r="D33" s="523" t="s">
        <v>95</v>
      </c>
      <c r="E33" s="523"/>
      <c r="F33" s="128">
        <v>174</v>
      </c>
      <c r="G33" s="57">
        <v>0.7</v>
      </c>
    </row>
    <row r="34" spans="4:7" ht="15">
      <c r="D34" s="523" t="s">
        <v>96</v>
      </c>
      <c r="E34" s="523"/>
      <c r="F34" s="128">
        <v>358</v>
      </c>
      <c r="G34" s="57">
        <v>1.43</v>
      </c>
    </row>
    <row r="35" spans="4:7" ht="15">
      <c r="D35" s="523" t="s">
        <v>76</v>
      </c>
      <c r="E35" s="523"/>
      <c r="F35" s="128">
        <v>1857</v>
      </c>
      <c r="G35" s="57">
        <v>7.43</v>
      </c>
    </row>
    <row r="36" spans="4:7" ht="15">
      <c r="D36" s="523" t="s">
        <v>77</v>
      </c>
      <c r="E36" s="523"/>
      <c r="F36" s="128">
        <v>440</v>
      </c>
      <c r="G36" s="57">
        <v>1.76</v>
      </c>
    </row>
    <row r="37" spans="4:7" ht="15">
      <c r="D37" s="523" t="s">
        <v>78</v>
      </c>
      <c r="E37" s="523"/>
      <c r="F37" s="128">
        <v>544</v>
      </c>
      <c r="G37" s="57">
        <v>2.18</v>
      </c>
    </row>
    <row r="38" spans="4:7" ht="15">
      <c r="D38" s="523" t="s">
        <v>79</v>
      </c>
      <c r="E38" s="523"/>
      <c r="F38" s="128">
        <v>530</v>
      </c>
      <c r="G38" s="57">
        <v>2.12</v>
      </c>
    </row>
    <row r="39" spans="4:7" ht="15">
      <c r="D39" s="523" t="s">
        <v>80</v>
      </c>
      <c r="E39" s="523"/>
      <c r="F39" s="128">
        <v>963</v>
      </c>
      <c r="G39" s="57">
        <v>3.85</v>
      </c>
    </row>
    <row r="40" spans="4:7" ht="15">
      <c r="D40" s="523" t="s">
        <v>97</v>
      </c>
      <c r="E40" s="523"/>
      <c r="F40" s="128">
        <v>139</v>
      </c>
      <c r="G40" s="57">
        <v>0.56</v>
      </c>
    </row>
    <row r="41" spans="4:7" ht="15">
      <c r="D41" s="523" t="s">
        <v>98</v>
      </c>
      <c r="E41" s="523"/>
      <c r="F41" s="128">
        <v>21</v>
      </c>
      <c r="G41" s="57">
        <v>0.08</v>
      </c>
    </row>
    <row r="42" spans="4:7" ht="15">
      <c r="D42" s="523" t="s">
        <v>99</v>
      </c>
      <c r="E42" s="523"/>
      <c r="F42" s="128">
        <v>102</v>
      </c>
      <c r="G42" s="57">
        <v>0.41</v>
      </c>
    </row>
    <row r="43" spans="4:7" ht="15">
      <c r="D43" s="523" t="s">
        <v>100</v>
      </c>
      <c r="E43" s="523"/>
      <c r="F43" s="128">
        <v>510</v>
      </c>
      <c r="G43" s="57">
        <v>2.04</v>
      </c>
    </row>
    <row r="44" spans="4:7" ht="15">
      <c r="D44" s="523" t="s">
        <v>83</v>
      </c>
      <c r="E44" s="523"/>
      <c r="F44" s="128">
        <v>81</v>
      </c>
      <c r="G44" s="57">
        <v>0.32</v>
      </c>
    </row>
    <row r="45" spans="4:7" ht="15">
      <c r="D45" s="523" t="s">
        <v>84</v>
      </c>
      <c r="E45" s="523"/>
      <c r="F45" s="128">
        <v>88</v>
      </c>
      <c r="G45" s="57">
        <v>0.35</v>
      </c>
    </row>
    <row r="46" spans="4:7" ht="15">
      <c r="D46" s="523" t="s">
        <v>101</v>
      </c>
      <c r="E46" s="523"/>
      <c r="F46" s="128">
        <v>79</v>
      </c>
      <c r="G46" s="57">
        <v>0.32</v>
      </c>
    </row>
    <row r="47" spans="4:7" ht="15">
      <c r="D47" s="522" t="s">
        <v>25</v>
      </c>
      <c r="E47" s="522"/>
      <c r="F47" s="127">
        <f>SUM(F26:F46)</f>
        <v>25008</v>
      </c>
      <c r="G47" s="217">
        <f>F47/25008*100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&amp;L16.06.2017&amp;CTÜRKİYE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C17" sqref="C17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99"/>
    </row>
    <row r="2" spans="1:11" ht="17.25" customHeight="1" thickBot="1">
      <c r="A2" s="529" t="s">
        <v>638</v>
      </c>
      <c r="B2" s="529"/>
      <c r="C2" s="529"/>
      <c r="D2" s="529"/>
      <c r="E2" s="529"/>
      <c r="F2" s="529"/>
      <c r="G2" s="529"/>
      <c r="H2" s="529"/>
      <c r="I2" s="54"/>
      <c r="J2" s="54"/>
      <c r="K2" s="54"/>
    </row>
    <row r="3" spans="1:11" ht="1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4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33" t="s">
        <v>103</v>
      </c>
      <c r="C5" s="533"/>
      <c r="D5" s="533"/>
      <c r="E5" s="533"/>
      <c r="F5" s="533"/>
      <c r="G5" s="207"/>
      <c r="H5" s="207"/>
      <c r="I5" s="207"/>
      <c r="J5" s="207"/>
      <c r="K5" s="59"/>
    </row>
    <row r="6" spans="2:11" ht="18.75">
      <c r="B6" s="60"/>
      <c r="C6" s="61"/>
      <c r="D6" s="61"/>
      <c r="E6" s="61"/>
      <c r="F6" s="61"/>
      <c r="G6" s="61"/>
      <c r="H6" s="61"/>
      <c r="I6" s="61"/>
      <c r="J6" s="61"/>
      <c r="K6" s="4"/>
    </row>
    <row r="7" spans="2:11" ht="15">
      <c r="B7" s="4"/>
      <c r="C7" s="4"/>
      <c r="D7" s="60"/>
      <c r="E7" s="60"/>
      <c r="F7" s="60"/>
      <c r="G7" s="4"/>
      <c r="H7" s="4"/>
      <c r="I7" s="4"/>
      <c r="J7" s="4"/>
      <c r="K7" s="4"/>
    </row>
    <row r="8" spans="2:11" ht="24.75" customHeight="1">
      <c r="B8" s="531"/>
      <c r="C8" s="532" t="s">
        <v>310</v>
      </c>
      <c r="D8" s="532"/>
      <c r="E8" s="532" t="s">
        <v>311</v>
      </c>
      <c r="F8" s="532"/>
      <c r="G8" s="4"/>
      <c r="H8" s="4"/>
      <c r="I8" s="4"/>
      <c r="J8" s="4"/>
      <c r="K8" s="4"/>
    </row>
    <row r="9" spans="2:11" ht="24.75" customHeight="1">
      <c r="B9" s="531"/>
      <c r="C9" s="532"/>
      <c r="D9" s="532"/>
      <c r="E9" s="532"/>
      <c r="F9" s="532"/>
      <c r="G9" s="4"/>
      <c r="H9" s="4"/>
      <c r="I9" s="63"/>
      <c r="J9" s="4"/>
      <c r="K9" s="4"/>
    </row>
    <row r="10" spans="2:11" ht="24.75" customHeight="1">
      <c r="B10" s="197" t="s">
        <v>312</v>
      </c>
      <c r="C10" s="197" t="s">
        <v>9</v>
      </c>
      <c r="D10" s="197" t="s">
        <v>104</v>
      </c>
      <c r="E10" s="197" t="s">
        <v>9</v>
      </c>
      <c r="F10" s="197" t="s">
        <v>104</v>
      </c>
      <c r="G10" s="195"/>
      <c r="H10" s="4"/>
      <c r="I10" s="4"/>
      <c r="J10" s="4"/>
      <c r="K10" s="4"/>
    </row>
    <row r="11" spans="2:11" ht="24.75" customHeight="1">
      <c r="B11" s="198">
        <v>1</v>
      </c>
      <c r="C11" s="199">
        <v>652</v>
      </c>
      <c r="D11" s="200">
        <v>58.79</v>
      </c>
      <c r="E11" s="201">
        <v>3164</v>
      </c>
      <c r="F11" s="200">
        <v>62.68</v>
      </c>
      <c r="G11" s="4"/>
      <c r="H11" s="4"/>
      <c r="I11" s="4"/>
      <c r="J11" s="4"/>
      <c r="K11" s="4"/>
    </row>
    <row r="12" spans="2:8" ht="24.75" customHeight="1">
      <c r="B12" s="198">
        <v>2</v>
      </c>
      <c r="C12" s="202">
        <v>253</v>
      </c>
      <c r="D12" s="200">
        <v>22.81</v>
      </c>
      <c r="E12" s="202">
        <v>1346</v>
      </c>
      <c r="F12" s="200">
        <v>26.66</v>
      </c>
      <c r="G12" s="4"/>
      <c r="H12" s="4"/>
    </row>
    <row r="13" spans="2:8" ht="24.75" customHeight="1">
      <c r="B13" s="198">
        <v>3</v>
      </c>
      <c r="C13" s="203">
        <v>115</v>
      </c>
      <c r="D13" s="200">
        <v>10.37</v>
      </c>
      <c r="E13" s="203">
        <v>396</v>
      </c>
      <c r="F13" s="200">
        <v>7.84</v>
      </c>
      <c r="G13" s="4"/>
      <c r="H13" s="4"/>
    </row>
    <row r="14" spans="2:8" ht="24.75" customHeight="1">
      <c r="B14" s="198">
        <v>4</v>
      </c>
      <c r="C14" s="203">
        <v>41</v>
      </c>
      <c r="D14" s="200">
        <v>3.7</v>
      </c>
      <c r="E14" s="203">
        <v>95</v>
      </c>
      <c r="F14" s="200">
        <v>1.88</v>
      </c>
      <c r="G14" s="4"/>
      <c r="H14" s="4"/>
    </row>
    <row r="15" spans="2:8" ht="24.75" customHeight="1">
      <c r="B15" s="198">
        <v>5</v>
      </c>
      <c r="C15" s="203">
        <v>22</v>
      </c>
      <c r="D15" s="200">
        <v>1.98</v>
      </c>
      <c r="E15" s="203">
        <v>22</v>
      </c>
      <c r="F15" s="200">
        <v>0.44</v>
      </c>
      <c r="G15" s="4"/>
      <c r="H15" s="4"/>
    </row>
    <row r="16" spans="2:8" ht="24.75" customHeight="1">
      <c r="B16" s="198">
        <v>6</v>
      </c>
      <c r="C16" s="203">
        <v>12</v>
      </c>
      <c r="D16" s="200">
        <v>1.08</v>
      </c>
      <c r="E16" s="203">
        <v>10</v>
      </c>
      <c r="F16" s="200">
        <v>0.2</v>
      </c>
      <c r="G16" s="4"/>
      <c r="H16" s="4"/>
    </row>
    <row r="17" spans="2:8" ht="23.25" customHeight="1">
      <c r="B17" s="198">
        <v>7</v>
      </c>
      <c r="C17" s="203">
        <v>5</v>
      </c>
      <c r="D17" s="200">
        <v>0.45</v>
      </c>
      <c r="E17" s="203">
        <v>7</v>
      </c>
      <c r="F17" s="200">
        <v>0.14</v>
      </c>
      <c r="G17" s="4"/>
      <c r="H17" s="4"/>
    </row>
    <row r="18" spans="2:8" ht="25.5" customHeight="1">
      <c r="B18" s="198">
        <v>8</v>
      </c>
      <c r="C18" s="203">
        <v>2</v>
      </c>
      <c r="D18" s="200">
        <v>0.18</v>
      </c>
      <c r="E18" s="203">
        <v>2</v>
      </c>
      <c r="F18" s="200">
        <v>0.04</v>
      </c>
      <c r="G18" s="4"/>
      <c r="H18" s="4"/>
    </row>
    <row r="19" spans="1:8" ht="22.5" customHeight="1">
      <c r="A19" s="195"/>
      <c r="B19" s="198">
        <v>9</v>
      </c>
      <c r="C19" s="203">
        <v>0</v>
      </c>
      <c r="D19" s="200">
        <v>0</v>
      </c>
      <c r="E19" s="203">
        <v>3</v>
      </c>
      <c r="F19" s="200">
        <v>0.06</v>
      </c>
      <c r="G19" s="195"/>
      <c r="H19" s="4"/>
    </row>
    <row r="20" spans="2:8" ht="23.25" customHeight="1">
      <c r="B20" s="198">
        <v>10</v>
      </c>
      <c r="C20" s="203">
        <v>0</v>
      </c>
      <c r="D20" s="200">
        <v>0</v>
      </c>
      <c r="E20" s="203">
        <v>1</v>
      </c>
      <c r="F20" s="200">
        <v>0.02</v>
      </c>
      <c r="G20" s="4"/>
      <c r="H20" s="4"/>
    </row>
    <row r="21" spans="2:8" ht="24.75" customHeight="1">
      <c r="B21" s="198" t="s">
        <v>105</v>
      </c>
      <c r="C21" s="203">
        <v>7</v>
      </c>
      <c r="D21" s="200">
        <v>0.01</v>
      </c>
      <c r="E21" s="203">
        <v>2</v>
      </c>
      <c r="F21" s="200">
        <v>0</v>
      </c>
      <c r="G21" s="4"/>
      <c r="H21" s="4"/>
    </row>
    <row r="22" spans="2:8" ht="24.75" customHeight="1">
      <c r="B22" s="197" t="s">
        <v>25</v>
      </c>
      <c r="C22" s="204">
        <f>SUM(C11:C21)</f>
        <v>1109</v>
      </c>
      <c r="D22" s="205">
        <f>C22/1109*100</f>
        <v>100</v>
      </c>
      <c r="E22" s="206">
        <f>SUM(E11:E21)</f>
        <v>5048</v>
      </c>
      <c r="F22" s="205">
        <f>E22/5048*100</f>
        <v>100</v>
      </c>
      <c r="G22" s="4"/>
      <c r="H22" s="4"/>
    </row>
    <row r="23" spans="2:8" ht="18.75" customHeight="1">
      <c r="B23" s="530" t="s">
        <v>15</v>
      </c>
      <c r="C23" s="530"/>
      <c r="D23" s="530"/>
      <c r="E23" s="530"/>
      <c r="F23" s="530"/>
      <c r="G23" s="4"/>
      <c r="H23" s="4"/>
    </row>
    <row r="24" spans="2:8" ht="19.5" customHeight="1">
      <c r="B24" t="s">
        <v>313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32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96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32"/>
      <c r="I35" s="132"/>
      <c r="J35" s="4"/>
      <c r="K35" s="4"/>
    </row>
    <row r="36" spans="2:11" ht="15">
      <c r="B36" s="4"/>
      <c r="C36" s="65"/>
      <c r="D36" s="65"/>
      <c r="H36" s="66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&amp;L16.06.2017&amp;CTÜRKİYE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2017-07-18T13:37:11Z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