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TÜR DEĞİŞİKLİKLERİ" sheetId="21" r:id="rId21"/>
    <sheet name="BÖLGELERE GÖRE SERMAYE DAĞILIMI" sheetId="22" r:id="rId22"/>
    <sheet name="BÖLGELERE GÖRE AÇILIŞ KAPANIŞ " sheetId="23" r:id="rId23"/>
  </sheets>
  <definedNames>
    <definedName name="_xlnm.Print_Area" localSheetId="22">'BÖLGELERE GÖRE AÇILIŞ KAPANIŞ '!$A$3:$R$166</definedName>
    <definedName name="_xlnm.Print_Area" localSheetId="21">'BÖLGELERE GÖRE SERMAYE DAĞILIMI'!$A$1:$G$165</definedName>
    <definedName name="_xlnm.Print_Area" localSheetId="11">'EN ÇOK KAPANAN 10 FAALİYET'!$A$1:$F$53</definedName>
    <definedName name="_xlnm.Print_Area" localSheetId="10">'EN ÇOK KURULAN 10 FAALİYET'!$A$1:$E$51</definedName>
    <definedName name="_xlnm.Print_Area" localSheetId="4">'FAALİYET SIKLIĞI'!$A$1:$G$160</definedName>
    <definedName name="_xlnm.Print_Area" localSheetId="6">'FAALİYETLER (BİRİKİMLİ )'!$A$1:$J$31</definedName>
    <definedName name="_xlnm.Print_Area" localSheetId="13">'İLLER ( BİRİKİMLİ)'!$A$1:$R$89</definedName>
    <definedName name="_xlnm.Print_Area" localSheetId="20">'TÜR DEĞİŞİKLİKLERİ'!$A$1:$I$26</definedName>
    <definedName name="_xlnm.Print_Area" localSheetId="5">'ÜÇ BÜYÜK İL ve SIKLIĞI'!$A$1:$AE$28</definedName>
    <definedName name="_xlnm.Print_Area" localSheetId="16">'YABANCI SERMAYE GENEL GÖRÜNÜM'!$A$1:$G$26</definedName>
    <definedName name="_xlnm.Print_Area" localSheetId="19">'YABANCI SERMAYE ve FAALİYETLER'!$A$1:$F$65</definedName>
    <definedName name="_xlnm.Print_Area" localSheetId="18">'YABANCI SERMAYE ve ÜLKELER'!$A$1:$G$317</definedName>
    <definedName name="_xlnm.Print_Titles" localSheetId="22">'BÖLGELERE GÖRE AÇILIŞ KAPANIŞ '!$1:$3</definedName>
    <definedName name="_xlnm.Print_Titles" localSheetId="21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17">'YABANCI SERMAYE ve İLLER'!$56:$58</definedName>
  </definedNames>
  <calcPr fullCalcOnLoad="1"/>
</workbook>
</file>

<file path=xl/sharedStrings.xml><?xml version="1.0" encoding="utf-8"?>
<sst xmlns="http://schemas.openxmlformats.org/spreadsheetml/2006/main" count="2475" uniqueCount="695">
  <si>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</si>
  <si>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</si>
  <si>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</si>
  <si>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</si>
  <si>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</si>
  <si>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</si>
  <si>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</si>
  <si>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</si>
  <si>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</si>
  <si>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</si>
  <si>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</si>
  <si>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</si>
  <si>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</si>
  <si>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</si>
  <si>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</si>
  <si>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</si>
  <si>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</si>
  <si>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</si>
  <si>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</si>
  <si>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</si>
  <si>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</si>
  <si>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</si>
  <si>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</si>
  <si>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</si>
  <si>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</si>
  <si>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</si>
  <si>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</si>
  <si>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</si>
  <si>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</si>
  <si>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</si>
  <si>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</si>
  <si>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</si>
  <si>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</si>
  <si>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</si>
  <si>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</si>
  <si>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</si>
  <si>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</si>
  <si>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</si>
  <si>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</si>
  <si>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</si>
  <si>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</si>
  <si>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</si>
  <si>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</si>
  <si>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</si>
  <si>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</si>
  <si>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</si>
  <si>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</si>
  <si>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</si>
  <si>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</si>
  <si>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</si>
  <si>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</si>
  <si>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</si>
  <si>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</si>
  <si>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</si>
  <si>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</si>
  <si>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</si>
  <si>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</si>
  <si>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</si>
  <si>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</si>
  <si>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</si>
  <si>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</si>
  <si>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</si>
  <si>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</si>
  <si>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</si>
  <si>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</si>
  <si>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</si>
  <si>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</si>
  <si>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</si>
  <si>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</si>
  <si>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</si>
  <si>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</si>
  <si>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</si>
  <si>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</si>
  <si>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</si>
  <si>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</si>
  <si>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</si>
  <si>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</si>
  <si>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</si>
  <si>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</si>
  <si>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</si>
  <si>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</si>
  <si>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</si>
  <si>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</si>
  <si>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</si>
  <si>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</si>
  <si>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</si>
  <si>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</si>
  <si>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</si>
  <si>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</si>
  <si>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</si>
  <si>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</si>
  <si>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</si>
  <si>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</si>
  <si>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</si>
  <si>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</si>
  <si>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</si>
  <si>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</si>
  <si>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</si>
  <si>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</si>
  <si>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</si>
  <si>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</si>
  <si>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</si>
  <si>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</si>
  <si>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</si>
  <si>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</si>
  <si>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</si>
  <si>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</si>
  <si>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</si>
  <si>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</si>
  <si>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</si>
  <si>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</si>
  <si>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</si>
  <si>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</si>
  <si>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</si>
  <si>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</si>
  <si>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</si>
  <si>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</si>
  <si>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</si>
  <si>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</si>
  <si>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</si>
  <si>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</si>
  <si>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</si>
  <si>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</si>
  <si>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</si>
  <si>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</si>
  <si>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</si>
  <si>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</si>
  <si>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</si>
  <si>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</si>
  <si>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</si>
  <si>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</si>
  <si>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</si>
  <si>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</si>
  <si>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</si>
  <si>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</si>
  <si>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</si>
  <si>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</si>
  <si>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</si>
  <si>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</si>
  <si>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</si>
  <si>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</si>
  <si>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</si>
  <si>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</si>
  <si>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</si>
  <si>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</si>
  <si>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</si>
  <si>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</si>
  <si>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</si>
  <si>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</si>
  <si>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</si>
  <si>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</si>
  <si>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</si>
  <si>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</si>
  <si>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</si>
  <si>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</si>
  <si>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</si>
  <si>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</si>
  <si>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</si>
  <si>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</si>
  <si>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</si>
  <si>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</si>
  <si>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</si>
  <si>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</si>
  <si>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</si>
  <si>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</si>
  <si>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</si>
  <si>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</si>
  <si>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</si>
  <si>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</si>
  <si>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</si>
  <si>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</si>
  <si>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</si>
  <si>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</si>
  <si>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</si>
  <si>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</si>
  <si>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</si>
  <si>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</si>
  <si>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</si>
  <si>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</si>
  <si>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</si>
  <si>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</si>
  <si>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</si>
  <si>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</si>
  <si>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</si>
  <si>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</si>
  <si>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</si>
  <si>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</si>
  <si>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</si>
  <si>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</si>
  <si>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</si>
  <si>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</si>
  <si>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</si>
  <si>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</si>
  <si>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</si>
  <si>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</si>
  <si>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</si>
  <si>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</si>
  <si>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</si>
  <si>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</si>
  <si>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</si>
  <si>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</si>
  <si>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</si>
  <si>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</si>
  <si>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</si>
  <si>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</si>
  <si>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</si>
  <si>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</si>
  <si>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</si>
  <si>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</si>
  <si>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</si>
  <si>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</si>
  <si>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</si>
  <si>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</si>
  <si>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</si>
  <si>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</si>
  <si>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</si>
  <si>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</si>
  <si>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</si>
  <si>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</si>
  <si>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</si>
  <si>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</si>
  <si>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</si>
  <si>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</si>
  <si>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</si>
  <si>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</si>
  <si>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</si>
  <si>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</si>
  <si>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</si>
  <si>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</si>
  <si>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</si>
  <si>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</si>
  <si>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</si>
  <si>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</si>
  <si>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</si>
  <si>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</si>
  <si>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</si>
  <si>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</si>
  <si>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</si>
  <si>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</si>
  <si>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</si>
  <si>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</si>
  <si>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</si>
  <si>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</si>
  <si>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</si>
  <si>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</si>
  <si>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</si>
  <si>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</si>
  <si>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</si>
  <si>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</si>
  <si>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</si>
  <si>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</si>
  <si>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</si>
  <si>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</si>
  <si>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</si>
  <si>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</si>
  <si>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</si>
  <si>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</si>
  <si>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</si>
  <si>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</si>
  <si>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</si>
  <si>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</si>
  <si>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</si>
  <si>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</si>
  <si>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</si>
  <si>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</si>
  <si>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</si>
  <si>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</si>
  <si>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</si>
  <si>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</si>
  <si>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</si>
  <si>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</si>
  <si>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</si>
  <si>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</si>
  <si>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</si>
  <si>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</si>
  <si>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</si>
  <si>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</si>
  <si>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</si>
  <si>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</si>
  <si>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</si>
  <si>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</si>
  <si>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Kazakistan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</si>
  <si>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</si>
  <si>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</si>
  <si>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</si>
  <si>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</si>
  <si>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</si>
  <si>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</si>
  <si>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</si>
  <si>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</si>
  <si>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</si>
  <si>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</si>
  <si>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</si>
  <si>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</si>
  <si>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</si>
  <si>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</si>
  <si>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</si>
  <si>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</si>
  <si>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</si>
  <si>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</si>
  <si>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</si>
  <si>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</si>
  <si>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</si>
  <si>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Su Ürünleri Kooperatifi</t>
  </si>
  <si>
    <t>Birlikler</t>
  </si>
  <si>
    <t>Tüketim Kooperatifi</t>
  </si>
  <si>
    <t>Kooperatif Tipi</t>
  </si>
  <si>
    <t>Kurulan Kooperatiflerin Genel Görünümü</t>
  </si>
  <si>
    <t>Afganistan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</si>
  <si>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</si>
  <si>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</si>
  <si>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</si>
  <si>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</si>
  <si>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</si>
  <si>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</si>
  <si>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</si>
  <si>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</si>
  <si>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Turizm Geliştirme Kooperatifi</t>
  </si>
  <si>
    <t>Kuveyt</t>
  </si>
  <si>
    <t>Rusya Fedarasyonu</t>
  </si>
  <si>
    <t>Pakistan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</si>
  <si>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</si>
  <si>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</si>
  <si>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</si>
  <si>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</si>
  <si>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</si>
  <si>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</si>
  <si>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</si>
  <si>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</si>
  <si>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</si>
  <si>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</si>
  <si>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</si>
  <si>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</si>
  <si>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</si>
  <si>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</si>
  <si>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</si>
  <si>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</si>
  <si>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Japonya</t>
  </si>
  <si>
    <t>Finlandiya</t>
  </si>
  <si>
    <t>Gürcistan</t>
  </si>
  <si>
    <t>Danimarka</t>
  </si>
  <si>
    <t>Polonya</t>
  </si>
  <si>
    <t>Cezayir</t>
  </si>
  <si>
    <t>Tunus</t>
  </si>
  <si>
    <t>Özbekistan</t>
  </si>
  <si>
    <t>Fas</t>
  </si>
  <si>
    <t>Yemen Arap Cum.</t>
  </si>
  <si>
    <t>Norveç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</si>
  <si>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</si>
  <si>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</si>
  <si>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</si>
  <si>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</si>
  <si>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</si>
  <si>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</si>
  <si>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</si>
  <si>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</si>
  <si>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</si>
  <si>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</si>
  <si>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</si>
  <si>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</si>
  <si>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</si>
  <si>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</si>
  <si>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</si>
  <si>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</si>
  <si>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</si>
  <si>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</si>
  <si>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</si>
  <si>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</si>
  <si>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</si>
  <si>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</si>
  <si>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</si>
  <si>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</si>
  <si>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</si>
  <si>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</si>
  <si>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</si>
  <si>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</si>
  <si>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</si>
  <si>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</si>
  <si>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</si>
  <si>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</si>
  <si>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</si>
  <si>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</si>
  <si>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</si>
  <si>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</si>
  <si>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</si>
  <si>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</si>
  <si>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</si>
  <si>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</si>
  <si>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</si>
  <si>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</si>
  <si>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</si>
  <si>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</si>
  <si>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</si>
  <si>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</si>
  <si>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</si>
  <si>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</si>
  <si>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</si>
  <si>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</si>
  <si>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</si>
  <si>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</si>
  <si>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</si>
  <si>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</si>
  <si>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</si>
  <si>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</si>
  <si>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</si>
  <si>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</si>
  <si>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</si>
  <si>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</si>
  <si>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</si>
  <si>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</si>
  <si>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</si>
  <si>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</si>
  <si>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</si>
  <si>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</si>
  <si>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</si>
  <si>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</si>
  <si>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</si>
  <si>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</si>
  <si>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</si>
  <si>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</si>
  <si>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</si>
  <si>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</si>
  <si>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</si>
  <si>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</si>
  <si>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</si>
  <si>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</si>
  <si>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</si>
  <si>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</si>
  <si>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</si>
  <si>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</si>
  <si>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</si>
  <si>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</si>
  <si>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</si>
  <si>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</si>
  <si>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Nijerya</t>
  </si>
  <si>
    <t>Yemen Halk Cum.</t>
  </si>
  <si>
    <t>İsrail</t>
  </si>
  <si>
    <t>Güney Kore</t>
  </si>
  <si>
    <t>Sudan</t>
  </si>
  <si>
    <t>Sırbistan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</si>
  <si>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</si>
  <si>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</si>
  <si>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</si>
  <si>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</si>
  <si>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</si>
  <si>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</si>
  <si>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</si>
  <si>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</si>
  <si>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</si>
  <si>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</si>
  <si>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</si>
  <si>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</si>
  <si>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</si>
  <si>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</si>
  <si>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46.42</t>
  </si>
  <si>
    <t>Giysi ve ayakkabı toptan ticareti</t>
  </si>
  <si>
    <t>Hizmet Kooperatifi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</si>
  <si>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</si>
  <si>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</si>
  <si>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</si>
  <si>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</si>
  <si>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</si>
  <si>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</si>
  <si>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</si>
  <si>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</si>
  <si>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</si>
  <si>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</si>
  <si>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</si>
  <si>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46.17 -Gıda, içecek ve tütün satışı ile ilgili aracılar</t>
  </si>
  <si>
    <t>49.41 -Karayolu ile yük taşımacılığı</t>
  </si>
  <si>
    <t>İrlanda</t>
  </si>
  <si>
    <t>Avustralya</t>
  </si>
  <si>
    <t>46.46 -Eczacılık ürünlerinin toptan ticareti</t>
  </si>
  <si>
    <t>Gerçek Kişi Tic.İşl.</t>
  </si>
  <si>
    <t>-</t>
  </si>
  <si>
    <t>Gerçek Kişi</t>
  </si>
  <si>
    <t>İl Adı</t>
  </si>
  <si>
    <t>TÜRKİYE</t>
  </si>
  <si>
    <t>Makedonya</t>
  </si>
  <si>
    <t>Estonya</t>
  </si>
  <si>
    <t>Malta</t>
  </si>
  <si>
    <t>Kuzey Kıbrıs Türk Cum.</t>
  </si>
  <si>
    <t>Endonezya</t>
  </si>
  <si>
    <t>Tacikistan</t>
  </si>
  <si>
    <t>Filipinler</t>
  </si>
  <si>
    <t>46.38 -Balık, kabuklular ve yumuşakçalar da dahil diğer gıda maddelerinin toptan ticareti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</si>
  <si>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</si>
  <si>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</si>
  <si>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</si>
  <si>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</si>
  <si>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</si>
  <si>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>27-32</t>
  </si>
  <si>
    <t>33-34</t>
  </si>
  <si>
    <t>47.77</t>
  </si>
  <si>
    <t>Belirli bir mala tahsis edilmiş mağazalarda saat ve mücevher perakende ticareti</t>
  </si>
  <si>
    <t>Danışmanlık Kooperatifi</t>
  </si>
  <si>
    <t>Site İşletme Kooperatifi</t>
  </si>
  <si>
    <t xml:space="preserve"> Yabancı Sermaye Oranı (%)</t>
  </si>
  <si>
    <t>Yabancı Sermaye Oranı (%)</t>
  </si>
  <si>
    <t>Macaristan</t>
  </si>
  <si>
    <t>Eritre</t>
  </si>
  <si>
    <t>Kırgızistan</t>
  </si>
  <si>
    <t>Yeni Zelanda</t>
  </si>
  <si>
    <t>Somali</t>
  </si>
  <si>
    <t>Cebelitarık</t>
  </si>
  <si>
    <t>Bangladeş</t>
  </si>
  <si>
    <t>Bolivya</t>
  </si>
  <si>
    <t>Antigua</t>
  </si>
  <si>
    <t>Etiyopya</t>
  </si>
  <si>
    <t>Hongkong</t>
  </si>
  <si>
    <t>Portekiz</t>
  </si>
  <si>
    <t>Slovak Cum.</t>
  </si>
  <si>
    <t>Fildişi Sahili</t>
  </si>
  <si>
    <t>St.Kittis &amp; Nevis</t>
  </si>
  <si>
    <t>Cibuti</t>
  </si>
  <si>
    <t>35.11 -Elektrik enerjisi üretimi</t>
  </si>
  <si>
    <t>86.10 -Hastane hizmetleri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</si>
  <si>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</si>
  <si>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</si>
  <si>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</si>
  <si>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</si>
  <si>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</si>
  <si>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</si>
  <si>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</si>
  <si>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</si>
  <si>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</si>
  <si>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</si>
  <si>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</si>
  <si>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Deniz Motorlu Taşıyıcılar Kooperatifi</t>
  </si>
  <si>
    <t>Eğitim/Araştırma ve Geliştirme Kooperatifi</t>
  </si>
  <si>
    <t xml:space="preserve"> </t>
  </si>
  <si>
    <t>ŞANLIURFA</t>
  </si>
  <si>
    <t>KAHRAMANMARAŞ</t>
  </si>
  <si>
    <t>Moğolistan</t>
  </si>
  <si>
    <t>Senegal</t>
  </si>
  <si>
    <t>Gambia</t>
  </si>
  <si>
    <t>Umman</t>
  </si>
  <si>
    <t>Güney Afrika Cum.</t>
  </si>
  <si>
    <t>Bosna Hersek</t>
  </si>
  <si>
    <t>Filistin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</si>
  <si>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</si>
  <si>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</si>
  <si>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</si>
  <si>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</si>
  <si>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</si>
  <si>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</si>
  <si>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</si>
  <si>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</si>
  <si>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</si>
  <si>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</si>
  <si>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</si>
  <si>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</si>
  <si>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</si>
  <si>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</si>
  <si>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</si>
  <si>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</si>
  <si>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</si>
  <si>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</si>
  <si>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</si>
  <si>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</si>
  <si>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</si>
  <si>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</si>
  <si>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</si>
  <si>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</si>
  <si>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</si>
  <si>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</si>
  <si>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</si>
  <si>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</si>
  <si>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</si>
  <si>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</si>
  <si>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</si>
  <si>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</si>
  <si>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</si>
  <si>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</si>
  <si>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</si>
  <si>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</si>
  <si>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</si>
  <si>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</si>
  <si>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</si>
  <si>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</si>
  <si>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</si>
  <si>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</si>
  <si>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</si>
  <si>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</si>
  <si>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</si>
  <si>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</si>
  <si>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</si>
  <si>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</si>
  <si>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</si>
  <si>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</si>
  <si>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</si>
  <si>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</si>
  <si>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2017 YILINDA TÜR DEĞİŞİKLİĞİ GENEL GÖRÜNÜMÜ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</si>
  <si>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</si>
  <si>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</si>
  <si>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</si>
  <si>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</si>
  <si>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</si>
  <si>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</si>
  <si>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35</t>
  </si>
  <si>
    <t>36-41</t>
  </si>
  <si>
    <t>42-46</t>
  </si>
  <si>
    <t>NOT: Tür değişiklikleri için tıklayınız</t>
  </si>
  <si>
    <t>2017 Yılı Genel Görünümü</t>
  </si>
  <si>
    <t>NUTS DÜZEYİNDE BÖLGELERE GÖRE GENEL İSTATİSTİKLER</t>
  </si>
  <si>
    <t>Bahreyn</t>
  </si>
  <si>
    <t>NUTS DÜZEYİNDE BÖLGERE GÖRE KURULAN ŞİRKET SERMAYE DAĞILIMI</t>
  </si>
  <si>
    <t>55.10</t>
  </si>
  <si>
    <t>Oteller ve benzer konaklama yerleri</t>
  </si>
  <si>
    <t>73.11</t>
  </si>
  <si>
    <t>Reklam ajanslarının faaliyetleri</t>
  </si>
  <si>
    <t>Dominika</t>
  </si>
  <si>
    <t>Seyşeller Cumhuriyeti</t>
  </si>
  <si>
    <t>Gabon</t>
  </si>
  <si>
    <t>68.10 -Kendine ait gayrimenkulün alınıp satılması</t>
  </si>
  <si>
    <t>Gerçek Kişi Ticari İşletmesi</t>
  </si>
  <si>
    <t>Malezya</t>
  </si>
  <si>
    <t>Arnavutluk</t>
  </si>
  <si>
    <t>Çek Cum.</t>
  </si>
  <si>
    <t>Moldova</t>
  </si>
  <si>
    <t>Temin Tevzi Kooperatifi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</si>
  <si>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</si>
  <si>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</si>
  <si>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</si>
  <si>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</si>
  <si>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</si>
  <si>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Singapur</t>
  </si>
  <si>
    <t>Nijer</t>
  </si>
  <si>
    <t>79.11</t>
  </si>
  <si>
    <t>Seyahat acentesi faaliyetleri</t>
  </si>
  <si>
    <t>Kolombiya</t>
  </si>
  <si>
    <t>Brezilya</t>
  </si>
  <si>
    <t>Arjantin</t>
  </si>
  <si>
    <t>Mali</t>
  </si>
  <si>
    <t>47.91 -Posta yoluyla veya internet üzerinden yapılan perakende ticaret</t>
  </si>
  <si>
    <t>Enerji Kooperatifi</t>
  </si>
  <si>
    <t>İllere Göre Kurulan Şirketlerin Yıllık Sermaye Dağılımı</t>
  </si>
  <si>
    <t>Ağustos</t>
  </si>
  <si>
    <t>Honduras</t>
  </si>
  <si>
    <t>British Virgin Adl.</t>
  </si>
  <si>
    <t>Kamerun</t>
  </si>
  <si>
    <t>Lihtenstayn</t>
  </si>
  <si>
    <t>47.30</t>
  </si>
  <si>
    <t>Belirli bir mala tahsis edilmiş mağazalarda otomotiv yakıtının perakende ticareti</t>
  </si>
  <si>
    <t>14.13</t>
  </si>
  <si>
    <t>Diğer dış giyim eşyaları imalatı</t>
  </si>
  <si>
    <t>Tayvan</t>
  </si>
  <si>
    <t>55.10 -Oteller ve benzer konaklama yerleri</t>
  </si>
  <si>
    <t>66.19 -Sigorta ve emeklilik fonları hariç, finansal hizmetler için yardımcı diğer faaliyetler</t>
  </si>
  <si>
    <t xml:space="preserve">(*) Eylül ayında gerçekleşen şirket kuruluşları içerisinde, bölünme sonrası kurulan bir şirketin sermayesi 8.409.616.453 TL dir.  </t>
  </si>
  <si>
    <t>(*)</t>
  </si>
  <si>
    <t>(**)</t>
  </si>
  <si>
    <t xml:space="preserve">(**) Eylül ayında bölünme sonrası kurulan bir şirketin ortakları arasında yer alan yabancı ortağın sermaye katkısı 4.204.808.226,44 TL dir. 
  </t>
  </si>
  <si>
    <t xml:space="preserve">(*) Eylül ayında bölünme sonrası kurulan bir şirketin ortakları arasında yer alan yabancı ortağın sermaye katkısı 4.204.808.226,44 TL dir. 
  </t>
  </si>
  <si>
    <t>KASIM 2017</t>
  </si>
  <si>
    <t xml:space="preserve">   2017 KASIM  AYINA AİT KURULAN ve KAPANAN ŞİRKET İSTATİSTİKLERİ</t>
  </si>
  <si>
    <t xml:space="preserve">  2017 KASIM  AYINA AİT KURULAN ve KAPANAN ŞİRKET İSTATİSTİKLERİ</t>
  </si>
  <si>
    <t>Kasım Ayı Genel Görünüm</t>
  </si>
  <si>
    <t xml:space="preserve">  2017 KASIM AYINA  AİT KURULAN ve KAPANAN ŞİRKET İSTATİSTİKLERİ</t>
  </si>
  <si>
    <t xml:space="preserve"> 2017  KASIM AYINA AİT KURULAN ve KAPANAN ŞİRKET İSTATİSTİKLERİ</t>
  </si>
  <si>
    <t>2017 KASIM AYINA AİT KURULAN ve KAPANAN ŞİRKET İSTATİSTİKLERİ</t>
  </si>
  <si>
    <t xml:space="preserve"> 2017 KASIM AYINA AİT KURULAN ve KAPANAN ŞİRKET İSTATİSTİKLERİ</t>
  </si>
  <si>
    <t>OCAK-KASIM 2017</t>
  </si>
  <si>
    <t>2017 Ocak-Kasım Ayları Arası Kurulan ŞirketlerinSermaye Dağılımları</t>
  </si>
  <si>
    <t xml:space="preserve">2017 KASIM AYINA AİT KURULAN VE KAPANAN ŞİRKET İSTATİSTİKLERİ </t>
  </si>
  <si>
    <t>Ocak-Kasım Döneminde En Çok Şirket Kapanışı Olan İlk 10 Faaliyet</t>
  </si>
  <si>
    <t>2017 KASIM (BİR AYLIK)</t>
  </si>
  <si>
    <t>2016  KASIM (BİR AYLIK)</t>
  </si>
  <si>
    <t>2016 OCAK-KASIM (ON BİR AYLIK)</t>
  </si>
  <si>
    <t>2017 OCAK-KASIM (ON BİR AYLIK)</t>
  </si>
  <si>
    <t xml:space="preserve">Kasım Ayında Kurulan Kooperatiflerin Genel Görünümü </t>
  </si>
  <si>
    <t xml:space="preserve"> 2017 Ocak-Kasım Döneminde   Kurulan Kooperatiflerin Genel Görünümü </t>
  </si>
  <si>
    <t>Kasım Ayında Kurulan Yabancı Sermayeli Şirketlerin Genel Görünümü</t>
  </si>
  <si>
    <t>2017 Ocak-Kasım Döneminde  Kurulan Yabancı Sermayeli Şirketlerin                                                                  Genel Görünümü</t>
  </si>
  <si>
    <t>2017 KASIM  AYINA AİT KURULAN ve KAPANAN ŞİRKET İSTATİSTİKLERİ</t>
  </si>
  <si>
    <t>2017 Ocak-Kasım Döneminde Kurulan Yabancı Sermayeli Şirketlerin                                                                  İllere Göre Dağılımı</t>
  </si>
  <si>
    <t xml:space="preserve">        Kasım Ayında Kurulan Yabancı Sermayeli Şirketlerin Ülkelere Göre Dağılımı</t>
  </si>
  <si>
    <t xml:space="preserve">        2017 Ocak-Kasım Döneminde Kurulan Yabancı Sermayeli Şirketlerin Ülkelere Göre Dağılımı</t>
  </si>
  <si>
    <t>2017 Ocak-Kasım Döneminde En Çok Yabancı Sermayeli Şirket Kuruluşu Olan  İlk 20 Faaliyet</t>
  </si>
  <si>
    <t>2017 KASIM AYINA GÖRE TÜR DEĞİŞİKLİĞİ GENEL GÖRÜNÜMÜ</t>
  </si>
  <si>
    <t>2017 KASIM</t>
  </si>
  <si>
    <t>2017 OCAK-KASIM</t>
  </si>
  <si>
    <t xml:space="preserve"> 15 ARALIK 2017</t>
  </si>
  <si>
    <t>74.90</t>
  </si>
  <si>
    <t>Başka yerde sınıflandırılmamış diğer mesleki, bilimsel ve teknik faaliyetler</t>
  </si>
  <si>
    <t>Tütün Satış Tarım Kooperatifi</t>
  </si>
  <si>
    <t>Monaco</t>
  </si>
  <si>
    <t>Moritanya</t>
  </si>
  <si>
    <t>Tayland</t>
  </si>
  <si>
    <t>Litvanya</t>
  </si>
  <si>
    <t>Tataristan</t>
  </si>
  <si>
    <t>Beyaz Rusya</t>
  </si>
  <si>
    <t>62.02 -Bilgisayar danışmanlık faaliyetleri</t>
  </si>
  <si>
    <t>47.77 -Belirli bir mala tahsis edilmiş mağazalarda saat ve mücevher perakende ticareti</t>
  </si>
  <si>
    <t>Kıbrıs Rum Kesimi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</si>
</sst>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3" fillId="20" borderId="5" applyNumberFormat="0" applyAlignment="0" applyProtection="0"/>
    <xf numFmtId="0" fontId="74" fillId="21" borderId="6" applyNumberFormat="0" applyAlignment="0" applyProtection="0"/>
    <xf numFmtId="0" fontId="75" fillId="20" borderId="6" applyNumberFormat="0" applyAlignment="0" applyProtection="0"/>
    <xf numFmtId="0" fontId="76" fillId="22" borderId="7" applyNumberFormat="0" applyAlignment="0" applyProtection="0"/>
    <xf numFmtId="0" fontId="77" fillId="2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4" fillId="33" borderId="1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0" fillId="0" borderId="0" xfId="0" applyAlignment="1">
      <alignment horizontal="center"/>
    </xf>
    <xf numFmtId="0" fontId="86" fillId="0" borderId="0" xfId="0" applyFont="1" applyAlignment="1">
      <alignment/>
    </xf>
    <xf numFmtId="3" fontId="87" fillId="34" borderId="11" xfId="0" applyNumberFormat="1" applyFont="1" applyFill="1" applyBorder="1" applyAlignment="1">
      <alignment horizontal="center"/>
    </xf>
    <xf numFmtId="3" fontId="88" fillId="34" borderId="10" xfId="0" applyNumberFormat="1" applyFont="1" applyFill="1" applyBorder="1" applyAlignment="1">
      <alignment/>
    </xf>
    <xf numFmtId="3" fontId="88" fillId="34" borderId="10" xfId="0" applyNumberFormat="1" applyFont="1" applyFill="1" applyBorder="1" applyAlignment="1">
      <alignment horizontal="center" vertical="center"/>
    </xf>
    <xf numFmtId="3" fontId="88" fillId="34" borderId="12" xfId="0" applyNumberFormat="1" applyFont="1" applyFill="1" applyBorder="1" applyAlignment="1">
      <alignment/>
    </xf>
    <xf numFmtId="3" fontId="87" fillId="34" borderId="12" xfId="0" applyNumberFormat="1" applyFont="1" applyFill="1" applyBorder="1" applyAlignment="1">
      <alignment horizontal="center"/>
    </xf>
    <xf numFmtId="3" fontId="87" fillId="34" borderId="13" xfId="0" applyNumberFormat="1" applyFont="1" applyFill="1" applyBorder="1" applyAlignment="1">
      <alignment horizontal="center"/>
    </xf>
    <xf numFmtId="3" fontId="87" fillId="34" borderId="13" xfId="0" applyNumberFormat="1" applyFont="1" applyFill="1" applyBorder="1" applyAlignment="1">
      <alignment/>
    </xf>
    <xf numFmtId="3" fontId="87" fillId="34" borderId="14" xfId="0" applyNumberFormat="1" applyFont="1" applyFill="1" applyBorder="1" applyAlignment="1">
      <alignment horizontal="center"/>
    </xf>
    <xf numFmtId="3" fontId="89" fillId="34" borderId="15" xfId="0" applyNumberFormat="1" applyFont="1" applyFill="1" applyBorder="1" applyAlignment="1">
      <alignment/>
    </xf>
    <xf numFmtId="3" fontId="90" fillId="34" borderId="16" xfId="0" applyNumberFormat="1" applyFont="1" applyFill="1" applyBorder="1" applyAlignment="1">
      <alignment horizontal="right"/>
    </xf>
    <xf numFmtId="0" fontId="91" fillId="0" borderId="0" xfId="0" applyFont="1" applyAlignment="1">
      <alignment/>
    </xf>
    <xf numFmtId="3" fontId="89" fillId="34" borderId="17" xfId="0" applyNumberFormat="1" applyFont="1" applyFill="1" applyBorder="1" applyAlignment="1">
      <alignment/>
    </xf>
    <xf numFmtId="3" fontId="89" fillId="35" borderId="15" xfId="0" applyNumberFormat="1" applyFont="1" applyFill="1" applyBorder="1" applyAlignment="1">
      <alignment/>
    </xf>
    <xf numFmtId="3" fontId="90" fillId="33" borderId="18" xfId="0" applyNumberFormat="1" applyFont="1" applyFill="1" applyBorder="1" applyAlignment="1">
      <alignment horizontal="right"/>
    </xf>
    <xf numFmtId="3" fontId="90" fillId="33" borderId="10" xfId="0" applyNumberFormat="1" applyFont="1" applyFill="1" applyBorder="1" applyAlignment="1">
      <alignment/>
    </xf>
    <xf numFmtId="3" fontId="90" fillId="33" borderId="10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 horizontal="right"/>
    </xf>
    <xf numFmtId="3" fontId="86" fillId="33" borderId="10" xfId="0" applyNumberFormat="1" applyFont="1" applyFill="1" applyBorder="1" applyAlignment="1">
      <alignment/>
    </xf>
    <xf numFmtId="3" fontId="86" fillId="33" borderId="12" xfId="0" applyNumberFormat="1" applyFont="1" applyFill="1" applyBorder="1" applyAlignment="1">
      <alignment horizontal="right"/>
    </xf>
    <xf numFmtId="3" fontId="90" fillId="33" borderId="12" xfId="0" applyNumberFormat="1" applyFont="1" applyFill="1" applyBorder="1" applyAlignment="1">
      <alignment horizontal="right"/>
    </xf>
    <xf numFmtId="3" fontId="86" fillId="0" borderId="0" xfId="0" applyNumberFormat="1" applyFont="1" applyAlignment="1">
      <alignment/>
    </xf>
    <xf numFmtId="3" fontId="89" fillId="35" borderId="17" xfId="0" applyNumberFormat="1" applyFont="1" applyFill="1" applyBorder="1" applyAlignment="1">
      <alignment/>
    </xf>
    <xf numFmtId="3" fontId="90" fillId="33" borderId="19" xfId="0" applyNumberFormat="1" applyFont="1" applyFill="1" applyBorder="1" applyAlignment="1">
      <alignment horizontal="right"/>
    </xf>
    <xf numFmtId="3" fontId="90" fillId="33" borderId="13" xfId="0" applyNumberFormat="1" applyFont="1" applyFill="1" applyBorder="1" applyAlignment="1">
      <alignment/>
    </xf>
    <xf numFmtId="3" fontId="90" fillId="33" borderId="13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 horizontal="right"/>
    </xf>
    <xf numFmtId="3" fontId="86" fillId="33" borderId="14" xfId="0" applyNumberFormat="1" applyFont="1" applyFill="1" applyBorder="1" applyAlignment="1">
      <alignment horizontal="right"/>
    </xf>
    <xf numFmtId="3" fontId="90" fillId="33" borderId="14" xfId="0" applyNumberFormat="1" applyFont="1" applyFill="1" applyBorder="1" applyAlignment="1">
      <alignment horizontal="right"/>
    </xf>
    <xf numFmtId="3" fontId="86" fillId="33" borderId="18" xfId="0" applyNumberFormat="1" applyFont="1" applyFill="1" applyBorder="1" applyAlignment="1">
      <alignment horizontal="right"/>
    </xf>
    <xf numFmtId="3" fontId="86" fillId="33" borderId="19" xfId="0" applyNumberFormat="1" applyFont="1" applyFill="1" applyBorder="1" applyAlignment="1">
      <alignment horizontal="right"/>
    </xf>
    <xf numFmtId="3" fontId="86" fillId="33" borderId="13" xfId="0" applyNumberFormat="1" applyFont="1" applyFill="1" applyBorder="1" applyAlignment="1">
      <alignment/>
    </xf>
    <xf numFmtId="0" fontId="86" fillId="33" borderId="0" xfId="0" applyFont="1" applyFill="1" applyAlignment="1">
      <alignment/>
    </xf>
    <xf numFmtId="0" fontId="92" fillId="0" borderId="0" xfId="0" applyFont="1" applyAlignment="1">
      <alignment/>
    </xf>
    <xf numFmtId="1" fontId="86" fillId="0" borderId="0" xfId="0" applyNumberFormat="1" applyFont="1" applyAlignment="1">
      <alignment/>
    </xf>
    <xf numFmtId="0" fontId="93" fillId="0" borderId="0" xfId="0" applyFont="1" applyAlignment="1">
      <alignment/>
    </xf>
    <xf numFmtId="181" fontId="86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94" fillId="34" borderId="22" xfId="0" applyFont="1" applyFill="1" applyBorder="1" applyAlignment="1">
      <alignment wrapText="1"/>
    </xf>
    <xf numFmtId="3" fontId="95" fillId="33" borderId="23" xfId="0" applyNumberFormat="1" applyFont="1" applyFill="1" applyBorder="1" applyAlignment="1">
      <alignment/>
    </xf>
    <xf numFmtId="0" fontId="96" fillId="33" borderId="18" xfId="0" applyFont="1" applyFill="1" applyBorder="1" applyAlignment="1">
      <alignment wrapText="1"/>
    </xf>
    <xf numFmtId="3" fontId="95" fillId="33" borderId="10" xfId="0" applyNumberFormat="1" applyFont="1" applyFill="1" applyBorder="1" applyAlignment="1">
      <alignment/>
    </xf>
    <xf numFmtId="3" fontId="95" fillId="33" borderId="10" xfId="0" applyNumberFormat="1" applyFont="1" applyFill="1" applyBorder="1" applyAlignment="1">
      <alignment horizontal="right"/>
    </xf>
    <xf numFmtId="0" fontId="96" fillId="33" borderId="24" xfId="0" applyFont="1" applyFill="1" applyBorder="1" applyAlignment="1">
      <alignment wrapText="1"/>
    </xf>
    <xf numFmtId="3" fontId="95" fillId="33" borderId="25" xfId="0" applyNumberFormat="1" applyFont="1" applyFill="1" applyBorder="1" applyAlignment="1">
      <alignment/>
    </xf>
    <xf numFmtId="3" fontId="95" fillId="33" borderId="25" xfId="0" applyNumberFormat="1" applyFont="1" applyFill="1" applyBorder="1" applyAlignment="1">
      <alignment horizontal="right"/>
    </xf>
    <xf numFmtId="0" fontId="97" fillId="0" borderId="0" xfId="0" applyFont="1" applyBorder="1" applyAlignment="1">
      <alignment/>
    </xf>
    <xf numFmtId="0" fontId="98" fillId="0" borderId="0" xfId="0" applyFont="1" applyAlignment="1">
      <alignment/>
    </xf>
    <xf numFmtId="0" fontId="82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7" fillId="0" borderId="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82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0" fillId="0" borderId="0" xfId="0" applyFont="1" applyAlignment="1">
      <alignment horizontal="center"/>
    </xf>
    <xf numFmtId="0" fontId="101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4" fillId="34" borderId="26" xfId="0" applyNumberFormat="1" applyFont="1" applyFill="1" applyBorder="1" applyAlignment="1">
      <alignment horizontal="right"/>
    </xf>
    <xf numFmtId="1" fontId="94" fillId="34" borderId="27" xfId="0" applyNumberFormat="1" applyFont="1" applyFill="1" applyBorder="1" applyAlignment="1">
      <alignment horizontal="right"/>
    </xf>
    <xf numFmtId="3" fontId="95" fillId="33" borderId="12" xfId="0" applyNumberFormat="1" applyFont="1" applyFill="1" applyBorder="1" applyAlignment="1">
      <alignment horizontal="right"/>
    </xf>
    <xf numFmtId="3" fontId="95" fillId="33" borderId="28" xfId="0" applyNumberFormat="1" applyFont="1" applyFill="1" applyBorder="1" applyAlignment="1">
      <alignment horizontal="right"/>
    </xf>
    <xf numFmtId="0" fontId="94" fillId="35" borderId="19" xfId="0" applyFont="1" applyFill="1" applyBorder="1" applyAlignment="1">
      <alignment horizontal="right" wrapText="1"/>
    </xf>
    <xf numFmtId="3" fontId="96" fillId="35" borderId="13" xfId="0" applyNumberFormat="1" applyFont="1" applyFill="1" applyBorder="1" applyAlignment="1">
      <alignment horizontal="right"/>
    </xf>
    <xf numFmtId="14" fontId="92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02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3" fontId="82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2" fillId="0" borderId="29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30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31" xfId="0" applyFont="1" applyFill="1" applyBorder="1" applyAlignment="1">
      <alignment horizontal="center" vertical="center" wrapText="1"/>
    </xf>
    <xf numFmtId="49" fontId="17" fillId="36" borderId="32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32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4" fillId="36" borderId="32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85" fillId="0" borderId="0" xfId="0" applyFont="1" applyAlignment="1">
      <alignment horizontal="left"/>
    </xf>
    <xf numFmtId="3" fontId="87" fillId="34" borderId="10" xfId="0" applyNumberFormat="1" applyFont="1" applyFill="1" applyBorder="1" applyAlignment="1">
      <alignment horizontal="center"/>
    </xf>
    <xf numFmtId="3" fontId="89" fillId="35" borderId="33" xfId="0" applyNumberFormat="1" applyFont="1" applyFill="1" applyBorder="1" applyAlignment="1">
      <alignment/>
    </xf>
    <xf numFmtId="3" fontId="82" fillId="35" borderId="34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 horizontal="right"/>
    </xf>
    <xf numFmtId="0" fontId="82" fillId="35" borderId="34" xfId="0" applyFont="1" applyFill="1" applyBorder="1" applyAlignment="1">
      <alignment horizontal="center"/>
    </xf>
    <xf numFmtId="3" fontId="0" fillId="33" borderId="34" xfId="0" applyNumberFormat="1" applyFont="1" applyFill="1" applyBorder="1" applyAlignment="1">
      <alignment horizontal="right"/>
    </xf>
    <xf numFmtId="3" fontId="82" fillId="35" borderId="3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4" fillId="33" borderId="23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84" fillId="33" borderId="13" xfId="0" applyNumberFormat="1" applyFont="1" applyFill="1" applyBorder="1" applyAlignment="1">
      <alignment horizontal="right"/>
    </xf>
    <xf numFmtId="0" fontId="105" fillId="37" borderId="33" xfId="0" applyFont="1" applyFill="1" applyBorder="1" applyAlignment="1">
      <alignment wrapText="1"/>
    </xf>
    <xf numFmtId="3" fontId="84" fillId="33" borderId="36" xfId="0" applyNumberFormat="1" applyFont="1" applyFill="1" applyBorder="1" applyAlignment="1">
      <alignment/>
    </xf>
    <xf numFmtId="3" fontId="0" fillId="0" borderId="37" xfId="0" applyNumberFormat="1" applyBorder="1" applyAlignment="1">
      <alignment/>
    </xf>
    <xf numFmtId="3" fontId="84" fillId="33" borderId="38" xfId="0" applyNumberFormat="1" applyFont="1" applyFill="1" applyBorder="1" applyAlignment="1">
      <alignment/>
    </xf>
    <xf numFmtId="3" fontId="56" fillId="33" borderId="37" xfId="0" applyNumberFormat="1" applyFont="1" applyFill="1" applyBorder="1" applyAlignment="1">
      <alignment/>
    </xf>
    <xf numFmtId="0" fontId="0" fillId="0" borderId="39" xfId="0" applyBorder="1" applyAlignment="1">
      <alignment/>
    </xf>
    <xf numFmtId="0" fontId="84" fillId="37" borderId="40" xfId="0" applyFont="1" applyFill="1" applyBorder="1" applyAlignment="1">
      <alignment horizontal="right"/>
    </xf>
    <xf numFmtId="0" fontId="84" fillId="37" borderId="41" xfId="0" applyFont="1" applyFill="1" applyBorder="1" applyAlignment="1">
      <alignment horizontal="right"/>
    </xf>
    <xf numFmtId="0" fontId="84" fillId="37" borderId="42" xfId="0" applyFont="1" applyFill="1" applyBorder="1" applyAlignment="1">
      <alignment horizontal="right"/>
    </xf>
    <xf numFmtId="0" fontId="84" fillId="35" borderId="43" xfId="0" applyFont="1" applyFill="1" applyBorder="1" applyAlignment="1">
      <alignment horizontal="right"/>
    </xf>
    <xf numFmtId="0" fontId="84" fillId="35" borderId="42" xfId="0" applyFont="1" applyFill="1" applyBorder="1" applyAlignment="1">
      <alignment horizontal="right"/>
    </xf>
    <xf numFmtId="0" fontId="84" fillId="35" borderId="41" xfId="0" applyFont="1" applyFill="1" applyBorder="1" applyAlignment="1">
      <alignment horizontal="right"/>
    </xf>
    <xf numFmtId="3" fontId="84" fillId="36" borderId="33" xfId="0" applyNumberFormat="1" applyFont="1" applyFill="1" applyBorder="1" applyAlignment="1">
      <alignment horizontal="right" vertical="top" wrapText="1"/>
    </xf>
    <xf numFmtId="3" fontId="84" fillId="36" borderId="31" xfId="0" applyNumberFormat="1" applyFont="1" applyFill="1" applyBorder="1" applyAlignment="1">
      <alignment vertical="top" wrapText="1"/>
    </xf>
    <xf numFmtId="3" fontId="84" fillId="33" borderId="28" xfId="0" applyNumberFormat="1" applyFont="1" applyFill="1" applyBorder="1" applyAlignment="1">
      <alignment/>
    </xf>
    <xf numFmtId="3" fontId="84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05" fillId="35" borderId="35" xfId="0" applyFont="1" applyFill="1" applyBorder="1" applyAlignment="1">
      <alignment horizontal="center"/>
    </xf>
    <xf numFmtId="0" fontId="105" fillId="35" borderId="44" xfId="0" applyFont="1" applyFill="1" applyBorder="1" applyAlignment="1">
      <alignment horizontal="center"/>
    </xf>
    <xf numFmtId="0" fontId="105" fillId="35" borderId="39" xfId="0" applyFont="1" applyFill="1" applyBorder="1" applyAlignment="1">
      <alignment horizontal="center"/>
    </xf>
    <xf numFmtId="3" fontId="90" fillId="34" borderId="40" xfId="0" applyNumberFormat="1" applyFont="1" applyFill="1" applyBorder="1" applyAlignment="1">
      <alignment horizontal="right"/>
    </xf>
    <xf numFmtId="3" fontId="90" fillId="34" borderId="43" xfId="0" applyNumberFormat="1" applyFont="1" applyFill="1" applyBorder="1" applyAlignment="1">
      <alignment horizontal="right"/>
    </xf>
    <xf numFmtId="3" fontId="90" fillId="34" borderId="33" xfId="0" applyNumberFormat="1" applyFont="1" applyFill="1" applyBorder="1" applyAlignment="1">
      <alignment horizontal="right"/>
    </xf>
    <xf numFmtId="0" fontId="0" fillId="35" borderId="34" xfId="0" applyFont="1" applyFill="1" applyBorder="1" applyAlignment="1">
      <alignment horizontal="center" vertical="center"/>
    </xf>
    <xf numFmtId="3" fontId="84" fillId="36" borderId="41" xfId="0" applyNumberFormat="1" applyFont="1" applyFill="1" applyBorder="1" applyAlignment="1">
      <alignment vertical="top" wrapText="1"/>
    </xf>
    <xf numFmtId="0" fontId="99" fillId="0" borderId="0" xfId="0" applyFont="1" applyBorder="1" applyAlignment="1">
      <alignment horizontal="center" wrapText="1"/>
    </xf>
    <xf numFmtId="49" fontId="84" fillId="33" borderId="14" xfId="0" applyNumberFormat="1" applyFont="1" applyFill="1" applyBorder="1" applyAlignment="1">
      <alignment horizontal="right"/>
    </xf>
    <xf numFmtId="3" fontId="84" fillId="36" borderId="33" xfId="0" applyNumberFormat="1" applyFont="1" applyFill="1" applyBorder="1" applyAlignment="1">
      <alignment vertical="top" wrapText="1"/>
    </xf>
    <xf numFmtId="0" fontId="84" fillId="37" borderId="43" xfId="0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0" fillId="35" borderId="24" xfId="0" applyFill="1" applyBorder="1" applyAlignment="1">
      <alignment vertical="center"/>
    </xf>
    <xf numFmtId="0" fontId="82" fillId="36" borderId="18" xfId="0" applyFont="1" applyFill="1" applyBorder="1" applyAlignment="1">
      <alignment vertical="center"/>
    </xf>
    <xf numFmtId="0" fontId="82" fillId="35" borderId="18" xfId="0" applyFont="1" applyFill="1" applyBorder="1" applyAlignment="1">
      <alignment vertical="center"/>
    </xf>
    <xf numFmtId="0" fontId="82" fillId="36" borderId="45" xfId="0" applyFont="1" applyFill="1" applyBorder="1" applyAlignment="1">
      <alignment vertical="center"/>
    </xf>
    <xf numFmtId="0" fontId="82" fillId="35" borderId="45" xfId="0" applyFont="1" applyFill="1" applyBorder="1" applyAlignment="1">
      <alignment vertical="center"/>
    </xf>
    <xf numFmtId="0" fontId="82" fillId="35" borderId="19" xfId="0" applyFont="1" applyFill="1" applyBorder="1" applyAlignment="1">
      <alignment vertical="center"/>
    </xf>
    <xf numFmtId="0" fontId="99" fillId="0" borderId="0" xfId="0" applyFont="1" applyBorder="1" applyAlignment="1">
      <alignment wrapText="1"/>
    </xf>
    <xf numFmtId="0" fontId="106" fillId="0" borderId="11" xfId="0" applyFont="1" applyBorder="1" applyAlignment="1">
      <alignment horizontal="right" wrapText="1"/>
    </xf>
    <xf numFmtId="0" fontId="106" fillId="0" borderId="12" xfId="0" applyFont="1" applyBorder="1" applyAlignment="1">
      <alignment horizontal="right" wrapText="1"/>
    </xf>
    <xf numFmtId="0" fontId="99" fillId="0" borderId="15" xfId="0" applyFont="1" applyBorder="1" applyAlignment="1">
      <alignment horizontal="center" wrapText="1"/>
    </xf>
    <xf numFmtId="0" fontId="106" fillId="0" borderId="46" xfId="0" applyFont="1" applyBorder="1" applyAlignment="1">
      <alignment horizontal="left" vertical="center" wrapText="1"/>
    </xf>
    <xf numFmtId="0" fontId="106" fillId="0" borderId="47" xfId="0" applyFont="1" applyBorder="1" applyAlignment="1">
      <alignment horizontal="left" vertical="center" wrapText="1"/>
    </xf>
    <xf numFmtId="0" fontId="106" fillId="0" borderId="24" xfId="0" applyFont="1" applyBorder="1" applyAlignment="1">
      <alignment horizontal="left" vertical="center" wrapText="1"/>
    </xf>
    <xf numFmtId="0" fontId="106" fillId="0" borderId="18" xfId="0" applyFont="1" applyBorder="1" applyAlignment="1">
      <alignment horizontal="left" vertical="center" wrapText="1"/>
    </xf>
    <xf numFmtId="0" fontId="101" fillId="38" borderId="22" xfId="0" applyFont="1" applyFill="1" applyBorder="1" applyAlignment="1">
      <alignment horizontal="left" vertical="center" wrapText="1"/>
    </xf>
    <xf numFmtId="0" fontId="101" fillId="38" borderId="26" xfId="0" applyFont="1" applyFill="1" applyBorder="1" applyAlignment="1">
      <alignment horizontal="right" wrapText="1"/>
    </xf>
    <xf numFmtId="0" fontId="101" fillId="38" borderId="17" xfId="0" applyFont="1" applyFill="1" applyBorder="1" applyAlignment="1">
      <alignment horizontal="left" vertical="center" wrapText="1"/>
    </xf>
    <xf numFmtId="0" fontId="98" fillId="38" borderId="22" xfId="0" applyFont="1" applyFill="1" applyBorder="1" applyAlignment="1">
      <alignment horizontal="left" wrapText="1"/>
    </xf>
    <xf numFmtId="0" fontId="98" fillId="38" borderId="22" xfId="0" applyFont="1" applyFill="1" applyBorder="1" applyAlignment="1">
      <alignment horizontal="center" wrapText="1"/>
    </xf>
    <xf numFmtId="0" fontId="98" fillId="38" borderId="26" xfId="0" applyFont="1" applyFill="1" applyBorder="1" applyAlignment="1">
      <alignment horizontal="left" wrapText="1"/>
    </xf>
    <xf numFmtId="0" fontId="102" fillId="0" borderId="0" xfId="0" applyFont="1" applyBorder="1" applyAlignment="1">
      <alignment horizontal="center"/>
    </xf>
    <xf numFmtId="0" fontId="100" fillId="0" borderId="0" xfId="0" applyFont="1" applyAlignment="1">
      <alignment horizontal="left"/>
    </xf>
    <xf numFmtId="0" fontId="107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2" fontId="82" fillId="42" borderId="10" xfId="0" applyNumberFormat="1" applyFont="1" applyFill="1" applyBorder="1" applyAlignment="1">
      <alignment horizontal="center" vertical="center"/>
    </xf>
    <xf numFmtId="3" fontId="107" fillId="39" borderId="10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3" fontId="84" fillId="33" borderId="24" xfId="0" applyNumberFormat="1" applyFont="1" applyFill="1" applyBorder="1" applyAlignment="1">
      <alignment/>
    </xf>
    <xf numFmtId="3" fontId="84" fillId="33" borderId="25" xfId="0" applyNumberFormat="1" applyFont="1" applyFill="1" applyBorder="1" applyAlignment="1">
      <alignment/>
    </xf>
    <xf numFmtId="3" fontId="84" fillId="33" borderId="11" xfId="0" applyNumberFormat="1" applyFont="1" applyFill="1" applyBorder="1" applyAlignment="1">
      <alignment/>
    </xf>
    <xf numFmtId="3" fontId="84" fillId="36" borderId="40" xfId="0" applyNumberFormat="1" applyFont="1" applyFill="1" applyBorder="1" applyAlignment="1">
      <alignment vertical="top" wrapText="1"/>
    </xf>
    <xf numFmtId="0" fontId="108" fillId="0" borderId="0" xfId="0" applyFont="1" applyAlignment="1">
      <alignment horizontal="center" vertical="center" wrapText="1"/>
    </xf>
    <xf numFmtId="0" fontId="82" fillId="35" borderId="3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2" fillId="35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82" fillId="35" borderId="10" xfId="0" applyFont="1" applyFill="1" applyBorder="1" applyAlignment="1">
      <alignment horizontal="center" vertical="center" wrapText="1"/>
    </xf>
    <xf numFmtId="0" fontId="82" fillId="35" borderId="23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99" fillId="0" borderId="0" xfId="0" applyFont="1" applyBorder="1" applyAlignment="1">
      <alignment horizontal="center" wrapText="1"/>
    </xf>
    <xf numFmtId="0" fontId="109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8" xfId="0" applyFont="1" applyFill="1" applyBorder="1" applyAlignment="1">
      <alignment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60" fillId="36" borderId="51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1" fontId="60" fillId="33" borderId="55" xfId="0" applyNumberFormat="1" applyFont="1" applyFill="1" applyBorder="1" applyAlignment="1">
      <alignment vertical="top"/>
    </xf>
    <xf numFmtId="0" fontId="60" fillId="35" borderId="51" xfId="0" applyFont="1" applyFill="1" applyBorder="1" applyAlignment="1">
      <alignment horizontal="left" vertical="center"/>
    </xf>
    <xf numFmtId="1" fontId="60" fillId="33" borderId="56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7" xfId="0" applyNumberFormat="1" applyFont="1" applyFill="1" applyBorder="1" applyAlignment="1">
      <alignment vertical="top"/>
    </xf>
    <xf numFmtId="0" fontId="60" fillId="36" borderId="58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horizontal="left" vertical="center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3" fontId="49" fillId="35" borderId="64" xfId="0" applyNumberFormat="1" applyFont="1" applyFill="1" applyBorder="1" applyAlignment="1">
      <alignment vertical="top"/>
    </xf>
    <xf numFmtId="0" fontId="50" fillId="35" borderId="48" xfId="0" applyFont="1" applyFill="1" applyBorder="1" applyAlignment="1">
      <alignment vertical="center"/>
    </xf>
    <xf numFmtId="0" fontId="50" fillId="35" borderId="49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21" fillId="36" borderId="51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0" fontId="21" fillId="35" borderId="51" xfId="0" applyFont="1" applyFill="1" applyBorder="1" applyAlignment="1">
      <alignment horizontal="left" vertical="center"/>
    </xf>
    <xf numFmtId="0" fontId="21" fillId="36" borderId="58" xfId="0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horizontal="left" vertical="center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3" fontId="50" fillId="35" borderId="63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7" xfId="0" applyNumberFormat="1" applyFont="1" applyFill="1" applyBorder="1" applyAlignment="1">
      <alignment vertical="top"/>
    </xf>
    <xf numFmtId="0" fontId="21" fillId="36" borderId="65" xfId="0" applyFont="1" applyFill="1" applyBorder="1" applyAlignment="1">
      <alignment horizontal="left" vertical="center"/>
    </xf>
    <xf numFmtId="3" fontId="50" fillId="35" borderId="66" xfId="0" applyNumberFormat="1" applyFont="1" applyFill="1" applyBorder="1" applyAlignment="1">
      <alignment vertical="top"/>
    </xf>
    <xf numFmtId="0" fontId="110" fillId="0" borderId="0" xfId="0" applyFont="1" applyBorder="1" applyAlignment="1">
      <alignment/>
    </xf>
    <xf numFmtId="3" fontId="6" fillId="35" borderId="67" xfId="0" applyNumberFormat="1" applyFont="1" applyFill="1" applyBorder="1" applyAlignment="1">
      <alignment vertical="top"/>
    </xf>
    <xf numFmtId="0" fontId="99" fillId="0" borderId="0" xfId="0" applyFont="1" applyBorder="1" applyAlignment="1">
      <alignment/>
    </xf>
    <xf numFmtId="0" fontId="99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2" fillId="0" borderId="0" xfId="0" applyFont="1" applyBorder="1" applyAlignment="1">
      <alignment horizontal="center"/>
    </xf>
    <xf numFmtId="0" fontId="95" fillId="36" borderId="68" xfId="0" applyFont="1" applyFill="1" applyBorder="1" applyAlignment="1">
      <alignment/>
    </xf>
    <xf numFmtId="3" fontId="95" fillId="0" borderId="69" xfId="0" applyNumberFormat="1" applyFont="1" applyBorder="1" applyAlignment="1">
      <alignment/>
    </xf>
    <xf numFmtId="0" fontId="95" fillId="35" borderId="51" xfId="0" applyFont="1" applyFill="1" applyBorder="1" applyAlignment="1">
      <alignment/>
    </xf>
    <xf numFmtId="0" fontId="95" fillId="0" borderId="56" xfId="0" applyFont="1" applyBorder="1" applyAlignment="1">
      <alignment/>
    </xf>
    <xf numFmtId="3" fontId="95" fillId="0" borderId="34" xfId="0" applyNumberFormat="1" applyFont="1" applyBorder="1" applyAlignment="1">
      <alignment/>
    </xf>
    <xf numFmtId="0" fontId="95" fillId="0" borderId="34" xfId="0" applyFont="1" applyBorder="1" applyAlignment="1">
      <alignment/>
    </xf>
    <xf numFmtId="0" fontId="95" fillId="36" borderId="51" xfId="0" applyFont="1" applyFill="1" applyBorder="1" applyAlignment="1">
      <alignment/>
    </xf>
    <xf numFmtId="3" fontId="95" fillId="0" borderId="56" xfId="0" applyNumberFormat="1" applyFont="1" applyBorder="1" applyAlignment="1">
      <alignment/>
    </xf>
    <xf numFmtId="0" fontId="95" fillId="36" borderId="70" xfId="0" applyFont="1" applyFill="1" applyBorder="1" applyAlignment="1">
      <alignment/>
    </xf>
    <xf numFmtId="0" fontId="95" fillId="0" borderId="71" xfId="0" applyFont="1" applyBorder="1" applyAlignment="1">
      <alignment/>
    </xf>
    <xf numFmtId="3" fontId="95" fillId="0" borderId="72" xfId="0" applyNumberFormat="1" applyFont="1" applyBorder="1" applyAlignment="1">
      <alignment/>
    </xf>
    <xf numFmtId="0" fontId="95" fillId="35" borderId="73" xfId="0" applyFont="1" applyFill="1" applyBorder="1" applyAlignment="1">
      <alignment/>
    </xf>
    <xf numFmtId="0" fontId="96" fillId="35" borderId="73" xfId="0" applyFont="1" applyFill="1" applyBorder="1" applyAlignment="1">
      <alignment/>
    </xf>
    <xf numFmtId="3" fontId="96" fillId="35" borderId="74" xfId="0" applyNumberFormat="1" applyFont="1" applyFill="1" applyBorder="1" applyAlignment="1">
      <alignment/>
    </xf>
    <xf numFmtId="0" fontId="104" fillId="36" borderId="32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82" fillId="35" borderId="10" xfId="0" applyFont="1" applyFill="1" applyBorder="1" applyAlignment="1">
      <alignment horizontal="center"/>
    </xf>
    <xf numFmtId="0" fontId="99" fillId="0" borderId="0" xfId="0" applyFont="1" applyAlignment="1">
      <alignment horizontal="center" wrapText="1"/>
    </xf>
    <xf numFmtId="0" fontId="82" fillId="35" borderId="34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0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2" fillId="0" borderId="10" xfId="0" applyFont="1" applyFill="1" applyBorder="1" applyAlignment="1">
      <alignment horizontal="center"/>
    </xf>
    <xf numFmtId="0" fontId="92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right" vertical="center" wrapText="1"/>
    </xf>
    <xf numFmtId="0" fontId="92" fillId="0" borderId="10" xfId="0" applyFont="1" applyBorder="1" applyAlignment="1">
      <alignment horizontal="center" vertical="center" wrapText="1"/>
    </xf>
    <xf numFmtId="3" fontId="92" fillId="0" borderId="10" xfId="0" applyNumberFormat="1" applyFont="1" applyBorder="1" applyAlignment="1">
      <alignment horizontal="right" vertical="center" wrapText="1"/>
    </xf>
    <xf numFmtId="0" fontId="92" fillId="0" borderId="10" xfId="0" applyFont="1" applyBorder="1" applyAlignment="1">
      <alignment horizontal="right" vertical="center" wrapText="1"/>
    </xf>
    <xf numFmtId="49" fontId="92" fillId="0" borderId="10" xfId="0" applyNumberFormat="1" applyFont="1" applyBorder="1" applyAlignment="1" quotePrefix="1">
      <alignment horizontal="center" vertical="center" wrapText="1"/>
    </xf>
    <xf numFmtId="0" fontId="82" fillId="35" borderId="34" xfId="0" applyFont="1" applyFill="1" applyBorder="1" applyAlignment="1">
      <alignment horizontal="center" wrapText="1"/>
    </xf>
    <xf numFmtId="0" fontId="102" fillId="0" borderId="21" xfId="0" applyFont="1" applyBorder="1" applyAlignment="1">
      <alignment/>
    </xf>
    <xf numFmtId="0" fontId="99" fillId="0" borderId="21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7" fillId="0" borderId="21" xfId="0" applyFont="1" applyBorder="1" applyAlignment="1">
      <alignment/>
    </xf>
    <xf numFmtId="0" fontId="102" fillId="0" borderId="0" xfId="0" applyFont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left" vertical="center" wrapText="1"/>
    </xf>
    <xf numFmtId="0" fontId="82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2" fillId="35" borderId="34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32" xfId="0" applyNumberFormat="1" applyFont="1" applyFill="1" applyBorder="1" applyAlignment="1" quotePrefix="1">
      <alignment horizontal="center" vertical="center"/>
    </xf>
    <xf numFmtId="3" fontId="88" fillId="34" borderId="34" xfId="0" applyNumberFormat="1" applyFont="1" applyFill="1" applyBorder="1" applyAlignment="1">
      <alignment/>
    </xf>
    <xf numFmtId="3" fontId="87" fillId="34" borderId="77" xfId="0" applyNumberFormat="1" applyFont="1" applyFill="1" applyBorder="1" applyAlignment="1">
      <alignment horizontal="center"/>
    </xf>
    <xf numFmtId="3" fontId="90" fillId="33" borderId="34" xfId="0" applyNumberFormat="1" applyFont="1" applyFill="1" applyBorder="1" applyAlignment="1">
      <alignment horizontal="right"/>
    </xf>
    <xf numFmtId="3" fontId="90" fillId="33" borderId="77" xfId="0" applyNumberFormat="1" applyFont="1" applyFill="1" applyBorder="1" applyAlignment="1">
      <alignment horizontal="right"/>
    </xf>
    <xf numFmtId="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95" fillId="0" borderId="78" xfId="0" applyFont="1" applyBorder="1" applyAlignment="1">
      <alignment/>
    </xf>
    <xf numFmtId="0" fontId="95" fillId="0" borderId="79" xfId="0" applyFont="1" applyBorder="1" applyAlignment="1">
      <alignment/>
    </xf>
    <xf numFmtId="0" fontId="95" fillId="0" borderId="29" xfId="0" applyFont="1" applyBorder="1" applyAlignment="1">
      <alignment/>
    </xf>
    <xf numFmtId="3" fontId="96" fillId="35" borderId="80" xfId="0" applyNumberFormat="1" applyFont="1" applyFill="1" applyBorder="1" applyAlignment="1">
      <alignment/>
    </xf>
    <xf numFmtId="0" fontId="95" fillId="0" borderId="42" xfId="0" applyFont="1" applyBorder="1" applyAlignment="1">
      <alignment/>
    </xf>
    <xf numFmtId="3" fontId="95" fillId="0" borderId="42" xfId="0" applyNumberFormat="1" applyFont="1" applyBorder="1" applyAlignment="1">
      <alignment/>
    </xf>
    <xf numFmtId="0" fontId="95" fillId="0" borderId="41" xfId="0" applyFont="1" applyBorder="1" applyAlignment="1">
      <alignment/>
    </xf>
    <xf numFmtId="3" fontId="95" fillId="0" borderId="10" xfId="0" applyNumberFormat="1" applyFont="1" applyBorder="1" applyAlignment="1">
      <alignment/>
    </xf>
    <xf numFmtId="0" fontId="9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1" fillId="0" borderId="0" xfId="0" applyFont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1" fillId="0" borderId="19" xfId="0" applyFont="1" applyBorder="1" applyAlignment="1">
      <alignment vertical="center" wrapText="1"/>
    </xf>
    <xf numFmtId="0" fontId="101" fillId="0" borderId="13" xfId="0" applyFont="1" applyBorder="1" applyAlignment="1">
      <alignment vertical="center" wrapText="1"/>
    </xf>
    <xf numFmtId="0" fontId="101" fillId="0" borderId="14" xfId="0" applyFont="1" applyBorder="1" applyAlignment="1">
      <alignment vertical="center" wrapText="1"/>
    </xf>
    <xf numFmtId="0" fontId="101" fillId="0" borderId="0" xfId="0" applyFont="1" applyBorder="1" applyAlignment="1">
      <alignment vertical="center" wrapText="1"/>
    </xf>
    <xf numFmtId="0" fontId="93" fillId="43" borderId="10" xfId="0" applyFont="1" applyFill="1" applyBorder="1" applyAlignment="1">
      <alignment vertical="center" textRotation="90" wrapText="1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10" xfId="0" applyFont="1" applyBorder="1" applyAlignment="1">
      <alignment horizontal="left" vertical="center" wrapText="1"/>
    </xf>
    <xf numFmtId="3" fontId="113" fillId="0" borderId="10" xfId="0" applyNumberFormat="1" applyFont="1" applyBorder="1" applyAlignment="1">
      <alignment horizontal="right" vertical="center" wrapText="1"/>
    </xf>
    <xf numFmtId="0" fontId="113" fillId="0" borderId="10" xfId="0" applyFont="1" applyBorder="1" applyAlignment="1">
      <alignment horizontal="right" vertical="center" wrapText="1"/>
    </xf>
    <xf numFmtId="3" fontId="104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4" fillId="36" borderId="81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92" fillId="0" borderId="10" xfId="0" applyNumberFormat="1" applyFont="1" applyFill="1" applyBorder="1" applyAlignment="1">
      <alignment horizontal="right" vertical="center" wrapText="1"/>
    </xf>
    <xf numFmtId="0" fontId="93" fillId="43" borderId="34" xfId="0" applyFont="1" applyFill="1" applyBorder="1" applyAlignment="1">
      <alignment vertical="center" textRotation="90" wrapText="1"/>
    </xf>
    <xf numFmtId="0" fontId="92" fillId="0" borderId="34" xfId="0" applyFont="1" applyBorder="1" applyAlignment="1">
      <alignment horizontal="right" vertical="center" wrapText="1"/>
    </xf>
    <xf numFmtId="0" fontId="93" fillId="43" borderId="38" xfId="0" applyFont="1" applyFill="1" applyBorder="1" applyAlignment="1">
      <alignment vertical="center" textRotation="90" wrapText="1"/>
    </xf>
    <xf numFmtId="0" fontId="92" fillId="0" borderId="38" xfId="0" applyFont="1" applyBorder="1" applyAlignment="1">
      <alignment horizontal="right" vertical="center" wrapText="1"/>
    </xf>
    <xf numFmtId="0" fontId="93" fillId="43" borderId="18" xfId="0" applyFont="1" applyFill="1" applyBorder="1" applyAlignment="1">
      <alignment vertical="center" textRotation="90" wrapText="1"/>
    </xf>
    <xf numFmtId="0" fontId="93" fillId="43" borderId="12" xfId="0" applyFont="1" applyFill="1" applyBorder="1" applyAlignment="1">
      <alignment vertical="center" textRotation="90" wrapText="1"/>
    </xf>
    <xf numFmtId="0" fontId="92" fillId="0" borderId="18" xfId="0" applyFont="1" applyBorder="1" applyAlignment="1">
      <alignment horizontal="right" vertical="center" wrapText="1"/>
    </xf>
    <xf numFmtId="0" fontId="92" fillId="0" borderId="12" xfId="0" applyFont="1" applyBorder="1" applyAlignment="1">
      <alignment horizontal="right" vertical="center" wrapText="1"/>
    </xf>
    <xf numFmtId="0" fontId="92" fillId="0" borderId="13" xfId="0" applyFont="1" applyBorder="1" applyAlignment="1">
      <alignment horizontal="right" vertical="center" wrapText="1"/>
    </xf>
    <xf numFmtId="0" fontId="92" fillId="0" borderId="77" xfId="0" applyFont="1" applyBorder="1" applyAlignment="1">
      <alignment horizontal="right" vertical="center" wrapText="1"/>
    </xf>
    <xf numFmtId="0" fontId="92" fillId="0" borderId="37" xfId="0" applyFont="1" applyBorder="1" applyAlignment="1">
      <alignment horizontal="right" vertical="center" wrapText="1"/>
    </xf>
    <xf numFmtId="3" fontId="92" fillId="0" borderId="18" xfId="0" applyNumberFormat="1" applyFont="1" applyBorder="1" applyAlignment="1">
      <alignment horizontal="right" vertical="center" wrapText="1"/>
    </xf>
    <xf numFmtId="3" fontId="93" fillId="44" borderId="19" xfId="0" applyNumberFormat="1" applyFont="1" applyFill="1" applyBorder="1" applyAlignment="1">
      <alignment horizontal="right" vertical="center" wrapText="1"/>
    </xf>
    <xf numFmtId="3" fontId="96" fillId="35" borderId="73" xfId="0" applyNumberFormat="1" applyFont="1" applyFill="1" applyBorder="1" applyAlignment="1">
      <alignment/>
    </xf>
    <xf numFmtId="0" fontId="95" fillId="0" borderId="38" xfId="0" applyFont="1" applyBorder="1" applyAlignment="1">
      <alignment/>
    </xf>
    <xf numFmtId="0" fontId="95" fillId="0" borderId="82" xfId="0" applyFont="1" applyBorder="1" applyAlignment="1">
      <alignment/>
    </xf>
    <xf numFmtId="0" fontId="96" fillId="36" borderId="46" xfId="0" applyFont="1" applyFill="1" applyBorder="1" applyAlignment="1">
      <alignment vertical="center" wrapText="1"/>
    </xf>
    <xf numFmtId="0" fontId="96" fillId="36" borderId="83" xfId="0" applyFont="1" applyFill="1" applyBorder="1" applyAlignment="1">
      <alignment vertical="center" wrapText="1"/>
    </xf>
    <xf numFmtId="0" fontId="95" fillId="0" borderId="47" xfId="0" applyFont="1" applyBorder="1" applyAlignment="1">
      <alignment/>
    </xf>
    <xf numFmtId="0" fontId="95" fillId="0" borderId="84" xfId="0" applyFont="1" applyBorder="1" applyAlignment="1">
      <alignment/>
    </xf>
    <xf numFmtId="3" fontId="95" fillId="0" borderId="47" xfId="0" applyNumberFormat="1" applyFont="1" applyBorder="1" applyAlignment="1">
      <alignment/>
    </xf>
    <xf numFmtId="3" fontId="95" fillId="0" borderId="84" xfId="0" applyNumberFormat="1" applyFont="1" applyBorder="1" applyAlignment="1">
      <alignment/>
    </xf>
    <xf numFmtId="0" fontId="95" fillId="0" borderId="85" xfId="0" applyFont="1" applyBorder="1" applyAlignment="1">
      <alignment/>
    </xf>
    <xf numFmtId="0" fontId="95" fillId="0" borderId="86" xfId="0" applyFont="1" applyBorder="1" applyAlignment="1">
      <alignment/>
    </xf>
    <xf numFmtId="3" fontId="96" fillId="35" borderId="87" xfId="0" applyNumberFormat="1" applyFont="1" applyFill="1" applyBorder="1" applyAlignment="1">
      <alignment/>
    </xf>
    <xf numFmtId="0" fontId="95" fillId="0" borderId="88" xfId="0" applyFont="1" applyBorder="1" applyAlignment="1">
      <alignment/>
    </xf>
    <xf numFmtId="3" fontId="95" fillId="0" borderId="23" xfId="0" applyNumberFormat="1" applyFont="1" applyBorder="1" applyAlignment="1">
      <alignment/>
    </xf>
    <xf numFmtId="0" fontId="95" fillId="0" borderId="89" xfId="0" applyFont="1" applyBorder="1" applyAlignment="1">
      <alignment/>
    </xf>
    <xf numFmtId="0" fontId="95" fillId="0" borderId="90" xfId="0" applyFont="1" applyBorder="1" applyAlignment="1">
      <alignment/>
    </xf>
    <xf numFmtId="0" fontId="95" fillId="0" borderId="36" xfId="0" applyFont="1" applyBorder="1" applyAlignment="1">
      <alignment/>
    </xf>
    <xf numFmtId="3" fontId="95" fillId="0" borderId="43" xfId="0" applyNumberFormat="1" applyFont="1" applyBorder="1" applyAlignment="1">
      <alignment/>
    </xf>
    <xf numFmtId="0" fontId="96" fillId="36" borderId="91" xfId="0" applyFont="1" applyFill="1" applyBorder="1" applyAlignment="1">
      <alignment horizontal="center" vertical="center" wrapText="1"/>
    </xf>
    <xf numFmtId="0" fontId="96" fillId="36" borderId="77" xfId="0" applyFont="1" applyFill="1" applyBorder="1" applyAlignment="1">
      <alignment horizontal="center" vertical="center" wrapText="1"/>
    </xf>
    <xf numFmtId="0" fontId="96" fillId="36" borderId="13" xfId="0" applyFont="1" applyFill="1" applyBorder="1" applyAlignment="1">
      <alignment horizontal="center" vertical="center" wrapText="1"/>
    </xf>
    <xf numFmtId="0" fontId="96" fillId="36" borderId="92" xfId="0" applyFont="1" applyFill="1" applyBorder="1" applyAlignment="1">
      <alignment horizontal="center" vertical="center" wrapText="1"/>
    </xf>
    <xf numFmtId="0" fontId="96" fillId="36" borderId="93" xfId="0" applyFont="1" applyFill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79" fillId="0" borderId="0" xfId="47" applyAlignment="1" applyProtection="1">
      <alignment/>
      <protection/>
    </xf>
    <xf numFmtId="0" fontId="96" fillId="0" borderId="91" xfId="0" applyFont="1" applyFill="1" applyBorder="1" applyAlignment="1">
      <alignment horizontal="center" vertical="center" wrapText="1"/>
    </xf>
    <xf numFmtId="0" fontId="96" fillId="0" borderId="9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4" xfId="0" applyFill="1" applyBorder="1" applyAlignment="1">
      <alignment/>
    </xf>
    <xf numFmtId="0" fontId="16" fillId="36" borderId="95" xfId="0" applyFont="1" applyFill="1" applyBorder="1" applyAlignment="1">
      <alignment/>
    </xf>
    <xf numFmtId="0" fontId="79" fillId="36" borderId="95" xfId="47" applyFill="1" applyBorder="1" applyAlignment="1" applyProtection="1">
      <alignment/>
      <protection/>
    </xf>
    <xf numFmtId="0" fontId="79" fillId="36" borderId="95" xfId="47" applyFill="1" applyBorder="1" applyAlignment="1" applyProtection="1">
      <alignment wrapText="1"/>
      <protection/>
    </xf>
    <xf numFmtId="0" fontId="79" fillId="36" borderId="95" xfId="47" applyFill="1" applyBorder="1" applyAlignment="1" applyProtection="1">
      <alignment horizontal="left" wrapText="1"/>
      <protection/>
    </xf>
    <xf numFmtId="0" fontId="79" fillId="36" borderId="33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97" fillId="0" borderId="96" xfId="0" applyFont="1" applyBorder="1" applyAlignment="1">
      <alignment/>
    </xf>
    <xf numFmtId="0" fontId="0" fillId="0" borderId="96" xfId="0" applyBorder="1" applyAlignment="1">
      <alignment/>
    </xf>
    <xf numFmtId="0" fontId="113" fillId="0" borderId="0" xfId="0" applyFont="1" applyBorder="1" applyAlignment="1">
      <alignment/>
    </xf>
    <xf numFmtId="0" fontId="104" fillId="4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4" fillId="44" borderId="10" xfId="0" applyFont="1" applyFill="1" applyBorder="1" applyAlignment="1">
      <alignment horizontal="right" vertical="center" wrapText="1"/>
    </xf>
    <xf numFmtId="0" fontId="0" fillId="0" borderId="75" xfId="0" applyBorder="1" applyAlignment="1">
      <alignment horizontal="left" vertical="center" wrapText="1"/>
    </xf>
    <xf numFmtId="3" fontId="0" fillId="0" borderId="75" xfId="0" applyNumberFormat="1" applyBorder="1" applyAlignment="1">
      <alignment horizontal="right" vertical="center" wrapText="1"/>
    </xf>
    <xf numFmtId="0" fontId="0" fillId="0" borderId="75" xfId="0" applyBorder="1" applyAlignment="1">
      <alignment horizontal="right" vertical="center" wrapText="1"/>
    </xf>
    <xf numFmtId="3" fontId="94" fillId="44" borderId="75" xfId="0" applyNumberFormat="1" applyFont="1" applyFill="1" applyBorder="1" applyAlignment="1">
      <alignment horizontal="right" vertical="center" wrapText="1"/>
    </xf>
    <xf numFmtId="0" fontId="82" fillId="43" borderId="7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top"/>
    </xf>
    <xf numFmtId="3" fontId="101" fillId="0" borderId="14" xfId="0" applyNumberFormat="1" applyFont="1" applyBorder="1" applyAlignment="1">
      <alignment vertical="center" wrapText="1"/>
    </xf>
    <xf numFmtId="0" fontId="0" fillId="0" borderId="75" xfId="0" applyBorder="1" applyAlignment="1">
      <alignment/>
    </xf>
    <xf numFmtId="0" fontId="8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/>
    </xf>
    <xf numFmtId="3" fontId="114" fillId="33" borderId="24" xfId="0" applyNumberFormat="1" applyFont="1" applyFill="1" applyBorder="1" applyAlignment="1">
      <alignment horizontal="right"/>
    </xf>
    <xf numFmtId="3" fontId="114" fillId="33" borderId="46" xfId="0" applyNumberFormat="1" applyFont="1" applyFill="1" applyBorder="1" applyAlignment="1">
      <alignment horizontal="right"/>
    </xf>
    <xf numFmtId="3" fontId="114" fillId="33" borderId="40" xfId="0" applyNumberFormat="1" applyFont="1" applyFill="1" applyBorder="1" applyAlignment="1">
      <alignment horizontal="right"/>
    </xf>
    <xf numFmtId="0" fontId="113" fillId="33" borderId="0" xfId="0" applyFont="1" applyFill="1" applyAlignment="1">
      <alignment/>
    </xf>
    <xf numFmtId="0" fontId="113" fillId="33" borderId="0" xfId="0" applyFont="1" applyFill="1" applyBorder="1" applyAlignment="1">
      <alignment/>
    </xf>
    <xf numFmtId="3" fontId="113" fillId="33" borderId="10" xfId="0" applyNumberFormat="1" applyFont="1" applyFill="1" applyBorder="1" applyAlignment="1">
      <alignment horizontal="right" vertical="center" wrapText="1"/>
    </xf>
    <xf numFmtId="0" fontId="11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6" fillId="0" borderId="42" xfId="0" applyFont="1" applyBorder="1" applyAlignment="1">
      <alignment horizontal="left" vertical="center" wrapText="1"/>
    </xf>
    <xf numFmtId="0" fontId="88" fillId="44" borderId="4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84" fillId="36" borderId="41" xfId="0" applyNumberFormat="1" applyFont="1" applyFill="1" applyBorder="1" applyAlignment="1">
      <alignment horizontal="right" vertical="top" wrapText="1"/>
    </xf>
    <xf numFmtId="0" fontId="100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3" fontId="9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2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92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1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6" fillId="0" borderId="15" xfId="0" applyFont="1" applyBorder="1" applyAlignment="1">
      <alignment horizontal="left" vertical="center" wrapText="1"/>
    </xf>
    <xf numFmtId="0" fontId="106" fillId="0" borderId="32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8" fillId="0" borderId="0" xfId="0" applyFont="1" applyAlignment="1">
      <alignment horizontal="center" vertical="center" wrapText="1"/>
    </xf>
    <xf numFmtId="0" fontId="97" fillId="0" borderId="21" xfId="0" applyFont="1" applyBorder="1" applyAlignment="1">
      <alignment horizontal="center"/>
    </xf>
    <xf numFmtId="0" fontId="105" fillId="35" borderId="83" xfId="0" applyFont="1" applyFill="1" applyBorder="1" applyAlignment="1">
      <alignment horizontal="center" wrapText="1"/>
    </xf>
    <xf numFmtId="0" fontId="105" fillId="35" borderId="97" xfId="0" applyFont="1" applyFill="1" applyBorder="1" applyAlignment="1">
      <alignment horizontal="center" wrapText="1"/>
    </xf>
    <xf numFmtId="0" fontId="105" fillId="37" borderId="40" xfId="0" applyFont="1" applyFill="1" applyBorder="1" applyAlignment="1">
      <alignment horizontal="left" vertical="center" wrapText="1"/>
    </xf>
    <xf numFmtId="0" fontId="105" fillId="37" borderId="41" xfId="0" applyFont="1" applyFill="1" applyBorder="1" applyAlignment="1">
      <alignment horizontal="left" vertical="center" wrapText="1"/>
    </xf>
    <xf numFmtId="0" fontId="110" fillId="0" borderId="21" xfId="0" applyFont="1" applyBorder="1" applyAlignment="1">
      <alignment horizontal="center"/>
    </xf>
    <xf numFmtId="0" fontId="105" fillId="37" borderId="43" xfId="0" applyFont="1" applyFill="1" applyBorder="1" applyAlignment="1">
      <alignment horizontal="left" vertical="center" wrapText="1"/>
    </xf>
    <xf numFmtId="0" fontId="105" fillId="37" borderId="42" xfId="0" applyFont="1" applyFill="1" applyBorder="1" applyAlignment="1">
      <alignment horizontal="left" vertical="center" wrapText="1"/>
    </xf>
    <xf numFmtId="0" fontId="105" fillId="35" borderId="40" xfId="0" applyFont="1" applyFill="1" applyBorder="1" applyAlignment="1">
      <alignment horizontal="left" vertical="center" wrapText="1"/>
    </xf>
    <xf numFmtId="0" fontId="105" fillId="35" borderId="42" xfId="0" applyFont="1" applyFill="1" applyBorder="1" applyAlignment="1">
      <alignment horizontal="left" vertical="center" wrapText="1"/>
    </xf>
    <xf numFmtId="0" fontId="105" fillId="35" borderId="41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center"/>
    </xf>
    <xf numFmtId="0" fontId="117" fillId="35" borderId="24" xfId="0" applyFont="1" applyFill="1" applyBorder="1" applyAlignment="1">
      <alignment/>
    </xf>
    <xf numFmtId="0" fontId="117" fillId="35" borderId="11" xfId="0" applyFont="1" applyFill="1" applyBorder="1" applyAlignment="1">
      <alignment/>
    </xf>
    <xf numFmtId="0" fontId="117" fillId="35" borderId="19" xfId="0" applyFont="1" applyFill="1" applyBorder="1" applyAlignment="1">
      <alignment/>
    </xf>
    <xf numFmtId="0" fontId="117" fillId="35" borderId="14" xfId="0" applyFont="1" applyFill="1" applyBorder="1" applyAlignment="1">
      <alignment/>
    </xf>
    <xf numFmtId="0" fontId="105" fillId="35" borderId="98" xfId="0" applyFont="1" applyFill="1" applyBorder="1" applyAlignment="1">
      <alignment horizontal="center"/>
    </xf>
    <xf numFmtId="0" fontId="105" fillId="35" borderId="99" xfId="0" applyFont="1" applyFill="1" applyBorder="1" applyAlignment="1">
      <alignment horizontal="center"/>
    </xf>
    <xf numFmtId="0" fontId="105" fillId="35" borderId="100" xfId="0" applyFont="1" applyFill="1" applyBorder="1" applyAlignment="1">
      <alignment horizontal="center"/>
    </xf>
    <xf numFmtId="3" fontId="89" fillId="37" borderId="22" xfId="0" applyNumberFormat="1" applyFont="1" applyFill="1" applyBorder="1" applyAlignment="1">
      <alignment wrapText="1"/>
    </xf>
    <xf numFmtId="3" fontId="89" fillId="37" borderId="0" xfId="0" applyNumberFormat="1" applyFont="1" applyFill="1" applyBorder="1" applyAlignment="1">
      <alignment wrapText="1"/>
    </xf>
    <xf numFmtId="3" fontId="89" fillId="37" borderId="101" xfId="0" applyNumberFormat="1" applyFont="1" applyFill="1" applyBorder="1" applyAlignment="1">
      <alignment wrapText="1"/>
    </xf>
    <xf numFmtId="3" fontId="89" fillId="37" borderId="17" xfId="0" applyNumberFormat="1" applyFont="1" applyFill="1" applyBorder="1" applyAlignment="1">
      <alignment wrapText="1"/>
    </xf>
    <xf numFmtId="3" fontId="89" fillId="37" borderId="22" xfId="0" applyNumberFormat="1" applyFont="1" applyFill="1" applyBorder="1" applyAlignment="1">
      <alignment/>
    </xf>
    <xf numFmtId="3" fontId="95" fillId="0" borderId="0" xfId="0" applyNumberFormat="1" applyFont="1" applyBorder="1" applyAlignment="1">
      <alignment/>
    </xf>
    <xf numFmtId="3" fontId="95" fillId="0" borderId="101" xfId="0" applyNumberFormat="1" applyFont="1" applyBorder="1" applyAlignment="1">
      <alignment/>
    </xf>
    <xf numFmtId="3" fontId="89" fillId="37" borderId="102" xfId="0" applyNumberFormat="1" applyFont="1" applyFill="1" applyBorder="1" applyAlignment="1">
      <alignment wrapText="1"/>
    </xf>
    <xf numFmtId="3" fontId="89" fillId="37" borderId="103" xfId="0" applyNumberFormat="1" applyFont="1" applyFill="1" applyBorder="1" applyAlignment="1">
      <alignment wrapText="1"/>
    </xf>
    <xf numFmtId="3" fontId="89" fillId="37" borderId="27" xfId="0" applyNumberFormat="1" applyFont="1" applyFill="1" applyBorder="1" applyAlignment="1">
      <alignment wrapText="1"/>
    </xf>
    <xf numFmtId="0" fontId="99" fillId="0" borderId="0" xfId="0" applyFont="1" applyBorder="1" applyAlignment="1">
      <alignment horizontal="center"/>
    </xf>
    <xf numFmtId="3" fontId="89" fillId="34" borderId="104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7" fillId="34" borderId="25" xfId="0" applyNumberFormat="1" applyFont="1" applyFill="1" applyBorder="1" applyAlignment="1">
      <alignment horizontal="center"/>
    </xf>
    <xf numFmtId="3" fontId="87" fillId="34" borderId="105" xfId="0" applyNumberFormat="1" applyFont="1" applyFill="1" applyBorder="1" applyAlignment="1">
      <alignment horizontal="center"/>
    </xf>
    <xf numFmtId="3" fontId="87" fillId="34" borderId="106" xfId="0" applyNumberFormat="1" applyFont="1" applyFill="1" applyBorder="1" applyAlignment="1">
      <alignment horizontal="center"/>
    </xf>
    <xf numFmtId="3" fontId="87" fillId="34" borderId="107" xfId="0" applyNumberFormat="1" applyFont="1" applyFill="1" applyBorder="1" applyAlignment="1">
      <alignment horizontal="center"/>
    </xf>
    <xf numFmtId="3" fontId="89" fillId="37" borderId="32" xfId="0" applyNumberFormat="1" applyFont="1" applyFill="1" applyBorder="1" applyAlignment="1">
      <alignment wrapText="1"/>
    </xf>
    <xf numFmtId="0" fontId="0" fillId="0" borderId="108" xfId="0" applyBorder="1" applyAlignment="1">
      <alignment/>
    </xf>
    <xf numFmtId="0" fontId="0" fillId="0" borderId="0" xfId="0" applyAlignment="1">
      <alignment/>
    </xf>
    <xf numFmtId="0" fontId="93" fillId="43" borderId="18" xfId="0" applyFont="1" applyFill="1" applyBorder="1" applyAlignment="1">
      <alignment horizontal="center" vertical="center" wrapText="1"/>
    </xf>
    <xf numFmtId="0" fontId="93" fillId="43" borderId="1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3" fillId="43" borderId="12" xfId="0" applyFont="1" applyFill="1" applyBorder="1" applyAlignment="1">
      <alignment horizontal="center" vertical="center" wrapText="1"/>
    </xf>
    <xf numFmtId="0" fontId="93" fillId="43" borderId="34" xfId="0" applyFont="1" applyFill="1" applyBorder="1" applyAlignment="1">
      <alignment horizontal="center" vertical="center" wrapText="1"/>
    </xf>
    <xf numFmtId="0" fontId="93" fillId="43" borderId="38" xfId="0" applyFont="1" applyFill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0" fontId="88" fillId="0" borderId="42" xfId="0" applyFont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93" fillId="0" borderId="25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93" fillId="0" borderId="25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3" fillId="0" borderId="107" xfId="0" applyFont="1" applyBorder="1" applyAlignment="1">
      <alignment horizontal="center" vertical="center" wrapText="1"/>
    </xf>
    <xf numFmtId="0" fontId="93" fillId="0" borderId="105" xfId="0" applyFont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94" fillId="34" borderId="94" xfId="0" applyFont="1" applyFill="1" applyBorder="1" applyAlignment="1">
      <alignment horizontal="center" wrapText="1"/>
    </xf>
    <xf numFmtId="0" fontId="94" fillId="34" borderId="33" xfId="0" applyFont="1" applyFill="1" applyBorder="1" applyAlignment="1">
      <alignment horizontal="center" wrapText="1"/>
    </xf>
    <xf numFmtId="49" fontId="94" fillId="34" borderId="22" xfId="0" applyNumberFormat="1" applyFont="1" applyFill="1" applyBorder="1" applyAlignment="1">
      <alignment horizontal="center"/>
    </xf>
    <xf numFmtId="49" fontId="94" fillId="34" borderId="102" xfId="0" applyNumberFormat="1" applyFont="1" applyFill="1" applyBorder="1" applyAlignment="1">
      <alignment horizontal="center"/>
    </xf>
    <xf numFmtId="49" fontId="94" fillId="34" borderId="103" xfId="0" applyNumberFormat="1" applyFont="1" applyFill="1" applyBorder="1" applyAlignment="1">
      <alignment horizontal="center"/>
    </xf>
    <xf numFmtId="0" fontId="94" fillId="34" borderId="109" xfId="0" applyFont="1" applyFill="1" applyBorder="1" applyAlignment="1">
      <alignment horizontal="center"/>
    </xf>
    <xf numFmtId="0" fontId="94" fillId="34" borderId="102" xfId="0" applyFont="1" applyFill="1" applyBorder="1" applyAlignment="1">
      <alignment horizontal="center"/>
    </xf>
    <xf numFmtId="0" fontId="94" fillId="34" borderId="103" xfId="0" applyFont="1" applyFill="1" applyBorder="1" applyAlignment="1">
      <alignment horizontal="center"/>
    </xf>
    <xf numFmtId="0" fontId="94" fillId="34" borderId="22" xfId="0" applyFont="1" applyFill="1" applyBorder="1" applyAlignment="1">
      <alignment horizontal="center" vertical="center" wrapText="1"/>
    </xf>
    <xf numFmtId="0" fontId="94" fillId="34" borderId="27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82" fillId="35" borderId="10" xfId="0" applyFont="1" applyFill="1" applyBorder="1" applyAlignment="1">
      <alignment vertical="center"/>
    </xf>
    <xf numFmtId="0" fontId="82" fillId="35" borderId="34" xfId="0" applyFont="1" applyFill="1" applyBorder="1" applyAlignment="1">
      <alignment horizontal="right"/>
    </xf>
    <xf numFmtId="0" fontId="82" fillId="35" borderId="38" xfId="0" applyFont="1" applyFill="1" applyBorder="1" applyAlignment="1">
      <alignment horizontal="right"/>
    </xf>
    <xf numFmtId="0" fontId="102" fillId="0" borderId="0" xfId="0" applyFont="1" applyAlignment="1">
      <alignment horizontal="center"/>
    </xf>
    <xf numFmtId="0" fontId="99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8" fillId="0" borderId="10" xfId="0" applyFont="1" applyBorder="1" applyAlignment="1">
      <alignment horizontal="center" vertical="center"/>
    </xf>
    <xf numFmtId="0" fontId="99" fillId="0" borderId="0" xfId="0" applyFont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110" xfId="0" applyNumberFormat="1" applyBorder="1" applyAlignment="1">
      <alignment horizontal="center" vertical="center"/>
    </xf>
    <xf numFmtId="3" fontId="82" fillId="35" borderId="77" xfId="0" applyNumberFormat="1" applyFont="1" applyFill="1" applyBorder="1" applyAlignment="1">
      <alignment horizontal="center" vertical="center"/>
    </xf>
    <xf numFmtId="3" fontId="82" fillId="35" borderId="37" xfId="0" applyNumberFormat="1" applyFont="1" applyFill="1" applyBorder="1" applyAlignment="1">
      <alignment horizontal="center" vertical="center"/>
    </xf>
    <xf numFmtId="3" fontId="82" fillId="35" borderId="9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2" fillId="35" borderId="105" xfId="0" applyFont="1" applyFill="1" applyBorder="1" applyAlignment="1">
      <alignment horizontal="center" vertical="center"/>
    </xf>
    <xf numFmtId="0" fontId="82" fillId="35" borderId="107" xfId="0" applyFont="1" applyFill="1" applyBorder="1" applyAlignment="1">
      <alignment horizontal="center" vertical="center"/>
    </xf>
    <xf numFmtId="0" fontId="82" fillId="35" borderId="83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 textRotation="90" wrapText="1"/>
    </xf>
    <xf numFmtId="0" fontId="115" fillId="36" borderId="112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71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57" xfId="0" applyFont="1" applyFill="1" applyBorder="1" applyAlignment="1">
      <alignment horizontal="center" vertical="center" textRotation="90" wrapText="1"/>
    </xf>
    <xf numFmtId="0" fontId="115" fillId="36" borderId="111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94" fillId="36" borderId="82" xfId="0" applyFont="1" applyFill="1" applyBorder="1" applyAlignment="1">
      <alignment horizontal="center" vertical="center" textRotation="90"/>
    </xf>
    <xf numFmtId="0" fontId="94" fillId="36" borderId="116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119" xfId="0" applyFont="1" applyFill="1" applyBorder="1" applyAlignment="1">
      <alignment horizontal="center" vertical="center" textRotation="90"/>
    </xf>
    <xf numFmtId="0" fontId="49" fillId="36" borderId="72" xfId="0" applyFont="1" applyFill="1" applyBorder="1" applyAlignment="1">
      <alignment horizontal="center" vertical="center" textRotation="90" wrapText="1"/>
    </xf>
    <xf numFmtId="0" fontId="115" fillId="36" borderId="120" xfId="0" applyFont="1" applyFill="1" applyBorder="1" applyAlignment="1">
      <alignment horizontal="center" vertical="center" textRotation="90"/>
    </xf>
    <xf numFmtId="0" fontId="49" fillId="36" borderId="57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 textRotation="90"/>
    </xf>
    <xf numFmtId="0" fontId="49" fillId="36" borderId="82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5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3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5" borderId="122" xfId="0" applyFont="1" applyFill="1" applyBorder="1" applyAlignment="1">
      <alignment horizontal="center" vertical="center"/>
    </xf>
    <xf numFmtId="0" fontId="49" fillId="36" borderId="68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49" fillId="36" borderId="126" xfId="0" applyFont="1" applyFill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top"/>
    </xf>
    <xf numFmtId="0" fontId="50" fillId="36" borderId="57" xfId="0" applyFont="1" applyFill="1" applyBorder="1" applyAlignment="1">
      <alignment horizontal="center" vertical="center" textRotation="90" wrapText="1"/>
    </xf>
    <xf numFmtId="0" fontId="95" fillId="36" borderId="11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96" fillId="36" borderId="82" xfId="0" applyFont="1" applyFill="1" applyBorder="1" applyAlignment="1">
      <alignment horizontal="center" vertical="center" textRotation="90"/>
    </xf>
    <xf numFmtId="0" fontId="96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72" xfId="0" applyFont="1" applyFill="1" applyBorder="1" applyAlignment="1">
      <alignment horizontal="center" vertical="center" textRotation="90" wrapText="1"/>
    </xf>
    <xf numFmtId="0" fontId="95" fillId="36" borderId="120" xfId="0" applyFont="1" applyFill="1" applyBorder="1" applyAlignment="1">
      <alignment horizontal="center" vertical="center" textRotation="90"/>
    </xf>
    <xf numFmtId="0" fontId="50" fillId="36" borderId="57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 textRotation="90"/>
    </xf>
    <xf numFmtId="0" fontId="50" fillId="36" borderId="82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 textRotation="90" wrapText="1"/>
    </xf>
    <xf numFmtId="0" fontId="95" fillId="36" borderId="112" xfId="0" applyFont="1" applyFill="1" applyBorder="1" applyAlignment="1">
      <alignment horizontal="center" vertical="center" textRotation="90"/>
    </xf>
    <xf numFmtId="0" fontId="50" fillId="35" borderId="113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60" xfId="0" applyFont="1" applyFill="1" applyBorder="1" applyAlignment="1">
      <alignment horizontal="center" vertical="center"/>
    </xf>
    <xf numFmtId="0" fontId="50" fillId="35" borderId="73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5" borderId="122" xfId="0" applyFont="1" applyFill="1" applyBorder="1" applyAlignment="1">
      <alignment horizontal="center" vertical="center"/>
    </xf>
    <xf numFmtId="0" fontId="50" fillId="36" borderId="68" xfId="0" applyFont="1" applyFill="1" applyBorder="1" applyAlignment="1">
      <alignment horizontal="center" vertical="center"/>
    </xf>
    <xf numFmtId="0" fontId="96" fillId="36" borderId="46" xfId="0" applyFont="1" applyFill="1" applyBorder="1" applyAlignment="1">
      <alignment horizontal="center" vertical="center" wrapText="1"/>
    </xf>
    <xf numFmtId="0" fontId="96" fillId="36" borderId="106" xfId="0" applyFont="1" applyFill="1" applyBorder="1" applyAlignment="1">
      <alignment horizontal="center" vertical="center" wrapText="1"/>
    </xf>
    <xf numFmtId="0" fontId="96" fillId="36" borderId="83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3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96" fillId="35" borderId="113" xfId="0" applyFont="1" applyFill="1" applyBorder="1" applyAlignment="1">
      <alignment horizontal="center" vertical="center" wrapText="1"/>
    </xf>
    <xf numFmtId="0" fontId="96" fillId="35" borderId="127" xfId="0" applyFont="1" applyFill="1" applyBorder="1" applyAlignment="1">
      <alignment horizontal="center" vertical="center" wrapText="1"/>
    </xf>
    <xf numFmtId="0" fontId="96" fillId="35" borderId="60" xfId="0" applyFont="1" applyFill="1" applyBorder="1" applyAlignment="1">
      <alignment horizontal="center" vertical="center" wrapText="1"/>
    </xf>
    <xf numFmtId="0" fontId="96" fillId="35" borderId="22" xfId="0" applyFont="1" applyFill="1" applyBorder="1" applyAlignment="1">
      <alignment horizontal="center" vertical="center" wrapText="1"/>
    </xf>
    <xf numFmtId="0" fontId="96" fillId="35" borderId="102" xfId="0" applyFont="1" applyFill="1" applyBorder="1" applyAlignment="1">
      <alignment horizontal="center" vertical="center" wrapText="1"/>
    </xf>
    <xf numFmtId="0" fontId="96" fillId="35" borderId="27" xfId="0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09" fillId="0" borderId="0" xfId="0" applyFont="1" applyBorder="1" applyAlignment="1">
      <alignment horizontal="center" vertical="top"/>
    </xf>
    <xf numFmtId="0" fontId="99" fillId="0" borderId="0" xfId="0" applyFont="1" applyBorder="1" applyAlignment="1">
      <alignment horizontal="center" wrapText="1"/>
    </xf>
    <xf numFmtId="0" fontId="99" fillId="0" borderId="0" xfId="0" applyFont="1" applyAlignment="1">
      <alignment horizontal="center" wrapText="1"/>
    </xf>
    <xf numFmtId="0" fontId="109" fillId="0" borderId="21" xfId="0" applyFont="1" applyBorder="1" applyAlignment="1">
      <alignment horizontal="center"/>
    </xf>
    <xf numFmtId="0" fontId="99" fillId="0" borderId="20" xfId="0" applyFont="1" applyBorder="1" applyAlignment="1">
      <alignment horizontal="center" wrapText="1"/>
    </xf>
    <xf numFmtId="0" fontId="85" fillId="0" borderId="29" xfId="0" applyFont="1" applyBorder="1" applyAlignment="1">
      <alignment horizontal="center"/>
    </xf>
    <xf numFmtId="0" fontId="82" fillId="35" borderId="34" xfId="0" applyFont="1" applyFill="1" applyBorder="1" applyAlignment="1">
      <alignment horizontal="right" wrapText="1"/>
    </xf>
    <xf numFmtId="0" fontId="82" fillId="35" borderId="78" xfId="0" applyFont="1" applyFill="1" applyBorder="1" applyAlignment="1">
      <alignment horizontal="right" wrapText="1"/>
    </xf>
    <xf numFmtId="0" fontId="82" fillId="35" borderId="38" xfId="0" applyFont="1" applyFill="1" applyBorder="1" applyAlignment="1">
      <alignment horizontal="right" wrapText="1"/>
    </xf>
    <xf numFmtId="0" fontId="102" fillId="0" borderId="0" xfId="0" applyFont="1" applyBorder="1" applyAlignment="1">
      <alignment horizontal="center"/>
    </xf>
    <xf numFmtId="0" fontId="82" fillId="35" borderId="115" xfId="0" applyFont="1" applyFill="1" applyBorder="1" applyAlignment="1">
      <alignment horizontal="center" vertical="center" wrapText="1"/>
    </xf>
    <xf numFmtId="0" fontId="82" fillId="35" borderId="119" xfId="0" applyFont="1" applyFill="1" applyBorder="1" applyAlignment="1">
      <alignment horizontal="center" vertical="center" wrapText="1"/>
    </xf>
    <xf numFmtId="0" fontId="82" fillId="35" borderId="23" xfId="0" applyFont="1" applyFill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9" fillId="0" borderId="21" xfId="0" applyFont="1" applyBorder="1" applyAlignment="1">
      <alignment horizontal="left"/>
    </xf>
    <xf numFmtId="0" fontId="82" fillId="35" borderId="10" xfId="0" applyFont="1" applyFill="1" applyBorder="1" applyAlignment="1">
      <alignment horizontal="right" wrapText="1"/>
    </xf>
    <xf numFmtId="0" fontId="104" fillId="0" borderId="0" xfId="0" applyFont="1" applyBorder="1" applyAlignment="1">
      <alignment horizontal="left" vertical="center"/>
    </xf>
    <xf numFmtId="0" fontId="102" fillId="0" borderId="79" xfId="0" applyFont="1" applyBorder="1" applyAlignment="1">
      <alignment horizontal="center"/>
    </xf>
    <xf numFmtId="0" fontId="82" fillId="35" borderId="79" xfId="0" applyFont="1" applyFill="1" applyBorder="1" applyAlignment="1">
      <alignment horizontal="right" wrapText="1"/>
    </xf>
    <xf numFmtId="0" fontId="82" fillId="0" borderId="0" xfId="0" applyFont="1" applyBorder="1" applyAlignment="1">
      <alignment horizontal="center" vertical="center" wrapText="1"/>
    </xf>
    <xf numFmtId="0" fontId="94" fillId="46" borderId="75" xfId="0" applyFont="1" applyFill="1" applyBorder="1" applyAlignment="1">
      <alignment vertical="center" wrapText="1"/>
    </xf>
    <xf numFmtId="0" fontId="82" fillId="0" borderId="75" xfId="0" applyFont="1" applyBorder="1" applyAlignment="1">
      <alignment horizontal="right" vertical="center" wrapText="1"/>
    </xf>
    <xf numFmtId="0" fontId="94" fillId="43" borderId="75" xfId="0" applyFont="1" applyFill="1" applyBorder="1" applyAlignment="1">
      <alignment vertical="center" wrapText="1"/>
    </xf>
    <xf numFmtId="0" fontId="82" fillId="0" borderId="75" xfId="0" applyFont="1" applyBorder="1" applyAlignment="1">
      <alignment horizontal="center" vertical="center" wrapText="1"/>
    </xf>
    <xf numFmtId="0" fontId="94" fillId="44" borderId="75" xfId="0" applyFont="1" applyFill="1" applyBorder="1" applyAlignment="1">
      <alignment horizontal="right" vertical="center" wrapText="1"/>
    </xf>
    <xf numFmtId="0" fontId="104" fillId="0" borderId="34" xfId="0" applyFont="1" applyBorder="1" applyAlignment="1">
      <alignment horizontal="right" vertical="center" wrapText="1"/>
    </xf>
    <xf numFmtId="0" fontId="104" fillId="0" borderId="38" xfId="0" applyFont="1" applyBorder="1" applyAlignment="1">
      <alignment horizontal="right" vertical="center" wrapText="1"/>
    </xf>
    <xf numFmtId="0" fontId="94" fillId="46" borderId="34" xfId="0" applyFont="1" applyFill="1" applyBorder="1" applyAlignment="1">
      <alignment vertical="center" wrapText="1"/>
    </xf>
    <xf numFmtId="0" fontId="94" fillId="46" borderId="78" xfId="0" applyFont="1" applyFill="1" applyBorder="1" applyAlignment="1">
      <alignment vertical="center" wrapText="1"/>
    </xf>
    <xf numFmtId="0" fontId="94" fillId="46" borderId="38" xfId="0" applyFont="1" applyFill="1" applyBorder="1" applyAlignment="1">
      <alignment vertical="center" wrapText="1"/>
    </xf>
    <xf numFmtId="0" fontId="104" fillId="44" borderId="34" xfId="0" applyFont="1" applyFill="1" applyBorder="1" applyAlignment="1">
      <alignment horizontal="right" vertical="center" wrapText="1"/>
    </xf>
    <xf numFmtId="0" fontId="104" fillId="44" borderId="38" xfId="0" applyFont="1" applyFill="1" applyBorder="1" applyAlignment="1">
      <alignment horizontal="right" vertical="center" wrapText="1"/>
    </xf>
    <xf numFmtId="0" fontId="94" fillId="43" borderId="34" xfId="0" applyFont="1" applyFill="1" applyBorder="1" applyAlignment="1">
      <alignment vertical="center" wrapText="1"/>
    </xf>
    <xf numFmtId="0" fontId="94" fillId="43" borderId="78" xfId="0" applyFont="1" applyFill="1" applyBorder="1" applyAlignment="1">
      <alignment vertical="center" wrapText="1"/>
    </xf>
    <xf numFmtId="0" fontId="94" fillId="43" borderId="38" xfId="0" applyFont="1" applyFill="1" applyBorder="1" applyAlignment="1">
      <alignment vertical="center" wrapText="1"/>
    </xf>
    <xf numFmtId="0" fontId="104" fillId="45" borderId="34" xfId="0" applyFont="1" applyFill="1" applyBorder="1" applyAlignment="1">
      <alignment horizontal="center" vertical="center" wrapText="1"/>
    </xf>
    <xf numFmtId="0" fontId="104" fillId="45" borderId="78" xfId="0" applyFont="1" applyFill="1" applyBorder="1" applyAlignment="1">
      <alignment horizontal="center" vertical="center" wrapText="1"/>
    </xf>
    <xf numFmtId="0" fontId="104" fillId="45" borderId="38" xfId="0" applyFont="1" applyFill="1" applyBorder="1" applyAlignment="1">
      <alignment horizontal="center" vertical="center" wrapText="1"/>
    </xf>
    <xf numFmtId="0" fontId="97" fillId="0" borderId="96" xfId="0" applyFont="1" applyBorder="1" applyAlignment="1">
      <alignment horizontal="center"/>
    </xf>
    <xf numFmtId="0" fontId="104" fillId="45" borderId="115" xfId="0" applyFont="1" applyFill="1" applyBorder="1" applyAlignment="1">
      <alignment horizontal="center" vertical="center" wrapText="1"/>
    </xf>
    <xf numFmtId="0" fontId="104" fillId="45" borderId="119" xfId="0" applyFont="1" applyFill="1" applyBorder="1" applyAlignment="1">
      <alignment horizontal="center" vertical="center" wrapText="1"/>
    </xf>
    <xf numFmtId="0" fontId="104" fillId="45" borderId="23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Temp/2017-04.xls#'T&#220;R%20DE&#286;&#304;&#350;&#304;KL&#304;KLER&#304;'!A1" TargetMode="External" /><Relationship Id="rId2" Type="http://schemas.openxmlformats.org/officeDocument/2006/relationships/hyperlink" Target="../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68" t="s">
        <v>236</v>
      </c>
      <c r="B4" s="468"/>
      <c r="C4" s="468"/>
      <c r="D4" s="468"/>
      <c r="E4" s="468"/>
      <c r="F4" s="468"/>
      <c r="G4" s="468"/>
      <c r="H4" s="468"/>
      <c r="I4" s="468"/>
    </row>
    <row r="14" ht="15">
      <c r="G14" t="s">
        <v>530</v>
      </c>
    </row>
    <row r="18" spans="1:9" ht="20.25">
      <c r="A18" s="469" t="s">
        <v>237</v>
      </c>
      <c r="B18" s="469"/>
      <c r="C18" s="469"/>
      <c r="D18" s="469"/>
      <c r="E18" s="469"/>
      <c r="F18" s="469"/>
      <c r="G18" s="469"/>
      <c r="H18" s="469"/>
      <c r="I18" s="469"/>
    </row>
    <row r="19" spans="1:9" ht="20.25">
      <c r="A19" s="469"/>
      <c r="B19" s="469"/>
      <c r="C19" s="469"/>
      <c r="D19" s="469"/>
      <c r="E19" s="469"/>
      <c r="F19" s="469"/>
      <c r="G19" s="469"/>
      <c r="H19" s="469"/>
      <c r="I19" s="469"/>
    </row>
    <row r="20" spans="1:9" ht="20.25">
      <c r="A20" s="470" t="s">
        <v>654</v>
      </c>
      <c r="B20" s="470"/>
      <c r="C20" s="470"/>
      <c r="D20" s="470"/>
      <c r="E20" s="470"/>
      <c r="F20" s="470"/>
      <c r="G20" s="470"/>
      <c r="H20" s="470"/>
      <c r="I20" s="470"/>
    </row>
    <row r="21" spans="1:7" ht="15.75">
      <c r="A21" s="108"/>
      <c r="B21" s="109"/>
      <c r="C21" s="109"/>
      <c r="D21" s="109"/>
      <c r="E21" s="109"/>
      <c r="F21" s="109"/>
      <c r="G21" s="109"/>
    </row>
    <row r="22" spans="1:9" ht="18" customHeight="1">
      <c r="A22" s="108"/>
      <c r="B22" s="472" t="s">
        <v>315</v>
      </c>
      <c r="C22" s="472"/>
      <c r="D22" s="472"/>
      <c r="E22" s="472"/>
      <c r="F22" s="472"/>
      <c r="G22" s="472"/>
      <c r="H22" s="472"/>
      <c r="I22" s="472"/>
    </row>
    <row r="23" spans="1:9" ht="15.75">
      <c r="A23" s="108"/>
      <c r="B23" s="472"/>
      <c r="C23" s="472"/>
      <c r="D23" s="472"/>
      <c r="E23" s="472"/>
      <c r="F23" s="472"/>
      <c r="G23" s="472"/>
      <c r="H23" s="472"/>
      <c r="I23" s="472"/>
    </row>
    <row r="24" spans="1:9" ht="18">
      <c r="A24" s="108"/>
      <c r="B24" s="208"/>
      <c r="C24" s="208"/>
      <c r="D24" s="208"/>
      <c r="E24" s="208"/>
      <c r="F24" s="208"/>
      <c r="G24" s="208"/>
      <c r="H24" s="208"/>
      <c r="I24" s="208"/>
    </row>
    <row r="25" spans="1:7" ht="15.75">
      <c r="A25" s="108"/>
      <c r="B25" s="109"/>
      <c r="C25" s="109"/>
      <c r="D25" s="109"/>
      <c r="E25" s="109"/>
      <c r="F25" s="109"/>
      <c r="G25" s="109"/>
    </row>
    <row r="26" spans="1:7" ht="15.75">
      <c r="A26" s="108"/>
      <c r="B26" s="109"/>
      <c r="C26" s="109"/>
      <c r="D26" s="109"/>
      <c r="E26" s="109"/>
      <c r="F26" s="109"/>
      <c r="G26" s="109"/>
    </row>
    <row r="27" spans="1:7" ht="23.25">
      <c r="A27" s="108"/>
      <c r="B27" s="109"/>
      <c r="C27" s="471"/>
      <c r="D27" s="471"/>
      <c r="E27" s="471"/>
      <c r="F27" s="109"/>
      <c r="G27" s="109"/>
    </row>
    <row r="28" spans="1:7" ht="15.75">
      <c r="A28" s="108"/>
      <c r="B28" s="109"/>
      <c r="C28" s="109"/>
      <c r="D28" s="109"/>
      <c r="E28" s="109"/>
      <c r="F28" s="109"/>
      <c r="G28" s="109"/>
    </row>
    <row r="29" spans="1:7" ht="15.75">
      <c r="A29" s="108"/>
      <c r="B29" s="109"/>
      <c r="C29" s="109"/>
      <c r="D29" s="109"/>
      <c r="E29" s="109"/>
      <c r="F29" s="109"/>
      <c r="G29" s="109"/>
    </row>
    <row r="30" spans="1:7" ht="15.75">
      <c r="A30" s="108"/>
      <c r="B30" s="109"/>
      <c r="C30" s="109"/>
      <c r="D30" s="109"/>
      <c r="E30" s="109"/>
      <c r="F30" s="109"/>
      <c r="G30" s="109"/>
    </row>
    <row r="31" spans="1:7" ht="15.75">
      <c r="A31" s="108"/>
      <c r="B31" s="109"/>
      <c r="C31" s="109"/>
      <c r="D31" s="109"/>
      <c r="E31" s="109"/>
      <c r="F31" s="109"/>
      <c r="G31" s="109"/>
    </row>
    <row r="32" spans="1:7" ht="15.75">
      <c r="A32" s="108"/>
      <c r="B32" s="109"/>
      <c r="C32" s="109"/>
      <c r="D32" s="109"/>
      <c r="E32" s="109"/>
      <c r="F32" s="109"/>
      <c r="G32" s="109"/>
    </row>
    <row r="33" spans="1:7" ht="15.75">
      <c r="A33" s="108"/>
      <c r="B33" s="109"/>
      <c r="C33" s="109"/>
      <c r="D33" s="109"/>
      <c r="E33" s="109"/>
      <c r="F33" s="109"/>
      <c r="G33" s="109"/>
    </row>
    <row r="34" spans="1:7" ht="15.75">
      <c r="A34" s="108"/>
      <c r="B34" s="109"/>
      <c r="C34" s="109"/>
      <c r="D34" s="109"/>
      <c r="E34" s="109"/>
      <c r="F34" s="109"/>
      <c r="G34" s="109"/>
    </row>
    <row r="35" spans="1:7" ht="15.75">
      <c r="A35" s="108"/>
      <c r="B35" s="109"/>
      <c r="C35" s="109"/>
      <c r="D35" s="109"/>
      <c r="E35" s="109"/>
      <c r="F35" s="109"/>
      <c r="G35" s="109"/>
    </row>
    <row r="36" spans="1:9" ht="15.75">
      <c r="A36" s="466" t="s">
        <v>238</v>
      </c>
      <c r="B36" s="466"/>
      <c r="C36" s="466"/>
      <c r="D36" s="466"/>
      <c r="E36" s="466"/>
      <c r="F36" s="466"/>
      <c r="G36" s="466"/>
      <c r="H36" s="466"/>
      <c r="I36" s="466"/>
    </row>
    <row r="37" spans="1:9" ht="15.75">
      <c r="A37" s="466" t="s">
        <v>239</v>
      </c>
      <c r="B37" s="466"/>
      <c r="C37" s="466"/>
      <c r="D37" s="466"/>
      <c r="E37" s="466"/>
      <c r="F37" s="466"/>
      <c r="G37" s="466"/>
      <c r="H37" s="466"/>
      <c r="I37" s="466"/>
    </row>
    <row r="38" spans="1:9" ht="15.75">
      <c r="A38" s="108"/>
      <c r="B38" s="109"/>
      <c r="C38" s="109"/>
      <c r="D38" s="109"/>
      <c r="E38" s="109"/>
      <c r="F38" s="109"/>
      <c r="G38" s="109"/>
      <c r="H38" s="110"/>
      <c r="I38" s="110"/>
    </row>
    <row r="39" spans="1:9" ht="15.75">
      <c r="A39" s="108"/>
      <c r="B39" s="109"/>
      <c r="C39" s="109"/>
      <c r="D39" s="109"/>
      <c r="E39" s="109"/>
      <c r="F39" s="109"/>
      <c r="G39" s="109"/>
      <c r="H39" s="110"/>
      <c r="I39" s="110"/>
    </row>
    <row r="40" spans="1:9" ht="15">
      <c r="A40" s="467" t="s">
        <v>682</v>
      </c>
      <c r="B40" s="467"/>
      <c r="C40" s="467"/>
      <c r="D40" s="467"/>
      <c r="E40" s="467"/>
      <c r="F40" s="467"/>
      <c r="G40" s="467"/>
      <c r="H40" s="467"/>
      <c r="I40" s="467"/>
    </row>
    <row r="41" spans="1:7" ht="15">
      <c r="A41" s="110"/>
      <c r="B41" s="110"/>
      <c r="C41" s="110"/>
      <c r="D41" s="110"/>
      <c r="E41" s="110"/>
      <c r="F41" s="110"/>
      <c r="G41" s="110"/>
    </row>
    <row r="42" spans="1:7" ht="15">
      <c r="A42" s="110"/>
      <c r="B42" s="110"/>
      <c r="C42" s="110"/>
      <c r="D42" s="110"/>
      <c r="E42" s="110"/>
      <c r="F42" s="110"/>
      <c r="G42" s="110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5" sqref="A5:J5"/>
    </sheetView>
  </sheetViews>
  <sheetFormatPr defaultColWidth="9.140625" defaultRowHeight="15"/>
  <sheetData>
    <row r="1" ht="15">
      <c r="K1" s="292"/>
    </row>
    <row r="2" spans="1:10" ht="16.5" thickBot="1">
      <c r="A2" s="550" t="s">
        <v>661</v>
      </c>
      <c r="B2" s="550"/>
      <c r="C2" s="550"/>
      <c r="D2" s="550"/>
      <c r="E2" s="550"/>
      <c r="F2" s="550"/>
      <c r="G2" s="550"/>
      <c r="H2" s="550"/>
      <c r="I2" s="550"/>
      <c r="J2" s="550"/>
    </row>
    <row r="5" spans="1:10" ht="18.75" customHeight="1">
      <c r="A5" s="502" t="s">
        <v>106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3:10" ht="15.75">
      <c r="C6" s="1"/>
      <c r="D6" s="66"/>
      <c r="E6" s="66"/>
      <c r="F6" s="66"/>
      <c r="G6" s="66"/>
      <c r="H6" s="66"/>
      <c r="I6" s="66"/>
      <c r="J6" s="66"/>
    </row>
    <row r="7" spans="3:10" ht="15.75">
      <c r="C7" s="1"/>
      <c r="D7" s="66"/>
      <c r="E7" s="66"/>
      <c r="F7" s="66"/>
      <c r="G7" s="66"/>
      <c r="H7" s="66"/>
      <c r="I7" s="66"/>
      <c r="J7" s="66"/>
    </row>
    <row r="8" ht="15.75" thickBot="1"/>
    <row r="9" spans="2:10" ht="24.75" customHeight="1">
      <c r="B9" s="171"/>
      <c r="C9" s="564" t="s">
        <v>107</v>
      </c>
      <c r="D9" s="565"/>
      <c r="E9" s="564" t="s">
        <v>108</v>
      </c>
      <c r="F9" s="565"/>
      <c r="G9" s="564" t="s">
        <v>109</v>
      </c>
      <c r="H9" s="565"/>
      <c r="I9" s="564" t="s">
        <v>110</v>
      </c>
      <c r="J9" s="566"/>
    </row>
    <row r="10" spans="2:10" ht="24.75" customHeight="1">
      <c r="B10" s="172" t="s">
        <v>111</v>
      </c>
      <c r="C10" s="555">
        <v>1746</v>
      </c>
      <c r="D10" s="556"/>
      <c r="E10" s="555">
        <v>1508</v>
      </c>
      <c r="F10" s="556"/>
      <c r="G10" s="561">
        <v>16</v>
      </c>
      <c r="H10" s="563"/>
      <c r="I10" s="561">
        <v>50</v>
      </c>
      <c r="J10" s="562"/>
    </row>
    <row r="11" spans="2:10" ht="24.75" customHeight="1">
      <c r="B11" s="173" t="s">
        <v>112</v>
      </c>
      <c r="C11" s="555">
        <v>1594</v>
      </c>
      <c r="D11" s="556"/>
      <c r="E11" s="555">
        <v>1048</v>
      </c>
      <c r="F11" s="556"/>
      <c r="G11" s="561">
        <v>10</v>
      </c>
      <c r="H11" s="563"/>
      <c r="I11" s="561">
        <v>19</v>
      </c>
      <c r="J11" s="562"/>
    </row>
    <row r="12" spans="2:10" ht="24.75" customHeight="1">
      <c r="B12" s="172" t="s">
        <v>113</v>
      </c>
      <c r="C12" s="555">
        <v>1664</v>
      </c>
      <c r="D12" s="556"/>
      <c r="E12" s="555">
        <v>926</v>
      </c>
      <c r="F12" s="556"/>
      <c r="G12" s="555">
        <v>8</v>
      </c>
      <c r="H12" s="556"/>
      <c r="I12" s="555">
        <v>13</v>
      </c>
      <c r="J12" s="557"/>
    </row>
    <row r="13" spans="2:10" ht="24.75" customHeight="1">
      <c r="B13" s="173" t="s">
        <v>114</v>
      </c>
      <c r="C13" s="555">
        <v>1936</v>
      </c>
      <c r="D13" s="556"/>
      <c r="E13" s="555">
        <v>902</v>
      </c>
      <c r="F13" s="556"/>
      <c r="G13" s="555">
        <v>17</v>
      </c>
      <c r="H13" s="556"/>
      <c r="I13" s="555">
        <v>27</v>
      </c>
      <c r="J13" s="557"/>
    </row>
    <row r="14" spans="2:10" ht="24.75" customHeight="1">
      <c r="B14" s="174" t="s">
        <v>115</v>
      </c>
      <c r="C14" s="555">
        <v>2020</v>
      </c>
      <c r="D14" s="556"/>
      <c r="E14" s="555">
        <v>895</v>
      </c>
      <c r="F14" s="556"/>
      <c r="G14" s="555">
        <v>9</v>
      </c>
      <c r="H14" s="556"/>
      <c r="I14" s="555">
        <v>26</v>
      </c>
      <c r="J14" s="557"/>
    </row>
    <row r="15" spans="2:10" ht="24.75" customHeight="1">
      <c r="B15" s="175" t="s">
        <v>116</v>
      </c>
      <c r="C15" s="555">
        <v>2049</v>
      </c>
      <c r="D15" s="556"/>
      <c r="E15" s="555">
        <v>956</v>
      </c>
      <c r="F15" s="556"/>
      <c r="G15" s="555">
        <v>17</v>
      </c>
      <c r="H15" s="556"/>
      <c r="I15" s="555">
        <v>15</v>
      </c>
      <c r="J15" s="557"/>
    </row>
    <row r="16" spans="2:10" ht="24.75" customHeight="1">
      <c r="B16" s="174" t="s">
        <v>117</v>
      </c>
      <c r="C16" s="555">
        <v>1596</v>
      </c>
      <c r="D16" s="556"/>
      <c r="E16" s="555">
        <v>912</v>
      </c>
      <c r="F16" s="556"/>
      <c r="G16" s="555">
        <v>6</v>
      </c>
      <c r="H16" s="556"/>
      <c r="I16" s="555">
        <v>16</v>
      </c>
      <c r="J16" s="557"/>
    </row>
    <row r="17" spans="2:10" ht="24.75" customHeight="1">
      <c r="B17" s="175" t="s">
        <v>637</v>
      </c>
      <c r="C17" s="555">
        <v>1940</v>
      </c>
      <c r="D17" s="556"/>
      <c r="E17" s="555">
        <v>949</v>
      </c>
      <c r="F17" s="556"/>
      <c r="G17" s="555">
        <v>8</v>
      </c>
      <c r="H17" s="556"/>
      <c r="I17" s="555">
        <v>31</v>
      </c>
      <c r="J17" s="557"/>
    </row>
    <row r="18" spans="2:10" ht="24.75" customHeight="1">
      <c r="B18" s="174" t="s">
        <v>258</v>
      </c>
      <c r="C18" s="555">
        <v>1570</v>
      </c>
      <c r="D18" s="556"/>
      <c r="E18" s="555">
        <v>758</v>
      </c>
      <c r="F18" s="556"/>
      <c r="G18" s="555">
        <v>11</v>
      </c>
      <c r="H18" s="556"/>
      <c r="I18" s="555">
        <v>21</v>
      </c>
      <c r="J18" s="557"/>
    </row>
    <row r="19" spans="2:10" ht="24.75" customHeight="1">
      <c r="B19" s="175" t="s">
        <v>260</v>
      </c>
      <c r="C19" s="555">
        <v>2211</v>
      </c>
      <c r="D19" s="556"/>
      <c r="E19" s="555">
        <v>991</v>
      </c>
      <c r="F19" s="556"/>
      <c r="G19" s="555">
        <v>8</v>
      </c>
      <c r="H19" s="556"/>
      <c r="I19" s="555">
        <v>20</v>
      </c>
      <c r="J19" s="557"/>
    </row>
    <row r="20" spans="2:10" ht="24.75" customHeight="1">
      <c r="B20" s="174" t="s">
        <v>261</v>
      </c>
      <c r="C20" s="555">
        <v>2156</v>
      </c>
      <c r="D20" s="556"/>
      <c r="E20" s="555">
        <v>1137</v>
      </c>
      <c r="F20" s="556"/>
      <c r="G20" s="555">
        <v>20</v>
      </c>
      <c r="H20" s="556"/>
      <c r="I20" s="555">
        <v>28</v>
      </c>
      <c r="J20" s="557"/>
    </row>
    <row r="21" spans="2:10" ht="24.75" customHeight="1">
      <c r="B21" s="175" t="s">
        <v>262</v>
      </c>
      <c r="C21" s="555"/>
      <c r="D21" s="556"/>
      <c r="E21" s="555"/>
      <c r="F21" s="556"/>
      <c r="G21" s="555"/>
      <c r="H21" s="556"/>
      <c r="I21" s="555"/>
      <c r="J21" s="557"/>
    </row>
    <row r="22" spans="2:10" ht="24.75" customHeight="1" thickBot="1">
      <c r="B22" s="176" t="s">
        <v>25</v>
      </c>
      <c r="C22" s="558">
        <f>SUM(C10:D21)</f>
        <v>20482</v>
      </c>
      <c r="D22" s="559"/>
      <c r="E22" s="558">
        <f>SUM(E10:F21)</f>
        <v>10982</v>
      </c>
      <c r="F22" s="559"/>
      <c r="G22" s="558">
        <f>SUM(G10:H21)</f>
        <v>130</v>
      </c>
      <c r="H22" s="559"/>
      <c r="I22" s="558">
        <f>SUM(I10:J21)</f>
        <v>266</v>
      </c>
      <c r="J22" s="560"/>
    </row>
    <row r="24" spans="2:5" ht="15">
      <c r="B24" s="3" t="s">
        <v>15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&amp;L15.12.2017&amp;CTÜRKİYE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zoomScalePageLayoutView="0" workbookViewId="0" topLeftCell="A31">
      <selection activeCell="H5" sqref="H5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92"/>
    </row>
    <row r="2" spans="1:6" ht="16.5" thickBot="1">
      <c r="A2" s="550" t="s">
        <v>664</v>
      </c>
      <c r="B2" s="550"/>
      <c r="C2" s="550"/>
      <c r="D2" s="550"/>
      <c r="E2" s="550"/>
      <c r="F2" s="262"/>
    </row>
    <row r="3" spans="1:5" ht="15.75">
      <c r="A3" s="502" t="s">
        <v>118</v>
      </c>
      <c r="B3" s="502"/>
      <c r="C3" s="502"/>
      <c r="D3" s="502"/>
      <c r="E3" s="502"/>
    </row>
    <row r="5" spans="1:5" ht="15">
      <c r="A5" s="549" t="s">
        <v>119</v>
      </c>
      <c r="B5" s="549"/>
      <c r="C5" s="549"/>
      <c r="D5" s="549"/>
      <c r="E5" s="549"/>
    </row>
    <row r="6" s="212" customFormat="1" ht="15">
      <c r="C6" s="217"/>
    </row>
    <row r="7" spans="1:5" ht="15">
      <c r="A7" s="61" t="s">
        <v>120</v>
      </c>
      <c r="B7" s="318" t="s">
        <v>445</v>
      </c>
      <c r="C7" s="318" t="s">
        <v>121</v>
      </c>
      <c r="D7" s="61" t="s">
        <v>9</v>
      </c>
      <c r="E7" s="61" t="s">
        <v>122</v>
      </c>
    </row>
    <row r="8" spans="1:5" ht="30">
      <c r="A8" s="67">
        <v>1</v>
      </c>
      <c r="B8" s="327" t="s">
        <v>123</v>
      </c>
      <c r="C8" s="328" t="s">
        <v>124</v>
      </c>
      <c r="D8" s="68">
        <v>158</v>
      </c>
      <c r="E8" s="121">
        <f>D8/1208*100</f>
        <v>13.079470198675496</v>
      </c>
    </row>
    <row r="9" spans="1:5" ht="15">
      <c r="A9" s="69">
        <v>2</v>
      </c>
      <c r="B9" s="327" t="s">
        <v>450</v>
      </c>
      <c r="C9" s="328" t="s">
        <v>451</v>
      </c>
      <c r="D9" s="68">
        <v>38</v>
      </c>
      <c r="E9" s="121">
        <f aca="true" t="shared" si="0" ref="E9:E17">D9/1208*100</f>
        <v>3.145695364238411</v>
      </c>
    </row>
    <row r="10" spans="1:5" ht="30">
      <c r="A10" s="69">
        <v>3</v>
      </c>
      <c r="B10" s="327" t="s">
        <v>327</v>
      </c>
      <c r="C10" s="328" t="s">
        <v>287</v>
      </c>
      <c r="D10" s="68">
        <v>32</v>
      </c>
      <c r="E10" s="121">
        <f t="shared" si="0"/>
        <v>2.6490066225165565</v>
      </c>
    </row>
    <row r="11" spans="1:5" ht="30">
      <c r="A11" s="67">
        <v>4</v>
      </c>
      <c r="B11" s="327" t="s">
        <v>326</v>
      </c>
      <c r="C11" s="328" t="s">
        <v>286</v>
      </c>
      <c r="D11" s="68">
        <v>25</v>
      </c>
      <c r="E11" s="121">
        <f t="shared" si="0"/>
        <v>2.06953642384106</v>
      </c>
    </row>
    <row r="12" spans="1:5" ht="30">
      <c r="A12" s="69">
        <v>5</v>
      </c>
      <c r="B12" s="327" t="s">
        <v>328</v>
      </c>
      <c r="C12" s="328" t="s">
        <v>291</v>
      </c>
      <c r="D12" s="68">
        <v>24</v>
      </c>
      <c r="E12" s="121">
        <f t="shared" si="0"/>
        <v>1.9867549668874174</v>
      </c>
    </row>
    <row r="13" spans="1:5" ht="15">
      <c r="A13" s="67">
        <v>6</v>
      </c>
      <c r="B13" s="327" t="s">
        <v>325</v>
      </c>
      <c r="C13" s="328" t="s">
        <v>125</v>
      </c>
      <c r="D13" s="68">
        <v>24</v>
      </c>
      <c r="E13" s="121">
        <f t="shared" si="0"/>
        <v>1.9867549668874174</v>
      </c>
    </row>
    <row r="14" spans="1:5" ht="15">
      <c r="A14" s="69">
        <v>7</v>
      </c>
      <c r="B14" s="327" t="s">
        <v>452</v>
      </c>
      <c r="C14" s="328" t="s">
        <v>453</v>
      </c>
      <c r="D14" s="68">
        <v>22</v>
      </c>
      <c r="E14" s="121">
        <f t="shared" si="0"/>
        <v>1.8211920529801324</v>
      </c>
    </row>
    <row r="15" spans="1:5" ht="30">
      <c r="A15" s="67">
        <v>8</v>
      </c>
      <c r="B15" s="327" t="s">
        <v>329</v>
      </c>
      <c r="C15" s="328" t="s">
        <v>126</v>
      </c>
      <c r="D15" s="68">
        <v>22</v>
      </c>
      <c r="E15" s="121">
        <f t="shared" si="0"/>
        <v>1.8211920529801324</v>
      </c>
    </row>
    <row r="16" spans="1:5" ht="30">
      <c r="A16" s="69">
        <v>9</v>
      </c>
      <c r="B16" s="327" t="s">
        <v>642</v>
      </c>
      <c r="C16" s="328" t="s">
        <v>643</v>
      </c>
      <c r="D16" s="68">
        <v>16</v>
      </c>
      <c r="E16" s="121">
        <f t="shared" si="0"/>
        <v>1.3245033112582782</v>
      </c>
    </row>
    <row r="17" spans="1:5" ht="15">
      <c r="A17" s="67">
        <v>10</v>
      </c>
      <c r="B17" s="327" t="s">
        <v>607</v>
      </c>
      <c r="C17" s="328" t="s">
        <v>608</v>
      </c>
      <c r="D17" s="68">
        <v>15</v>
      </c>
      <c r="E17" s="121">
        <f t="shared" si="0"/>
        <v>1.2417218543046358</v>
      </c>
    </row>
    <row r="18" spans="1:2" ht="15">
      <c r="A18" s="3" t="s">
        <v>15</v>
      </c>
      <c r="B18" s="3"/>
    </row>
    <row r="20" spans="1:5" s="212" customFormat="1" ht="15">
      <c r="A20" s="549" t="s">
        <v>127</v>
      </c>
      <c r="B20" s="549"/>
      <c r="C20" s="549"/>
      <c r="D20" s="549"/>
      <c r="E20" s="549"/>
    </row>
    <row r="21" s="212" customFormat="1" ht="15"/>
    <row r="22" spans="1:5" ht="15">
      <c r="A22" s="61" t="s">
        <v>120</v>
      </c>
      <c r="B22" s="320" t="s">
        <v>445</v>
      </c>
      <c r="C22" s="318" t="s">
        <v>121</v>
      </c>
      <c r="D22" s="61" t="s">
        <v>9</v>
      </c>
      <c r="E22" s="61" t="s">
        <v>122</v>
      </c>
    </row>
    <row r="23" spans="1:5" ht="30">
      <c r="A23" s="67">
        <v>1</v>
      </c>
      <c r="B23" s="316" t="s">
        <v>123</v>
      </c>
      <c r="C23" s="317" t="s">
        <v>124</v>
      </c>
      <c r="D23" s="286">
        <v>690</v>
      </c>
      <c r="E23" s="121">
        <f>D23/5678*100</f>
        <v>12.152166255723847</v>
      </c>
    </row>
    <row r="24" spans="1:5" ht="30">
      <c r="A24" s="69">
        <v>2</v>
      </c>
      <c r="B24" s="316" t="s">
        <v>329</v>
      </c>
      <c r="C24" s="317" t="s">
        <v>126</v>
      </c>
      <c r="D24" s="286">
        <v>250</v>
      </c>
      <c r="E24" s="121">
        <f aca="true" t="shared" si="1" ref="E24:E32">D24/5678*100</f>
        <v>4.4029587883057415</v>
      </c>
    </row>
    <row r="25" spans="1:5" ht="30">
      <c r="A25" s="67">
        <v>3</v>
      </c>
      <c r="B25" s="316" t="s">
        <v>327</v>
      </c>
      <c r="C25" s="317" t="s">
        <v>287</v>
      </c>
      <c r="D25" s="286">
        <v>159</v>
      </c>
      <c r="E25" s="121">
        <f t="shared" si="1"/>
        <v>2.8002817893624514</v>
      </c>
    </row>
    <row r="26" spans="1:5" ht="30">
      <c r="A26" s="69">
        <v>4</v>
      </c>
      <c r="B26" s="316" t="s">
        <v>328</v>
      </c>
      <c r="C26" s="317" t="s">
        <v>291</v>
      </c>
      <c r="D26" s="286">
        <v>150</v>
      </c>
      <c r="E26" s="121">
        <f t="shared" si="1"/>
        <v>2.6417752729834447</v>
      </c>
    </row>
    <row r="27" spans="1:5" ht="30">
      <c r="A27" s="67">
        <v>5</v>
      </c>
      <c r="B27" s="316" t="s">
        <v>331</v>
      </c>
      <c r="C27" s="317" t="s">
        <v>131</v>
      </c>
      <c r="D27" s="286">
        <v>124</v>
      </c>
      <c r="E27" s="121">
        <f t="shared" si="1"/>
        <v>2.1838675589996477</v>
      </c>
    </row>
    <row r="28" spans="1:5" ht="15">
      <c r="A28" s="69">
        <v>6</v>
      </c>
      <c r="B28" s="316" t="s">
        <v>628</v>
      </c>
      <c r="C28" s="317" t="s">
        <v>629</v>
      </c>
      <c r="D28" s="286">
        <v>112</v>
      </c>
      <c r="E28" s="121">
        <f t="shared" si="1"/>
        <v>1.9725255371609722</v>
      </c>
    </row>
    <row r="29" spans="1:5" ht="15">
      <c r="A29" s="67">
        <v>7</v>
      </c>
      <c r="B29" s="316" t="s">
        <v>330</v>
      </c>
      <c r="C29" s="317" t="s">
        <v>130</v>
      </c>
      <c r="D29" s="286">
        <v>87</v>
      </c>
      <c r="E29" s="121">
        <f t="shared" si="1"/>
        <v>1.532229658330398</v>
      </c>
    </row>
    <row r="30" spans="1:5" ht="30">
      <c r="A30" s="69">
        <v>8</v>
      </c>
      <c r="B30" s="316" t="s">
        <v>326</v>
      </c>
      <c r="C30" s="317" t="s">
        <v>286</v>
      </c>
      <c r="D30" s="286">
        <v>85</v>
      </c>
      <c r="E30" s="121">
        <f t="shared" si="1"/>
        <v>1.4970059880239521</v>
      </c>
    </row>
    <row r="31" spans="1:5" ht="30">
      <c r="A31" s="67">
        <v>9</v>
      </c>
      <c r="B31" s="316" t="s">
        <v>683</v>
      </c>
      <c r="C31" s="317" t="s">
        <v>684</v>
      </c>
      <c r="D31" s="286">
        <v>84</v>
      </c>
      <c r="E31" s="121">
        <f t="shared" si="1"/>
        <v>1.479394152870729</v>
      </c>
    </row>
    <row r="32" spans="1:5" ht="15">
      <c r="A32" s="69">
        <v>10</v>
      </c>
      <c r="B32" s="319" t="s">
        <v>452</v>
      </c>
      <c r="C32" s="315" t="s">
        <v>453</v>
      </c>
      <c r="D32" s="286">
        <v>77</v>
      </c>
      <c r="E32" s="121">
        <f t="shared" si="1"/>
        <v>1.3561113067981685</v>
      </c>
    </row>
    <row r="33" spans="1:2" ht="15">
      <c r="A33" s="3" t="s">
        <v>15</v>
      </c>
      <c r="B33" s="3"/>
    </row>
    <row r="34" spans="1:2" s="453" customFormat="1" ht="15">
      <c r="A34" s="3"/>
      <c r="B34" s="3"/>
    </row>
    <row r="35" ht="15">
      <c r="C35" s="313"/>
    </row>
    <row r="36" s="453" customFormat="1" ht="15">
      <c r="C36" s="454"/>
    </row>
    <row r="37" spans="1:5" ht="15">
      <c r="A37" s="549" t="s">
        <v>132</v>
      </c>
      <c r="B37" s="549"/>
      <c r="C37" s="549"/>
      <c r="D37" s="549"/>
      <c r="E37" s="549"/>
    </row>
    <row r="38" s="212" customFormat="1" ht="15"/>
    <row r="39" spans="1:5" ht="15">
      <c r="A39" s="61" t="s">
        <v>120</v>
      </c>
      <c r="B39" s="318" t="s">
        <v>445</v>
      </c>
      <c r="C39" s="318" t="s">
        <v>121</v>
      </c>
      <c r="D39" s="61" t="s">
        <v>9</v>
      </c>
      <c r="E39" s="61" t="s">
        <v>122</v>
      </c>
    </row>
    <row r="40" spans="1:6" ht="30">
      <c r="A40" s="67">
        <v>1</v>
      </c>
      <c r="B40" s="316" t="s">
        <v>123</v>
      </c>
      <c r="C40" s="315" t="s">
        <v>124</v>
      </c>
      <c r="D40" s="288">
        <v>673</v>
      </c>
      <c r="E40" s="121">
        <f>D40/3073*100</f>
        <v>21.9004230393752</v>
      </c>
      <c r="F40" s="1"/>
    </row>
    <row r="41" spans="1:5" ht="30">
      <c r="A41" s="69">
        <v>2</v>
      </c>
      <c r="B41" s="316" t="s">
        <v>329</v>
      </c>
      <c r="C41" s="315" t="s">
        <v>126</v>
      </c>
      <c r="D41" s="289">
        <v>160</v>
      </c>
      <c r="E41" s="121">
        <f aca="true" t="shared" si="2" ref="E41:E49">D41/3073*100</f>
        <v>5.206638464041653</v>
      </c>
    </row>
    <row r="42" spans="1:5" ht="30">
      <c r="A42" s="67">
        <v>3</v>
      </c>
      <c r="B42" s="316" t="s">
        <v>332</v>
      </c>
      <c r="C42" s="315" t="s">
        <v>259</v>
      </c>
      <c r="D42" s="289">
        <v>133</v>
      </c>
      <c r="E42" s="121">
        <f t="shared" si="2"/>
        <v>4.328018223234624</v>
      </c>
    </row>
    <row r="43" spans="1:5" ht="30">
      <c r="A43" s="69">
        <v>4</v>
      </c>
      <c r="B43" s="316" t="s">
        <v>348</v>
      </c>
      <c r="C43" s="315" t="s">
        <v>349</v>
      </c>
      <c r="D43" s="289">
        <v>92</v>
      </c>
      <c r="E43" s="121">
        <f t="shared" si="2"/>
        <v>2.9938171168239505</v>
      </c>
    </row>
    <row r="44" spans="1:5" ht="45">
      <c r="A44" s="67">
        <v>5</v>
      </c>
      <c r="B44" s="316" t="s">
        <v>128</v>
      </c>
      <c r="C44" s="315" t="s">
        <v>129</v>
      </c>
      <c r="D44" s="289">
        <v>68</v>
      </c>
      <c r="E44" s="121">
        <f t="shared" si="2"/>
        <v>2.2128213472177025</v>
      </c>
    </row>
    <row r="45" spans="1:5" ht="30">
      <c r="A45" s="69">
        <v>6</v>
      </c>
      <c r="B45" s="316" t="s">
        <v>327</v>
      </c>
      <c r="C45" s="315" t="s">
        <v>287</v>
      </c>
      <c r="D45" s="289">
        <v>59</v>
      </c>
      <c r="E45" s="121">
        <f t="shared" si="2"/>
        <v>1.9199479336153598</v>
      </c>
    </row>
    <row r="46" spans="1:5" ht="15">
      <c r="A46" s="67">
        <v>7</v>
      </c>
      <c r="B46" s="316" t="s">
        <v>452</v>
      </c>
      <c r="C46" s="315" t="s">
        <v>453</v>
      </c>
      <c r="D46" s="289">
        <v>55</v>
      </c>
      <c r="E46" s="121">
        <f t="shared" si="2"/>
        <v>1.7897819720143184</v>
      </c>
    </row>
    <row r="47" spans="1:5" ht="15">
      <c r="A47" s="69">
        <v>8</v>
      </c>
      <c r="B47" s="316" t="s">
        <v>330</v>
      </c>
      <c r="C47" s="315" t="s">
        <v>130</v>
      </c>
      <c r="D47" s="289">
        <v>48</v>
      </c>
      <c r="E47" s="121">
        <f t="shared" si="2"/>
        <v>1.561991539212496</v>
      </c>
    </row>
    <row r="48" spans="1:5" ht="30">
      <c r="A48" s="67">
        <v>9</v>
      </c>
      <c r="B48" s="316" t="s">
        <v>621</v>
      </c>
      <c r="C48" s="315" t="s">
        <v>622</v>
      </c>
      <c r="D48" s="289">
        <v>48</v>
      </c>
      <c r="E48" s="121">
        <f t="shared" si="2"/>
        <v>1.561991539212496</v>
      </c>
    </row>
    <row r="49" spans="1:5" ht="15">
      <c r="A49" s="69">
        <v>10</v>
      </c>
      <c r="B49" s="314" t="s">
        <v>454</v>
      </c>
      <c r="C49" s="315" t="s">
        <v>455</v>
      </c>
      <c r="D49" s="289">
        <v>35</v>
      </c>
      <c r="E49" s="121">
        <f t="shared" si="2"/>
        <v>1.1389521640091116</v>
      </c>
    </row>
    <row r="50" spans="2:3" ht="15">
      <c r="B50" s="3"/>
      <c r="C50" s="3"/>
    </row>
    <row r="51" ht="15">
      <c r="A51" s="3" t="s">
        <v>15</v>
      </c>
    </row>
  </sheetData>
  <sheetProtection/>
  <mergeCells count="5">
    <mergeCell ref="A5:E5"/>
    <mergeCell ref="A20:E20"/>
    <mergeCell ref="A37:E37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H5" sqref="H5"/>
    </sheetView>
  </sheetViews>
  <sheetFormatPr defaultColWidth="9.140625" defaultRowHeight="15"/>
  <cols>
    <col min="1" max="1" width="4.00390625" style="212" customWidth="1"/>
    <col min="2" max="2" width="15.140625" style="212" customWidth="1"/>
    <col min="3" max="3" width="28.00390625" style="212" customWidth="1"/>
    <col min="4" max="6" width="9.140625" style="212" customWidth="1"/>
    <col min="7" max="7" width="8.00390625" style="212" customWidth="1"/>
    <col min="8" max="133" width="9.140625" style="212" customWidth="1"/>
    <col min="134" max="134" width="5.140625" style="212" customWidth="1"/>
    <col min="135" max="16384" width="9.140625" style="212" customWidth="1"/>
  </cols>
  <sheetData>
    <row r="1" spans="1:7" ht="18.75" thickBot="1">
      <c r="A1" s="305" t="s">
        <v>664</v>
      </c>
      <c r="B1" s="306"/>
      <c r="C1" s="306"/>
      <c r="D1" s="306"/>
      <c r="E1" s="306"/>
      <c r="F1" s="306"/>
      <c r="G1" s="361"/>
    </row>
    <row r="2" spans="1:6" ht="15.75">
      <c r="A2" s="98" t="s">
        <v>665</v>
      </c>
      <c r="B2" s="262"/>
      <c r="C2" s="262"/>
      <c r="D2" s="262"/>
      <c r="E2" s="262"/>
      <c r="F2" s="262"/>
    </row>
    <row r="3" spans="1:6" ht="15.75">
      <c r="A3" s="266"/>
      <c r="B3" s="263"/>
      <c r="C3" s="263"/>
      <c r="D3" s="263"/>
      <c r="E3" s="263"/>
      <c r="F3" s="263"/>
    </row>
    <row r="4" spans="3:5" ht="15">
      <c r="C4" s="291" t="s">
        <v>119</v>
      </c>
      <c r="E4" s="292"/>
    </row>
    <row r="5" spans="1:5" ht="33.75" customHeight="1">
      <c r="A5" s="283" t="s">
        <v>120</v>
      </c>
      <c r="B5" s="304" t="s">
        <v>445</v>
      </c>
      <c r="C5" s="283" t="s">
        <v>121</v>
      </c>
      <c r="D5" s="283" t="s">
        <v>9</v>
      </c>
      <c r="E5" s="293" t="s">
        <v>447</v>
      </c>
    </row>
    <row r="6" spans="1:5" ht="15">
      <c r="A6" s="67">
        <v>1</v>
      </c>
      <c r="B6" s="287" t="s">
        <v>325</v>
      </c>
      <c r="C6" s="294" t="s">
        <v>125</v>
      </c>
      <c r="D6" s="289">
        <v>238</v>
      </c>
      <c r="E6" s="295">
        <f>D6/1963*100</f>
        <v>12.124299541518084</v>
      </c>
    </row>
    <row r="7" spans="1:5" ht="22.5">
      <c r="A7" s="69">
        <v>2</v>
      </c>
      <c r="B7" s="287" t="s">
        <v>123</v>
      </c>
      <c r="C7" s="294" t="s">
        <v>124</v>
      </c>
      <c r="D7" s="289">
        <v>152</v>
      </c>
      <c r="E7" s="295">
        <f aca="true" t="shared" si="0" ref="E7:E15">D7/1963*100</f>
        <v>7.743250127356088</v>
      </c>
    </row>
    <row r="8" spans="1:5" ht="22.5">
      <c r="A8" s="67">
        <v>3</v>
      </c>
      <c r="B8" s="287" t="s">
        <v>327</v>
      </c>
      <c r="C8" s="294" t="s">
        <v>287</v>
      </c>
      <c r="D8" s="289">
        <v>45</v>
      </c>
      <c r="E8" s="295">
        <f t="shared" si="0"/>
        <v>2.292409577177789</v>
      </c>
    </row>
    <row r="9" spans="1:5" ht="15">
      <c r="A9" s="69">
        <v>4</v>
      </c>
      <c r="B9" s="287" t="s">
        <v>450</v>
      </c>
      <c r="C9" s="294" t="s">
        <v>451</v>
      </c>
      <c r="D9" s="289">
        <v>35</v>
      </c>
      <c r="E9" s="295">
        <f t="shared" si="0"/>
        <v>1.782985226693836</v>
      </c>
    </row>
    <row r="10" spans="1:5" ht="22.5">
      <c r="A10" s="67">
        <v>5</v>
      </c>
      <c r="B10" s="287" t="s">
        <v>328</v>
      </c>
      <c r="C10" s="294" t="s">
        <v>291</v>
      </c>
      <c r="D10" s="289">
        <v>33</v>
      </c>
      <c r="E10" s="295">
        <f t="shared" si="0"/>
        <v>1.6811003565970453</v>
      </c>
    </row>
    <row r="11" spans="1:5" ht="15">
      <c r="A11" s="69">
        <v>6</v>
      </c>
      <c r="B11" s="287" t="s">
        <v>607</v>
      </c>
      <c r="C11" s="294" t="s">
        <v>608</v>
      </c>
      <c r="D11" s="289">
        <v>30</v>
      </c>
      <c r="E11" s="295">
        <f t="shared" si="0"/>
        <v>1.5282730514518594</v>
      </c>
    </row>
    <row r="12" spans="1:5" ht="22.5">
      <c r="A12" s="67">
        <v>7</v>
      </c>
      <c r="B12" s="287" t="s">
        <v>326</v>
      </c>
      <c r="C12" s="294" t="s">
        <v>286</v>
      </c>
      <c r="D12" s="289">
        <v>30</v>
      </c>
      <c r="E12" s="295">
        <f t="shared" si="0"/>
        <v>1.5282730514518594</v>
      </c>
    </row>
    <row r="13" spans="1:5" ht="15">
      <c r="A13" s="69">
        <v>8</v>
      </c>
      <c r="B13" s="287" t="s">
        <v>609</v>
      </c>
      <c r="C13" s="294" t="s">
        <v>610</v>
      </c>
      <c r="D13" s="289">
        <v>29</v>
      </c>
      <c r="E13" s="295">
        <f t="shared" si="0"/>
        <v>1.477330616403464</v>
      </c>
    </row>
    <row r="14" spans="1:5" ht="22.5">
      <c r="A14" s="67">
        <v>9</v>
      </c>
      <c r="B14" s="287" t="s">
        <v>329</v>
      </c>
      <c r="C14" s="294" t="s">
        <v>126</v>
      </c>
      <c r="D14" s="289">
        <v>28</v>
      </c>
      <c r="E14" s="295">
        <f t="shared" si="0"/>
        <v>1.4263881813550687</v>
      </c>
    </row>
    <row r="15" spans="1:5" ht="22.5">
      <c r="A15" s="69">
        <v>10</v>
      </c>
      <c r="B15" s="287" t="s">
        <v>331</v>
      </c>
      <c r="C15" s="294" t="s">
        <v>131</v>
      </c>
      <c r="D15" s="289">
        <v>26</v>
      </c>
      <c r="E15" s="295">
        <f t="shared" si="0"/>
        <v>1.3245033112582782</v>
      </c>
    </row>
    <row r="16" spans="1:5" s="453" customFormat="1" ht="15">
      <c r="A16" s="456"/>
      <c r="B16" s="456"/>
      <c r="C16" s="457"/>
      <c r="D16" s="458"/>
      <c r="E16" s="296"/>
    </row>
    <row r="17" spans="1:5" s="453" customFormat="1" ht="15">
      <c r="A17" s="456"/>
      <c r="B17" s="456"/>
      <c r="C17" s="457"/>
      <c r="D17" s="458"/>
      <c r="E17" s="296"/>
    </row>
    <row r="18" spans="3:5" ht="15">
      <c r="C18" s="282" t="s">
        <v>127</v>
      </c>
      <c r="E18" s="292"/>
    </row>
    <row r="19" spans="1:5" ht="44.25" customHeight="1">
      <c r="A19" s="283" t="s">
        <v>120</v>
      </c>
      <c r="B19" s="304" t="s">
        <v>445</v>
      </c>
      <c r="C19" s="283" t="s">
        <v>121</v>
      </c>
      <c r="D19" s="283" t="s">
        <v>9</v>
      </c>
      <c r="E19" s="293" t="s">
        <v>447</v>
      </c>
    </row>
    <row r="20" spans="1:5" ht="22.5">
      <c r="A20" s="67">
        <v>1</v>
      </c>
      <c r="B20" s="297" t="s">
        <v>123</v>
      </c>
      <c r="C20" s="298" t="s">
        <v>124</v>
      </c>
      <c r="D20" s="299">
        <v>909</v>
      </c>
      <c r="E20" s="295">
        <f>D20/9478*100</f>
        <v>9.590630934796371</v>
      </c>
    </row>
    <row r="21" spans="1:5" ht="22.5">
      <c r="A21" s="69">
        <v>2</v>
      </c>
      <c r="B21" s="297" t="s">
        <v>327</v>
      </c>
      <c r="C21" s="298" t="s">
        <v>287</v>
      </c>
      <c r="D21" s="299">
        <v>300</v>
      </c>
      <c r="E21" s="295">
        <f aca="true" t="shared" si="1" ref="E21:E29">D21/9478*100</f>
        <v>3.165224730955898</v>
      </c>
    </row>
    <row r="22" spans="1:5" ht="22.5">
      <c r="A22" s="67">
        <v>3</v>
      </c>
      <c r="B22" s="297" t="s">
        <v>329</v>
      </c>
      <c r="C22" s="298" t="s">
        <v>126</v>
      </c>
      <c r="D22" s="299">
        <v>230</v>
      </c>
      <c r="E22" s="295">
        <f t="shared" si="1"/>
        <v>2.426672293732855</v>
      </c>
    </row>
    <row r="23" spans="1:5" ht="22.5">
      <c r="A23" s="69">
        <v>4</v>
      </c>
      <c r="B23" s="297" t="s">
        <v>328</v>
      </c>
      <c r="C23" s="298" t="s">
        <v>291</v>
      </c>
      <c r="D23" s="299">
        <v>211</v>
      </c>
      <c r="E23" s="295">
        <f t="shared" si="1"/>
        <v>2.226208060772315</v>
      </c>
    </row>
    <row r="24" spans="1:5" ht="15">
      <c r="A24" s="67">
        <v>5</v>
      </c>
      <c r="B24" s="297" t="s">
        <v>325</v>
      </c>
      <c r="C24" s="298" t="s">
        <v>125</v>
      </c>
      <c r="D24" s="299">
        <v>183</v>
      </c>
      <c r="E24" s="295">
        <f t="shared" si="1"/>
        <v>1.9307870858830976</v>
      </c>
    </row>
    <row r="25" spans="1:5" ht="33.75">
      <c r="A25" s="69">
        <v>6</v>
      </c>
      <c r="B25" s="297" t="s">
        <v>128</v>
      </c>
      <c r="C25" s="298" t="s">
        <v>129</v>
      </c>
      <c r="D25" s="299">
        <v>175</v>
      </c>
      <c r="E25" s="295">
        <f t="shared" si="1"/>
        <v>1.8463810930576072</v>
      </c>
    </row>
    <row r="26" spans="1:5" ht="15">
      <c r="A26" s="67">
        <v>7</v>
      </c>
      <c r="B26" s="297" t="s">
        <v>454</v>
      </c>
      <c r="C26" s="298" t="s">
        <v>455</v>
      </c>
      <c r="D26" s="299">
        <v>140</v>
      </c>
      <c r="E26" s="295">
        <f t="shared" si="1"/>
        <v>1.4771048744460855</v>
      </c>
    </row>
    <row r="27" spans="1:5" ht="22.5">
      <c r="A27" s="69">
        <v>8</v>
      </c>
      <c r="B27" s="297" t="s">
        <v>331</v>
      </c>
      <c r="C27" s="298" t="s">
        <v>131</v>
      </c>
      <c r="D27" s="299">
        <v>135</v>
      </c>
      <c r="E27" s="295">
        <f t="shared" si="1"/>
        <v>1.424351128930154</v>
      </c>
    </row>
    <row r="28" spans="1:5" ht="15">
      <c r="A28" s="67">
        <v>9</v>
      </c>
      <c r="B28" s="297" t="s">
        <v>609</v>
      </c>
      <c r="C28" s="298" t="s">
        <v>610</v>
      </c>
      <c r="D28" s="299">
        <v>135</v>
      </c>
      <c r="E28" s="295">
        <f t="shared" si="1"/>
        <v>1.424351128930154</v>
      </c>
    </row>
    <row r="29" spans="1:5" ht="15">
      <c r="A29" s="69">
        <v>10</v>
      </c>
      <c r="B29" s="297" t="s">
        <v>644</v>
      </c>
      <c r="C29" s="298" t="s">
        <v>645</v>
      </c>
      <c r="D29" s="299">
        <v>132</v>
      </c>
      <c r="E29" s="295">
        <f t="shared" si="1"/>
        <v>1.3926988816205952</v>
      </c>
    </row>
    <row r="30" spans="1:5" ht="15">
      <c r="A30" s="3"/>
      <c r="B30" s="3"/>
      <c r="E30" s="292"/>
    </row>
    <row r="31" spans="1:5" s="453" customFormat="1" ht="15">
      <c r="A31" s="3"/>
      <c r="B31" s="3"/>
      <c r="E31" s="292"/>
    </row>
    <row r="32" spans="1:5" s="453" customFormat="1" ht="15">
      <c r="A32" s="3"/>
      <c r="B32" s="3"/>
      <c r="E32" s="292"/>
    </row>
    <row r="33" spans="1:5" s="453" customFormat="1" ht="15">
      <c r="A33" s="3"/>
      <c r="B33" s="3"/>
      <c r="E33" s="292"/>
    </row>
    <row r="34" spans="1:5" s="453" customFormat="1" ht="15">
      <c r="A34" s="3"/>
      <c r="B34" s="3"/>
      <c r="E34" s="292"/>
    </row>
    <row r="35" spans="1:5" s="453" customFormat="1" ht="15">
      <c r="A35" s="3"/>
      <c r="B35" s="3"/>
      <c r="E35" s="292"/>
    </row>
    <row r="36" spans="1:5" s="453" customFormat="1" ht="15">
      <c r="A36" s="3"/>
      <c r="B36" s="3"/>
      <c r="E36" s="292"/>
    </row>
    <row r="37" spans="1:5" s="453" customFormat="1" ht="15">
      <c r="A37" s="3"/>
      <c r="B37" s="3"/>
      <c r="E37" s="292"/>
    </row>
    <row r="38" spans="1:5" s="453" customFormat="1" ht="15">
      <c r="A38" s="3"/>
      <c r="B38" s="3"/>
      <c r="E38" s="292"/>
    </row>
    <row r="39" spans="1:5" s="453" customFormat="1" ht="15">
      <c r="A39" s="3"/>
      <c r="B39" s="3"/>
      <c r="E39" s="292"/>
    </row>
    <row r="40" spans="3:5" ht="15">
      <c r="C40" s="282" t="s">
        <v>323</v>
      </c>
      <c r="E40" s="292"/>
    </row>
    <row r="41" spans="1:5" ht="27">
      <c r="A41" s="283" t="s">
        <v>120</v>
      </c>
      <c r="B41" s="304" t="s">
        <v>445</v>
      </c>
      <c r="C41" s="283" t="s">
        <v>121</v>
      </c>
      <c r="D41" s="283" t="s">
        <v>9</v>
      </c>
      <c r="E41" s="293" t="s">
        <v>449</v>
      </c>
    </row>
    <row r="42" spans="1:5" ht="22.5">
      <c r="A42" s="67">
        <v>1</v>
      </c>
      <c r="B42" s="300" t="s">
        <v>123</v>
      </c>
      <c r="C42" s="294" t="s">
        <v>124</v>
      </c>
      <c r="D42" s="301">
        <v>2181</v>
      </c>
      <c r="E42" s="295">
        <f>D42/16300*100</f>
        <v>13.38036809815951</v>
      </c>
    </row>
    <row r="43" spans="1:5" ht="33.75">
      <c r="A43" s="69">
        <v>2</v>
      </c>
      <c r="B43" s="300" t="s">
        <v>128</v>
      </c>
      <c r="C43" s="294" t="s">
        <v>129</v>
      </c>
      <c r="D43" s="301">
        <v>2160</v>
      </c>
      <c r="E43" s="295">
        <f aca="true" t="shared" si="2" ref="E43:E51">D43/16300*100</f>
        <v>13.25153374233129</v>
      </c>
    </row>
    <row r="44" spans="1:5" ht="22.5">
      <c r="A44" s="67">
        <v>3</v>
      </c>
      <c r="B44" s="300" t="s">
        <v>329</v>
      </c>
      <c r="C44" s="294" t="s">
        <v>126</v>
      </c>
      <c r="D44" s="302">
        <v>770</v>
      </c>
      <c r="E44" s="295">
        <f t="shared" si="2"/>
        <v>4.7239263803680975</v>
      </c>
    </row>
    <row r="45" spans="1:5" ht="33.75">
      <c r="A45" s="69">
        <v>4</v>
      </c>
      <c r="B45" s="300" t="s">
        <v>332</v>
      </c>
      <c r="C45" s="294" t="s">
        <v>259</v>
      </c>
      <c r="D45" s="302">
        <v>610</v>
      </c>
      <c r="E45" s="295">
        <f t="shared" si="2"/>
        <v>3.742331288343558</v>
      </c>
    </row>
    <row r="46" spans="1:5" ht="33.75">
      <c r="A46" s="67">
        <v>5</v>
      </c>
      <c r="B46" s="300" t="s">
        <v>333</v>
      </c>
      <c r="C46" s="294" t="s">
        <v>133</v>
      </c>
      <c r="D46" s="302">
        <v>340</v>
      </c>
      <c r="E46" s="295">
        <f t="shared" si="2"/>
        <v>2.085889570552147</v>
      </c>
    </row>
    <row r="47" spans="1:5" ht="33.75">
      <c r="A47" s="69">
        <v>6</v>
      </c>
      <c r="B47" s="300" t="s">
        <v>334</v>
      </c>
      <c r="C47" s="294" t="s">
        <v>324</v>
      </c>
      <c r="D47" s="302">
        <v>334</v>
      </c>
      <c r="E47" s="295">
        <f t="shared" si="2"/>
        <v>2.0490797546012267</v>
      </c>
    </row>
    <row r="48" spans="1:5" ht="15">
      <c r="A48" s="67">
        <v>7</v>
      </c>
      <c r="B48" s="300" t="s">
        <v>452</v>
      </c>
      <c r="C48" s="294" t="s">
        <v>453</v>
      </c>
      <c r="D48" s="302">
        <v>243</v>
      </c>
      <c r="E48" s="295">
        <f t="shared" si="2"/>
        <v>1.49079754601227</v>
      </c>
    </row>
    <row r="49" spans="1:5" ht="15">
      <c r="A49" s="69">
        <v>8</v>
      </c>
      <c r="B49" s="300" t="s">
        <v>330</v>
      </c>
      <c r="C49" s="294" t="s">
        <v>130</v>
      </c>
      <c r="D49" s="302">
        <v>215</v>
      </c>
      <c r="E49" s="295">
        <f t="shared" si="2"/>
        <v>1.3190184049079754</v>
      </c>
    </row>
    <row r="50" spans="1:5" ht="33.75">
      <c r="A50" s="67">
        <v>9</v>
      </c>
      <c r="B50" s="290" t="s">
        <v>350</v>
      </c>
      <c r="C50" s="294" t="s">
        <v>351</v>
      </c>
      <c r="D50" s="302">
        <v>201</v>
      </c>
      <c r="E50" s="295">
        <f t="shared" si="2"/>
        <v>1.2331288343558282</v>
      </c>
    </row>
    <row r="51" spans="1:5" ht="33.75">
      <c r="A51" s="69">
        <v>10</v>
      </c>
      <c r="B51" s="303" t="s">
        <v>493</v>
      </c>
      <c r="C51" s="294" t="s">
        <v>494</v>
      </c>
      <c r="D51" s="302">
        <v>188</v>
      </c>
      <c r="E51" s="295">
        <f t="shared" si="2"/>
        <v>1.1533742331288344</v>
      </c>
    </row>
    <row r="52" spans="1:5" ht="15">
      <c r="A52" s="212" t="s">
        <v>448</v>
      </c>
      <c r="B52" s="214"/>
      <c r="C52" s="214"/>
      <c r="D52" s="214"/>
      <c r="E52" s="292"/>
    </row>
    <row r="53" spans="1:5" ht="15">
      <c r="A53" s="3" t="s">
        <v>15</v>
      </c>
      <c r="E53" s="292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C43" sqref="C43:D43"/>
    </sheetView>
  </sheetViews>
  <sheetFormatPr defaultColWidth="9.140625" defaultRowHeight="15"/>
  <cols>
    <col min="1" max="1" width="7.28125" style="71" customWidth="1"/>
    <col min="2" max="2" width="15.8515625" style="71" customWidth="1"/>
    <col min="3" max="3" width="5.57421875" style="70" customWidth="1"/>
    <col min="4" max="4" width="3.7109375" style="70" customWidth="1"/>
    <col min="5" max="5" width="5.7109375" style="70" customWidth="1"/>
    <col min="6" max="6" width="4.57421875" style="70" customWidth="1"/>
    <col min="7" max="7" width="3.7109375" style="70" customWidth="1"/>
    <col min="8" max="8" width="5.28125" style="70" customWidth="1"/>
    <col min="9" max="9" width="4.00390625" style="70" bestFit="1" customWidth="1"/>
    <col min="10" max="10" width="5.57421875" style="70" customWidth="1"/>
    <col min="11" max="11" width="5.00390625" style="87" customWidth="1"/>
    <col min="12" max="12" width="3.421875" style="70" customWidth="1"/>
    <col min="13" max="14" width="5.28125" style="70" customWidth="1"/>
    <col min="15" max="15" width="4.28125" style="70" customWidth="1"/>
    <col min="16" max="16" width="4.8515625" style="70" customWidth="1"/>
    <col min="17" max="17" width="4.00390625" style="70" customWidth="1"/>
    <col min="18" max="18" width="5.28125" style="70" customWidth="1"/>
    <col min="19" max="16384" width="9.140625" style="70" customWidth="1"/>
  </cols>
  <sheetData>
    <row r="1" spans="1:19" ht="18.75" thickBot="1">
      <c r="A1" s="423" t="s">
        <v>661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220"/>
      <c r="R1" s="220"/>
      <c r="S1" s="362"/>
    </row>
    <row r="3" spans="1:18" ht="15.75">
      <c r="A3" s="591" t="s">
        <v>134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</row>
    <row r="4" ht="15.75" thickBot="1">
      <c r="K4" s="70"/>
    </row>
    <row r="5" spans="1:18" s="72" customFormat="1" ht="17.25" customHeight="1" thickBot="1" thickTop="1">
      <c r="A5" s="221"/>
      <c r="B5" s="588" t="s">
        <v>135</v>
      </c>
      <c r="C5" s="592" t="s">
        <v>666</v>
      </c>
      <c r="D5" s="593"/>
      <c r="E5" s="593"/>
      <c r="F5" s="593"/>
      <c r="G5" s="593"/>
      <c r="H5" s="593"/>
      <c r="I5" s="593"/>
      <c r="J5" s="594"/>
      <c r="K5" s="592" t="s">
        <v>667</v>
      </c>
      <c r="L5" s="593"/>
      <c r="M5" s="593"/>
      <c r="N5" s="593"/>
      <c r="O5" s="593"/>
      <c r="P5" s="593"/>
      <c r="Q5" s="593"/>
      <c r="R5" s="594"/>
    </row>
    <row r="6" spans="1:18" ht="15.75" customHeight="1" thickTop="1">
      <c r="A6" s="222" t="s">
        <v>441</v>
      </c>
      <c r="B6" s="589"/>
      <c r="C6" s="595" t="s">
        <v>136</v>
      </c>
      <c r="D6" s="596"/>
      <c r="E6" s="572"/>
      <c r="F6" s="571" t="s">
        <v>137</v>
      </c>
      <c r="G6" s="597"/>
      <c r="H6" s="596" t="s">
        <v>138</v>
      </c>
      <c r="I6" s="596"/>
      <c r="J6" s="597"/>
      <c r="K6" s="596" t="s">
        <v>136</v>
      </c>
      <c r="L6" s="596"/>
      <c r="M6" s="596"/>
      <c r="N6" s="571" t="s">
        <v>137</v>
      </c>
      <c r="O6" s="572"/>
      <c r="P6" s="571" t="s">
        <v>138</v>
      </c>
      <c r="Q6" s="598"/>
      <c r="R6" s="597"/>
    </row>
    <row r="7" spans="1:18" ht="15" customHeight="1">
      <c r="A7" s="222" t="s">
        <v>440</v>
      </c>
      <c r="B7" s="589"/>
      <c r="C7" s="570" t="s">
        <v>139</v>
      </c>
      <c r="D7" s="576" t="s">
        <v>140</v>
      </c>
      <c r="E7" s="582" t="s">
        <v>141</v>
      </c>
      <c r="F7" s="569" t="s">
        <v>139</v>
      </c>
      <c r="G7" s="584" t="s">
        <v>140</v>
      </c>
      <c r="H7" s="586" t="s">
        <v>139</v>
      </c>
      <c r="I7" s="576" t="s">
        <v>140</v>
      </c>
      <c r="J7" s="567" t="s">
        <v>141</v>
      </c>
      <c r="K7" s="569" t="s">
        <v>139</v>
      </c>
      <c r="L7" s="575" t="s">
        <v>140</v>
      </c>
      <c r="M7" s="573" t="s">
        <v>141</v>
      </c>
      <c r="N7" s="577" t="s">
        <v>139</v>
      </c>
      <c r="O7" s="579" t="s">
        <v>140</v>
      </c>
      <c r="P7" s="569" t="s">
        <v>139</v>
      </c>
      <c r="Q7" s="575" t="s">
        <v>140</v>
      </c>
      <c r="R7" s="573" t="s">
        <v>141</v>
      </c>
    </row>
    <row r="8" spans="1:18" ht="24.75" customHeight="1" thickBot="1">
      <c r="A8" s="223"/>
      <c r="B8" s="590"/>
      <c r="C8" s="599"/>
      <c r="D8" s="581"/>
      <c r="E8" s="583"/>
      <c r="F8" s="570"/>
      <c r="G8" s="585"/>
      <c r="H8" s="587"/>
      <c r="I8" s="581"/>
      <c r="J8" s="568"/>
      <c r="K8" s="570"/>
      <c r="L8" s="576"/>
      <c r="M8" s="574"/>
      <c r="N8" s="578"/>
      <c r="O8" s="580"/>
      <c r="P8" s="570"/>
      <c r="Q8" s="576"/>
      <c r="R8" s="574"/>
    </row>
    <row r="9" spans="1:18" ht="15.75" thickTop="1">
      <c r="A9" s="224" t="s">
        <v>353</v>
      </c>
      <c r="B9" s="225" t="s">
        <v>142</v>
      </c>
      <c r="C9" s="226">
        <v>144</v>
      </c>
      <c r="D9" s="227">
        <v>1</v>
      </c>
      <c r="E9" s="228">
        <v>27</v>
      </c>
      <c r="F9" s="226">
        <v>27</v>
      </c>
      <c r="G9" s="228">
        <v>0</v>
      </c>
      <c r="H9" s="226">
        <v>13</v>
      </c>
      <c r="I9" s="227">
        <v>0</v>
      </c>
      <c r="J9" s="228">
        <v>60</v>
      </c>
      <c r="K9" s="226">
        <v>104</v>
      </c>
      <c r="L9" s="227">
        <v>1</v>
      </c>
      <c r="M9" s="228">
        <v>38</v>
      </c>
      <c r="N9" s="226">
        <v>21</v>
      </c>
      <c r="O9" s="228">
        <v>0</v>
      </c>
      <c r="P9" s="226">
        <v>14</v>
      </c>
      <c r="Q9" s="227">
        <v>2</v>
      </c>
      <c r="R9" s="228">
        <v>48</v>
      </c>
    </row>
    <row r="10" spans="1:18" ht="15">
      <c r="A10" s="229" t="s">
        <v>354</v>
      </c>
      <c r="B10" s="229" t="s">
        <v>143</v>
      </c>
      <c r="C10" s="230">
        <v>20</v>
      </c>
      <c r="D10" s="231">
        <v>1</v>
      </c>
      <c r="E10" s="232">
        <v>7</v>
      </c>
      <c r="F10" s="230">
        <v>1</v>
      </c>
      <c r="G10" s="232">
        <v>0</v>
      </c>
      <c r="H10" s="230">
        <v>5</v>
      </c>
      <c r="I10" s="231">
        <v>0</v>
      </c>
      <c r="J10" s="232">
        <v>3</v>
      </c>
      <c r="K10" s="230">
        <v>20</v>
      </c>
      <c r="L10" s="231">
        <v>0</v>
      </c>
      <c r="M10" s="232">
        <v>13</v>
      </c>
      <c r="N10" s="230">
        <v>7</v>
      </c>
      <c r="O10" s="232">
        <v>1</v>
      </c>
      <c r="P10" s="230">
        <v>5</v>
      </c>
      <c r="Q10" s="231">
        <v>1</v>
      </c>
      <c r="R10" s="232">
        <v>4</v>
      </c>
    </row>
    <row r="11" spans="1:18" ht="15">
      <c r="A11" s="224" t="s">
        <v>355</v>
      </c>
      <c r="B11" s="224" t="s">
        <v>144</v>
      </c>
      <c r="C11" s="230">
        <v>26</v>
      </c>
      <c r="D11" s="231">
        <v>0</v>
      </c>
      <c r="E11" s="232">
        <v>20</v>
      </c>
      <c r="F11" s="230">
        <v>3</v>
      </c>
      <c r="G11" s="232">
        <v>0</v>
      </c>
      <c r="H11" s="230">
        <v>5</v>
      </c>
      <c r="I11" s="231">
        <v>0</v>
      </c>
      <c r="J11" s="232">
        <v>6</v>
      </c>
      <c r="K11" s="230">
        <v>35</v>
      </c>
      <c r="L11" s="231">
        <v>0</v>
      </c>
      <c r="M11" s="232">
        <v>25</v>
      </c>
      <c r="N11" s="230">
        <v>3</v>
      </c>
      <c r="O11" s="232">
        <v>1</v>
      </c>
      <c r="P11" s="230">
        <v>8</v>
      </c>
      <c r="Q11" s="231">
        <v>0</v>
      </c>
      <c r="R11" s="232">
        <v>14</v>
      </c>
    </row>
    <row r="12" spans="1:18" ht="15">
      <c r="A12" s="229" t="s">
        <v>356</v>
      </c>
      <c r="B12" s="229" t="s">
        <v>145</v>
      </c>
      <c r="C12" s="230">
        <v>13</v>
      </c>
      <c r="D12" s="231">
        <v>0</v>
      </c>
      <c r="E12" s="232">
        <v>18</v>
      </c>
      <c r="F12" s="230">
        <v>0</v>
      </c>
      <c r="G12" s="232">
        <v>0</v>
      </c>
      <c r="H12" s="230">
        <v>0</v>
      </c>
      <c r="I12" s="231">
        <v>0</v>
      </c>
      <c r="J12" s="232">
        <v>2</v>
      </c>
      <c r="K12" s="230">
        <v>7</v>
      </c>
      <c r="L12" s="231">
        <v>0</v>
      </c>
      <c r="M12" s="232">
        <v>16</v>
      </c>
      <c r="N12" s="230">
        <v>0</v>
      </c>
      <c r="O12" s="232">
        <v>0</v>
      </c>
      <c r="P12" s="230">
        <v>4</v>
      </c>
      <c r="Q12" s="231">
        <v>0</v>
      </c>
      <c r="R12" s="232">
        <v>2</v>
      </c>
    </row>
    <row r="13" spans="1:18" ht="15">
      <c r="A13" s="224" t="s">
        <v>357</v>
      </c>
      <c r="B13" s="224" t="s">
        <v>146</v>
      </c>
      <c r="C13" s="230">
        <v>10</v>
      </c>
      <c r="D13" s="231">
        <v>1</v>
      </c>
      <c r="E13" s="232">
        <v>15</v>
      </c>
      <c r="F13" s="230">
        <v>2</v>
      </c>
      <c r="G13" s="232">
        <v>1</v>
      </c>
      <c r="H13" s="230">
        <v>1</v>
      </c>
      <c r="I13" s="231">
        <v>0</v>
      </c>
      <c r="J13" s="232">
        <v>3</v>
      </c>
      <c r="K13" s="230">
        <v>11</v>
      </c>
      <c r="L13" s="231">
        <v>0</v>
      </c>
      <c r="M13" s="232">
        <v>7</v>
      </c>
      <c r="N13" s="230">
        <v>0</v>
      </c>
      <c r="O13" s="232">
        <v>0</v>
      </c>
      <c r="P13" s="230">
        <v>5</v>
      </c>
      <c r="Q13" s="231">
        <v>0</v>
      </c>
      <c r="R13" s="232">
        <v>7</v>
      </c>
    </row>
    <row r="14" spans="1:18" ht="15">
      <c r="A14" s="229" t="s">
        <v>358</v>
      </c>
      <c r="B14" s="229" t="s">
        <v>147</v>
      </c>
      <c r="C14" s="230">
        <v>707</v>
      </c>
      <c r="D14" s="231">
        <v>13</v>
      </c>
      <c r="E14" s="232">
        <v>127</v>
      </c>
      <c r="F14" s="230">
        <v>86</v>
      </c>
      <c r="G14" s="232">
        <v>3</v>
      </c>
      <c r="H14" s="230">
        <v>84</v>
      </c>
      <c r="I14" s="231">
        <v>9</v>
      </c>
      <c r="J14" s="232">
        <v>152</v>
      </c>
      <c r="K14" s="230">
        <v>598</v>
      </c>
      <c r="L14" s="231">
        <v>10</v>
      </c>
      <c r="M14" s="232">
        <v>122</v>
      </c>
      <c r="N14" s="230">
        <v>109</v>
      </c>
      <c r="O14" s="232">
        <v>8</v>
      </c>
      <c r="P14" s="230">
        <v>83</v>
      </c>
      <c r="Q14" s="231">
        <v>9</v>
      </c>
      <c r="R14" s="232">
        <v>291</v>
      </c>
    </row>
    <row r="15" spans="1:18" ht="15">
      <c r="A15" s="224" t="s">
        <v>359</v>
      </c>
      <c r="B15" s="224" t="s">
        <v>148</v>
      </c>
      <c r="C15" s="230">
        <v>269</v>
      </c>
      <c r="D15" s="231">
        <v>1</v>
      </c>
      <c r="E15" s="232">
        <v>67</v>
      </c>
      <c r="F15" s="230">
        <v>28</v>
      </c>
      <c r="G15" s="232">
        <v>2</v>
      </c>
      <c r="H15" s="230">
        <v>31</v>
      </c>
      <c r="I15" s="231">
        <v>2</v>
      </c>
      <c r="J15" s="232">
        <v>50</v>
      </c>
      <c r="K15" s="230">
        <v>201</v>
      </c>
      <c r="L15" s="231">
        <v>5</v>
      </c>
      <c r="M15" s="232">
        <v>76</v>
      </c>
      <c r="N15" s="230">
        <v>25</v>
      </c>
      <c r="O15" s="232">
        <v>0</v>
      </c>
      <c r="P15" s="230">
        <v>36</v>
      </c>
      <c r="Q15" s="231">
        <v>4</v>
      </c>
      <c r="R15" s="232">
        <v>112</v>
      </c>
    </row>
    <row r="16" spans="1:18" ht="15">
      <c r="A16" s="229" t="s">
        <v>360</v>
      </c>
      <c r="B16" s="229" t="s">
        <v>149</v>
      </c>
      <c r="C16" s="230">
        <v>3</v>
      </c>
      <c r="D16" s="231">
        <v>0</v>
      </c>
      <c r="E16" s="232">
        <v>5</v>
      </c>
      <c r="F16" s="230">
        <v>0</v>
      </c>
      <c r="G16" s="232">
        <v>0</v>
      </c>
      <c r="H16" s="230">
        <v>1</v>
      </c>
      <c r="I16" s="231">
        <v>0</v>
      </c>
      <c r="J16" s="232">
        <v>0</v>
      </c>
      <c r="K16" s="230">
        <v>3</v>
      </c>
      <c r="L16" s="231">
        <v>1</v>
      </c>
      <c r="M16" s="232">
        <v>5</v>
      </c>
      <c r="N16" s="230">
        <v>0</v>
      </c>
      <c r="O16" s="232">
        <v>1</v>
      </c>
      <c r="P16" s="230">
        <v>2</v>
      </c>
      <c r="Q16" s="231">
        <v>0</v>
      </c>
      <c r="R16" s="232">
        <v>5</v>
      </c>
    </row>
    <row r="17" spans="1:18" ht="15">
      <c r="A17" s="224" t="s">
        <v>361</v>
      </c>
      <c r="B17" s="224" t="s">
        <v>150</v>
      </c>
      <c r="C17" s="230">
        <v>60</v>
      </c>
      <c r="D17" s="231">
        <v>1</v>
      </c>
      <c r="E17" s="232">
        <v>44</v>
      </c>
      <c r="F17" s="230">
        <v>3</v>
      </c>
      <c r="G17" s="232">
        <v>2</v>
      </c>
      <c r="H17" s="230">
        <v>9</v>
      </c>
      <c r="I17" s="231">
        <v>3</v>
      </c>
      <c r="J17" s="232">
        <v>26</v>
      </c>
      <c r="K17" s="230">
        <v>59</v>
      </c>
      <c r="L17" s="231">
        <v>3</v>
      </c>
      <c r="M17" s="232">
        <v>68</v>
      </c>
      <c r="N17" s="230">
        <v>8</v>
      </c>
      <c r="O17" s="232">
        <v>2</v>
      </c>
      <c r="P17" s="230">
        <v>6</v>
      </c>
      <c r="Q17" s="231">
        <v>1</v>
      </c>
      <c r="R17" s="232">
        <v>35</v>
      </c>
    </row>
    <row r="18" spans="1:18" ht="15">
      <c r="A18" s="229" t="s">
        <v>362</v>
      </c>
      <c r="B18" s="229" t="s">
        <v>151</v>
      </c>
      <c r="C18" s="230">
        <v>46</v>
      </c>
      <c r="D18" s="231">
        <v>0</v>
      </c>
      <c r="E18" s="232">
        <v>48</v>
      </c>
      <c r="F18" s="230">
        <v>6</v>
      </c>
      <c r="G18" s="232">
        <v>2</v>
      </c>
      <c r="H18" s="230">
        <v>7</v>
      </c>
      <c r="I18" s="231">
        <v>0</v>
      </c>
      <c r="J18" s="232">
        <v>25</v>
      </c>
      <c r="K18" s="230">
        <v>29</v>
      </c>
      <c r="L18" s="231">
        <v>2</v>
      </c>
      <c r="M18" s="232">
        <v>36</v>
      </c>
      <c r="N18" s="230">
        <v>4</v>
      </c>
      <c r="O18" s="232">
        <v>1</v>
      </c>
      <c r="P18" s="230">
        <v>10</v>
      </c>
      <c r="Q18" s="231">
        <v>5</v>
      </c>
      <c r="R18" s="232">
        <v>48</v>
      </c>
    </row>
    <row r="19" spans="1:18" ht="15">
      <c r="A19" s="224" t="s">
        <v>363</v>
      </c>
      <c r="B19" s="224" t="s">
        <v>152</v>
      </c>
      <c r="C19" s="230">
        <v>8</v>
      </c>
      <c r="D19" s="231">
        <v>0</v>
      </c>
      <c r="E19" s="232">
        <v>7</v>
      </c>
      <c r="F19" s="230">
        <v>0</v>
      </c>
      <c r="G19" s="232">
        <v>0</v>
      </c>
      <c r="H19" s="230">
        <v>0</v>
      </c>
      <c r="I19" s="231">
        <v>0</v>
      </c>
      <c r="J19" s="232">
        <v>4</v>
      </c>
      <c r="K19" s="230">
        <v>9</v>
      </c>
      <c r="L19" s="231">
        <v>0</v>
      </c>
      <c r="M19" s="232">
        <v>6</v>
      </c>
      <c r="N19" s="230">
        <v>0</v>
      </c>
      <c r="O19" s="232">
        <v>0</v>
      </c>
      <c r="P19" s="230">
        <v>1</v>
      </c>
      <c r="Q19" s="231">
        <v>0</v>
      </c>
      <c r="R19" s="232">
        <v>7</v>
      </c>
    </row>
    <row r="20" spans="1:18" ht="15">
      <c r="A20" s="229" t="s">
        <v>364</v>
      </c>
      <c r="B20" s="229" t="s">
        <v>153</v>
      </c>
      <c r="C20" s="230">
        <v>21</v>
      </c>
      <c r="D20" s="231">
        <v>2</v>
      </c>
      <c r="E20" s="232">
        <v>6</v>
      </c>
      <c r="F20" s="230">
        <v>2</v>
      </c>
      <c r="G20" s="232">
        <v>0</v>
      </c>
      <c r="H20" s="230">
        <v>2</v>
      </c>
      <c r="I20" s="231">
        <v>0</v>
      </c>
      <c r="J20" s="232">
        <v>2</v>
      </c>
      <c r="K20" s="230">
        <v>9</v>
      </c>
      <c r="L20" s="231">
        <v>1</v>
      </c>
      <c r="M20" s="232">
        <v>6</v>
      </c>
      <c r="N20" s="230">
        <v>2</v>
      </c>
      <c r="O20" s="232">
        <v>0</v>
      </c>
      <c r="P20" s="230">
        <v>0</v>
      </c>
      <c r="Q20" s="231">
        <v>0</v>
      </c>
      <c r="R20" s="232">
        <v>9</v>
      </c>
    </row>
    <row r="21" spans="1:18" ht="15">
      <c r="A21" s="224" t="s">
        <v>365</v>
      </c>
      <c r="B21" s="224" t="s">
        <v>154</v>
      </c>
      <c r="C21" s="230">
        <v>14</v>
      </c>
      <c r="D21" s="231">
        <v>0</v>
      </c>
      <c r="E21" s="232">
        <v>3</v>
      </c>
      <c r="F21" s="230">
        <v>0</v>
      </c>
      <c r="G21" s="232">
        <v>0</v>
      </c>
      <c r="H21" s="230">
        <v>1</v>
      </c>
      <c r="I21" s="231">
        <v>0</v>
      </c>
      <c r="J21" s="232">
        <v>1</v>
      </c>
      <c r="K21" s="230">
        <v>7</v>
      </c>
      <c r="L21" s="231">
        <v>0</v>
      </c>
      <c r="M21" s="232">
        <v>5</v>
      </c>
      <c r="N21" s="230">
        <v>0</v>
      </c>
      <c r="O21" s="232">
        <v>0</v>
      </c>
      <c r="P21" s="230">
        <v>1</v>
      </c>
      <c r="Q21" s="231">
        <v>2</v>
      </c>
      <c r="R21" s="232">
        <v>12</v>
      </c>
    </row>
    <row r="22" spans="1:18" ht="15">
      <c r="A22" s="229" t="s">
        <v>366</v>
      </c>
      <c r="B22" s="229" t="s">
        <v>155</v>
      </c>
      <c r="C22" s="230">
        <v>13</v>
      </c>
      <c r="D22" s="231">
        <v>1</v>
      </c>
      <c r="E22" s="232">
        <v>8</v>
      </c>
      <c r="F22" s="230">
        <v>2</v>
      </c>
      <c r="G22" s="232">
        <v>0</v>
      </c>
      <c r="H22" s="230">
        <v>2</v>
      </c>
      <c r="I22" s="231">
        <v>0</v>
      </c>
      <c r="J22" s="232">
        <v>1</v>
      </c>
      <c r="K22" s="230">
        <v>22</v>
      </c>
      <c r="L22" s="231">
        <v>0</v>
      </c>
      <c r="M22" s="232">
        <v>12</v>
      </c>
      <c r="N22" s="230">
        <v>2</v>
      </c>
      <c r="O22" s="232">
        <v>0</v>
      </c>
      <c r="P22" s="230">
        <v>2</v>
      </c>
      <c r="Q22" s="231">
        <v>0</v>
      </c>
      <c r="R22" s="232">
        <v>10</v>
      </c>
    </row>
    <row r="23" spans="1:18" ht="15">
      <c r="A23" s="224" t="s">
        <v>367</v>
      </c>
      <c r="B23" s="224" t="s">
        <v>156</v>
      </c>
      <c r="C23" s="230">
        <v>8</v>
      </c>
      <c r="D23" s="231">
        <v>1</v>
      </c>
      <c r="E23" s="232">
        <v>8</v>
      </c>
      <c r="F23" s="230">
        <v>0</v>
      </c>
      <c r="G23" s="232">
        <v>0</v>
      </c>
      <c r="H23" s="230">
        <v>0</v>
      </c>
      <c r="I23" s="231">
        <v>2</v>
      </c>
      <c r="J23" s="232">
        <v>4</v>
      </c>
      <c r="K23" s="230">
        <v>17</v>
      </c>
      <c r="L23" s="231">
        <v>0</v>
      </c>
      <c r="M23" s="232">
        <v>12</v>
      </c>
      <c r="N23" s="230">
        <v>0</v>
      </c>
      <c r="O23" s="232">
        <v>0</v>
      </c>
      <c r="P23" s="230">
        <v>3</v>
      </c>
      <c r="Q23" s="231">
        <v>0</v>
      </c>
      <c r="R23" s="232">
        <v>2</v>
      </c>
    </row>
    <row r="24" spans="1:18" ht="15">
      <c r="A24" s="229" t="s">
        <v>368</v>
      </c>
      <c r="B24" s="229" t="s">
        <v>157</v>
      </c>
      <c r="C24" s="230">
        <v>300</v>
      </c>
      <c r="D24" s="231">
        <v>5</v>
      </c>
      <c r="E24" s="232">
        <v>45</v>
      </c>
      <c r="F24" s="230">
        <v>27</v>
      </c>
      <c r="G24" s="232">
        <v>3</v>
      </c>
      <c r="H24" s="230">
        <v>31</v>
      </c>
      <c r="I24" s="231">
        <v>1</v>
      </c>
      <c r="J24" s="232">
        <v>31</v>
      </c>
      <c r="K24" s="230">
        <v>190</v>
      </c>
      <c r="L24" s="231">
        <v>4</v>
      </c>
      <c r="M24" s="232">
        <v>61</v>
      </c>
      <c r="N24" s="230">
        <v>16</v>
      </c>
      <c r="O24" s="232">
        <v>1</v>
      </c>
      <c r="P24" s="230">
        <v>27</v>
      </c>
      <c r="Q24" s="231">
        <v>4</v>
      </c>
      <c r="R24" s="232">
        <v>66</v>
      </c>
    </row>
    <row r="25" spans="1:18" ht="15">
      <c r="A25" s="224" t="s">
        <v>369</v>
      </c>
      <c r="B25" s="224" t="s">
        <v>158</v>
      </c>
      <c r="C25" s="230">
        <v>35</v>
      </c>
      <c r="D25" s="231">
        <v>6</v>
      </c>
      <c r="E25" s="232">
        <v>7</v>
      </c>
      <c r="F25" s="230">
        <v>2</v>
      </c>
      <c r="G25" s="232">
        <v>0</v>
      </c>
      <c r="H25" s="230">
        <v>3</v>
      </c>
      <c r="I25" s="231">
        <v>1</v>
      </c>
      <c r="J25" s="232">
        <v>3</v>
      </c>
      <c r="K25" s="230">
        <v>21</v>
      </c>
      <c r="L25" s="231">
        <v>4</v>
      </c>
      <c r="M25" s="232">
        <v>19</v>
      </c>
      <c r="N25" s="230">
        <v>4</v>
      </c>
      <c r="O25" s="232">
        <v>1</v>
      </c>
      <c r="P25" s="230">
        <v>9</v>
      </c>
      <c r="Q25" s="231">
        <v>0</v>
      </c>
      <c r="R25" s="232">
        <v>24</v>
      </c>
    </row>
    <row r="26" spans="1:18" ht="15">
      <c r="A26" s="229" t="s">
        <v>370</v>
      </c>
      <c r="B26" s="229" t="s">
        <v>159</v>
      </c>
      <c r="C26" s="230">
        <v>6</v>
      </c>
      <c r="D26" s="231">
        <v>1</v>
      </c>
      <c r="E26" s="232">
        <v>1</v>
      </c>
      <c r="F26" s="230">
        <v>1</v>
      </c>
      <c r="G26" s="232">
        <v>1</v>
      </c>
      <c r="H26" s="230">
        <v>1</v>
      </c>
      <c r="I26" s="231">
        <v>3</v>
      </c>
      <c r="J26" s="232">
        <v>8</v>
      </c>
      <c r="K26" s="230">
        <v>2</v>
      </c>
      <c r="L26" s="231">
        <v>1</v>
      </c>
      <c r="M26" s="232">
        <v>0</v>
      </c>
      <c r="N26" s="230">
        <v>0</v>
      </c>
      <c r="O26" s="232">
        <v>0</v>
      </c>
      <c r="P26" s="230">
        <v>0</v>
      </c>
      <c r="Q26" s="231">
        <v>0</v>
      </c>
      <c r="R26" s="232">
        <v>2</v>
      </c>
    </row>
    <row r="27" spans="1:18" ht="15">
      <c r="A27" s="224" t="s">
        <v>371</v>
      </c>
      <c r="B27" s="224" t="s">
        <v>160</v>
      </c>
      <c r="C27" s="230">
        <v>16</v>
      </c>
      <c r="D27" s="231">
        <v>0</v>
      </c>
      <c r="E27" s="232">
        <v>11</v>
      </c>
      <c r="F27" s="230">
        <v>1</v>
      </c>
      <c r="G27" s="232">
        <v>1</v>
      </c>
      <c r="H27" s="230">
        <v>3</v>
      </c>
      <c r="I27" s="231">
        <v>0</v>
      </c>
      <c r="J27" s="232">
        <v>5</v>
      </c>
      <c r="K27" s="230">
        <v>17</v>
      </c>
      <c r="L27" s="231">
        <v>2</v>
      </c>
      <c r="M27" s="232">
        <v>23</v>
      </c>
      <c r="N27" s="230">
        <v>0</v>
      </c>
      <c r="O27" s="232">
        <v>0</v>
      </c>
      <c r="P27" s="230">
        <v>3</v>
      </c>
      <c r="Q27" s="231">
        <v>0</v>
      </c>
      <c r="R27" s="232">
        <v>15</v>
      </c>
    </row>
    <row r="28" spans="1:18" ht="15">
      <c r="A28" s="229" t="s">
        <v>372</v>
      </c>
      <c r="B28" s="229" t="s">
        <v>161</v>
      </c>
      <c r="C28" s="230">
        <v>55</v>
      </c>
      <c r="D28" s="231">
        <v>2</v>
      </c>
      <c r="E28" s="232">
        <v>54</v>
      </c>
      <c r="F28" s="230">
        <v>3</v>
      </c>
      <c r="G28" s="232">
        <v>3</v>
      </c>
      <c r="H28" s="230">
        <v>9</v>
      </c>
      <c r="I28" s="231">
        <v>1</v>
      </c>
      <c r="J28" s="232">
        <v>24</v>
      </c>
      <c r="K28" s="230">
        <v>45</v>
      </c>
      <c r="L28" s="231">
        <v>0</v>
      </c>
      <c r="M28" s="232">
        <v>44</v>
      </c>
      <c r="N28" s="230">
        <v>3</v>
      </c>
      <c r="O28" s="232">
        <v>0</v>
      </c>
      <c r="P28" s="230">
        <v>11</v>
      </c>
      <c r="Q28" s="231">
        <v>0</v>
      </c>
      <c r="R28" s="232">
        <v>31</v>
      </c>
    </row>
    <row r="29" spans="1:18" ht="15">
      <c r="A29" s="224" t="s">
        <v>373</v>
      </c>
      <c r="B29" s="224" t="s">
        <v>162</v>
      </c>
      <c r="C29" s="230">
        <v>87</v>
      </c>
      <c r="D29" s="231">
        <v>2</v>
      </c>
      <c r="E29" s="232">
        <v>30</v>
      </c>
      <c r="F29" s="230">
        <v>1</v>
      </c>
      <c r="G29" s="232">
        <v>0</v>
      </c>
      <c r="H29" s="230">
        <v>7</v>
      </c>
      <c r="I29" s="231">
        <v>1</v>
      </c>
      <c r="J29" s="232">
        <v>7</v>
      </c>
      <c r="K29" s="230">
        <v>62</v>
      </c>
      <c r="L29" s="231">
        <v>1</v>
      </c>
      <c r="M29" s="232">
        <v>46</v>
      </c>
      <c r="N29" s="230">
        <v>8</v>
      </c>
      <c r="O29" s="232">
        <v>1</v>
      </c>
      <c r="P29" s="230">
        <v>22</v>
      </c>
      <c r="Q29" s="231">
        <v>2</v>
      </c>
      <c r="R29" s="232">
        <v>4</v>
      </c>
    </row>
    <row r="30" spans="1:18" ht="15">
      <c r="A30" s="229" t="s">
        <v>374</v>
      </c>
      <c r="B30" s="229" t="s">
        <v>163</v>
      </c>
      <c r="C30" s="230">
        <v>24</v>
      </c>
      <c r="D30" s="231">
        <v>1</v>
      </c>
      <c r="E30" s="232">
        <v>10</v>
      </c>
      <c r="F30" s="230">
        <v>1</v>
      </c>
      <c r="G30" s="232">
        <v>0</v>
      </c>
      <c r="H30" s="230">
        <v>3</v>
      </c>
      <c r="I30" s="231">
        <v>2</v>
      </c>
      <c r="J30" s="232">
        <v>11</v>
      </c>
      <c r="K30" s="230">
        <v>13</v>
      </c>
      <c r="L30" s="231">
        <v>0</v>
      </c>
      <c r="M30" s="232">
        <v>5</v>
      </c>
      <c r="N30" s="230">
        <v>2</v>
      </c>
      <c r="O30" s="232">
        <v>0</v>
      </c>
      <c r="P30" s="230">
        <v>1</v>
      </c>
      <c r="Q30" s="231">
        <v>0</v>
      </c>
      <c r="R30" s="232">
        <v>38</v>
      </c>
    </row>
    <row r="31" spans="1:18" ht="15">
      <c r="A31" s="224" t="s">
        <v>375</v>
      </c>
      <c r="B31" s="224" t="s">
        <v>164</v>
      </c>
      <c r="C31" s="230">
        <v>22</v>
      </c>
      <c r="D31" s="231">
        <v>0</v>
      </c>
      <c r="E31" s="232">
        <v>12</v>
      </c>
      <c r="F31" s="230">
        <v>6</v>
      </c>
      <c r="G31" s="232">
        <v>0</v>
      </c>
      <c r="H31" s="230">
        <v>6</v>
      </c>
      <c r="I31" s="231">
        <v>0</v>
      </c>
      <c r="J31" s="232">
        <v>9</v>
      </c>
      <c r="K31" s="230">
        <v>20</v>
      </c>
      <c r="L31" s="231">
        <v>1</v>
      </c>
      <c r="M31" s="232">
        <v>8</v>
      </c>
      <c r="N31" s="230">
        <v>5</v>
      </c>
      <c r="O31" s="232">
        <v>1</v>
      </c>
      <c r="P31" s="230">
        <v>2</v>
      </c>
      <c r="Q31" s="231">
        <v>0</v>
      </c>
      <c r="R31" s="232">
        <v>9</v>
      </c>
    </row>
    <row r="32" spans="1:18" ht="15">
      <c r="A32" s="229" t="s">
        <v>376</v>
      </c>
      <c r="B32" s="229" t="s">
        <v>165</v>
      </c>
      <c r="C32" s="230">
        <v>4</v>
      </c>
      <c r="D32" s="231">
        <v>0</v>
      </c>
      <c r="E32" s="232">
        <v>10</v>
      </c>
      <c r="F32" s="230">
        <v>1</v>
      </c>
      <c r="G32" s="232">
        <v>1</v>
      </c>
      <c r="H32" s="230">
        <v>0</v>
      </c>
      <c r="I32" s="231">
        <v>0</v>
      </c>
      <c r="J32" s="232">
        <v>22</v>
      </c>
      <c r="K32" s="230">
        <v>5</v>
      </c>
      <c r="L32" s="231">
        <v>0</v>
      </c>
      <c r="M32" s="232">
        <v>9</v>
      </c>
      <c r="N32" s="230">
        <v>0</v>
      </c>
      <c r="O32" s="232">
        <v>0</v>
      </c>
      <c r="P32" s="230">
        <v>3</v>
      </c>
      <c r="Q32" s="231">
        <v>0</v>
      </c>
      <c r="R32" s="232">
        <v>0</v>
      </c>
    </row>
    <row r="33" spans="1:18" ht="15">
      <c r="A33" s="224" t="s">
        <v>377</v>
      </c>
      <c r="B33" s="224" t="s">
        <v>166</v>
      </c>
      <c r="C33" s="230">
        <v>12</v>
      </c>
      <c r="D33" s="231">
        <v>0</v>
      </c>
      <c r="E33" s="232">
        <v>7</v>
      </c>
      <c r="F33" s="230">
        <v>0</v>
      </c>
      <c r="G33" s="232">
        <v>0</v>
      </c>
      <c r="H33" s="230">
        <v>0</v>
      </c>
      <c r="I33" s="231">
        <v>2</v>
      </c>
      <c r="J33" s="232">
        <v>2</v>
      </c>
      <c r="K33" s="230">
        <v>10</v>
      </c>
      <c r="L33" s="231">
        <v>0</v>
      </c>
      <c r="M33" s="232">
        <v>8</v>
      </c>
      <c r="N33" s="230">
        <v>2</v>
      </c>
      <c r="O33" s="232">
        <v>0</v>
      </c>
      <c r="P33" s="230">
        <v>3</v>
      </c>
      <c r="Q33" s="231">
        <v>3</v>
      </c>
      <c r="R33" s="232">
        <v>7</v>
      </c>
    </row>
    <row r="34" spans="1:18" ht="15">
      <c r="A34" s="229" t="s">
        <v>378</v>
      </c>
      <c r="B34" s="229" t="s">
        <v>167</v>
      </c>
      <c r="C34" s="230">
        <v>42</v>
      </c>
      <c r="D34" s="231">
        <v>2</v>
      </c>
      <c r="E34" s="232">
        <v>62</v>
      </c>
      <c r="F34" s="230">
        <v>2</v>
      </c>
      <c r="G34" s="232">
        <v>0</v>
      </c>
      <c r="H34" s="230">
        <v>8</v>
      </c>
      <c r="I34" s="231">
        <v>0</v>
      </c>
      <c r="J34" s="232">
        <v>22</v>
      </c>
      <c r="K34" s="230">
        <v>39</v>
      </c>
      <c r="L34" s="231">
        <v>1</v>
      </c>
      <c r="M34" s="232">
        <v>89</v>
      </c>
      <c r="N34" s="230">
        <v>2</v>
      </c>
      <c r="O34" s="232">
        <v>0</v>
      </c>
      <c r="P34" s="230">
        <v>8</v>
      </c>
      <c r="Q34" s="231">
        <v>2</v>
      </c>
      <c r="R34" s="232">
        <v>72</v>
      </c>
    </row>
    <row r="35" spans="1:18" ht="15">
      <c r="A35" s="224" t="s">
        <v>379</v>
      </c>
      <c r="B35" s="224" t="s">
        <v>168</v>
      </c>
      <c r="C35" s="230">
        <v>195</v>
      </c>
      <c r="D35" s="231">
        <v>0</v>
      </c>
      <c r="E35" s="232">
        <v>47</v>
      </c>
      <c r="F35" s="230">
        <v>11</v>
      </c>
      <c r="G35" s="232">
        <v>0</v>
      </c>
      <c r="H35" s="230">
        <v>17</v>
      </c>
      <c r="I35" s="231">
        <v>2</v>
      </c>
      <c r="J35" s="232">
        <v>19</v>
      </c>
      <c r="K35" s="230">
        <v>140</v>
      </c>
      <c r="L35" s="231">
        <v>0</v>
      </c>
      <c r="M35" s="232">
        <v>88</v>
      </c>
      <c r="N35" s="230">
        <v>10</v>
      </c>
      <c r="O35" s="232">
        <v>0</v>
      </c>
      <c r="P35" s="230">
        <v>13</v>
      </c>
      <c r="Q35" s="231">
        <v>0</v>
      </c>
      <c r="R35" s="232">
        <v>37</v>
      </c>
    </row>
    <row r="36" spans="1:18" ht="15">
      <c r="A36" s="229" t="s">
        <v>380</v>
      </c>
      <c r="B36" s="229" t="s">
        <v>169</v>
      </c>
      <c r="C36" s="230">
        <v>14</v>
      </c>
      <c r="D36" s="231">
        <v>1</v>
      </c>
      <c r="E36" s="232">
        <v>5</v>
      </c>
      <c r="F36" s="230">
        <v>0</v>
      </c>
      <c r="G36" s="232">
        <v>1</v>
      </c>
      <c r="H36" s="230">
        <v>0</v>
      </c>
      <c r="I36" s="231">
        <v>0</v>
      </c>
      <c r="J36" s="232">
        <v>5</v>
      </c>
      <c r="K36" s="230">
        <v>13</v>
      </c>
      <c r="L36" s="231">
        <v>0</v>
      </c>
      <c r="M36" s="232">
        <v>12</v>
      </c>
      <c r="N36" s="230">
        <v>1</v>
      </c>
      <c r="O36" s="232">
        <v>0</v>
      </c>
      <c r="P36" s="230">
        <v>10</v>
      </c>
      <c r="Q36" s="231">
        <v>0</v>
      </c>
      <c r="R36" s="232">
        <v>9</v>
      </c>
    </row>
    <row r="37" spans="1:18" ht="15">
      <c r="A37" s="224" t="s">
        <v>381</v>
      </c>
      <c r="B37" s="224" t="s">
        <v>170</v>
      </c>
      <c r="C37" s="230">
        <v>7</v>
      </c>
      <c r="D37" s="231">
        <v>0</v>
      </c>
      <c r="E37" s="232">
        <v>1</v>
      </c>
      <c r="F37" s="230">
        <v>0</v>
      </c>
      <c r="G37" s="232">
        <v>0</v>
      </c>
      <c r="H37" s="230">
        <v>0</v>
      </c>
      <c r="I37" s="231">
        <v>0</v>
      </c>
      <c r="J37" s="232">
        <v>1</v>
      </c>
      <c r="K37" s="230">
        <v>3</v>
      </c>
      <c r="L37" s="231">
        <v>2</v>
      </c>
      <c r="M37" s="232">
        <v>3</v>
      </c>
      <c r="N37" s="230">
        <v>1</v>
      </c>
      <c r="O37" s="232">
        <v>0</v>
      </c>
      <c r="P37" s="230">
        <v>0</v>
      </c>
      <c r="Q37" s="231">
        <v>1</v>
      </c>
      <c r="R37" s="232">
        <v>6</v>
      </c>
    </row>
    <row r="38" spans="1:18" ht="15">
      <c r="A38" s="229" t="s">
        <v>382</v>
      </c>
      <c r="B38" s="229" t="s">
        <v>171</v>
      </c>
      <c r="C38" s="230">
        <v>5</v>
      </c>
      <c r="D38" s="231">
        <v>0</v>
      </c>
      <c r="E38" s="232">
        <v>7</v>
      </c>
      <c r="F38" s="230">
        <v>1</v>
      </c>
      <c r="G38" s="232">
        <v>0</v>
      </c>
      <c r="H38" s="230">
        <v>0</v>
      </c>
      <c r="I38" s="231">
        <v>0</v>
      </c>
      <c r="J38" s="232">
        <v>1</v>
      </c>
      <c r="K38" s="230">
        <v>4</v>
      </c>
      <c r="L38" s="231">
        <v>0</v>
      </c>
      <c r="M38" s="232">
        <v>5</v>
      </c>
      <c r="N38" s="230">
        <v>0</v>
      </c>
      <c r="O38" s="232">
        <v>0</v>
      </c>
      <c r="P38" s="230">
        <v>0</v>
      </c>
      <c r="Q38" s="231">
        <v>1</v>
      </c>
      <c r="R38" s="232">
        <v>3</v>
      </c>
    </row>
    <row r="39" spans="1:18" ht="15">
      <c r="A39" s="224" t="s">
        <v>383</v>
      </c>
      <c r="B39" s="224" t="s">
        <v>172</v>
      </c>
      <c r="C39" s="230">
        <v>106</v>
      </c>
      <c r="D39" s="231">
        <v>0</v>
      </c>
      <c r="E39" s="232">
        <v>26</v>
      </c>
      <c r="F39" s="230">
        <v>5</v>
      </c>
      <c r="G39" s="232">
        <v>0</v>
      </c>
      <c r="H39" s="230">
        <v>8</v>
      </c>
      <c r="I39" s="231">
        <v>1</v>
      </c>
      <c r="J39" s="232">
        <v>11</v>
      </c>
      <c r="K39" s="230">
        <v>74</v>
      </c>
      <c r="L39" s="231">
        <v>0</v>
      </c>
      <c r="M39" s="232">
        <v>36</v>
      </c>
      <c r="N39" s="230">
        <v>10</v>
      </c>
      <c r="O39" s="232">
        <v>0</v>
      </c>
      <c r="P39" s="230">
        <v>17</v>
      </c>
      <c r="Q39" s="231">
        <v>0</v>
      </c>
      <c r="R39" s="232">
        <v>12</v>
      </c>
    </row>
    <row r="40" spans="1:18" ht="15">
      <c r="A40" s="229" t="s">
        <v>384</v>
      </c>
      <c r="B40" s="229" t="s">
        <v>173</v>
      </c>
      <c r="C40" s="230">
        <v>28</v>
      </c>
      <c r="D40" s="231">
        <v>0</v>
      </c>
      <c r="E40" s="232">
        <v>6</v>
      </c>
      <c r="F40" s="230">
        <v>6</v>
      </c>
      <c r="G40" s="232">
        <v>1</v>
      </c>
      <c r="H40" s="230">
        <v>5</v>
      </c>
      <c r="I40" s="231">
        <v>3</v>
      </c>
      <c r="J40" s="232">
        <v>0</v>
      </c>
      <c r="K40" s="230">
        <v>28</v>
      </c>
      <c r="L40" s="231">
        <v>2</v>
      </c>
      <c r="M40" s="232">
        <v>12</v>
      </c>
      <c r="N40" s="230">
        <v>1</v>
      </c>
      <c r="O40" s="232">
        <v>0</v>
      </c>
      <c r="P40" s="230">
        <v>1</v>
      </c>
      <c r="Q40" s="231">
        <v>1</v>
      </c>
      <c r="R40" s="232">
        <v>1</v>
      </c>
    </row>
    <row r="41" spans="1:18" ht="15">
      <c r="A41" s="224" t="s">
        <v>385</v>
      </c>
      <c r="B41" s="224" t="s">
        <v>292</v>
      </c>
      <c r="C41" s="230">
        <v>150</v>
      </c>
      <c r="D41" s="231">
        <v>0</v>
      </c>
      <c r="E41" s="232">
        <v>42</v>
      </c>
      <c r="F41" s="230">
        <v>13</v>
      </c>
      <c r="G41" s="232">
        <v>0</v>
      </c>
      <c r="H41" s="230">
        <v>18</v>
      </c>
      <c r="I41" s="231">
        <v>0</v>
      </c>
      <c r="J41" s="232">
        <v>21</v>
      </c>
      <c r="K41" s="230">
        <v>135</v>
      </c>
      <c r="L41" s="231">
        <v>2</v>
      </c>
      <c r="M41" s="232">
        <v>65</v>
      </c>
      <c r="N41" s="230">
        <v>14</v>
      </c>
      <c r="O41" s="232">
        <v>1</v>
      </c>
      <c r="P41" s="230">
        <v>11</v>
      </c>
      <c r="Q41" s="231">
        <v>4</v>
      </c>
      <c r="R41" s="232">
        <v>52</v>
      </c>
    </row>
    <row r="42" spans="1:18" ht="15">
      <c r="A42" s="229" t="s">
        <v>386</v>
      </c>
      <c r="B42" s="229" t="s">
        <v>174</v>
      </c>
      <c r="C42" s="230">
        <v>2530</v>
      </c>
      <c r="D42" s="231">
        <v>8</v>
      </c>
      <c r="E42" s="232">
        <v>1328</v>
      </c>
      <c r="F42" s="230">
        <v>513</v>
      </c>
      <c r="G42" s="232">
        <v>6</v>
      </c>
      <c r="H42" s="230">
        <v>638</v>
      </c>
      <c r="I42" s="231">
        <v>8</v>
      </c>
      <c r="J42" s="232">
        <v>487</v>
      </c>
      <c r="K42" s="230">
        <v>2112</v>
      </c>
      <c r="L42" s="231">
        <v>3</v>
      </c>
      <c r="M42" s="232">
        <v>1371</v>
      </c>
      <c r="N42" s="230">
        <v>524</v>
      </c>
      <c r="O42" s="232">
        <v>6</v>
      </c>
      <c r="P42" s="230">
        <v>493</v>
      </c>
      <c r="Q42" s="231">
        <v>9</v>
      </c>
      <c r="R42" s="232">
        <v>645</v>
      </c>
    </row>
    <row r="43" spans="1:18" ht="15">
      <c r="A43" s="224" t="s">
        <v>387</v>
      </c>
      <c r="B43" s="224" t="s">
        <v>175</v>
      </c>
      <c r="C43" s="230">
        <v>475</v>
      </c>
      <c r="D43" s="231">
        <v>8</v>
      </c>
      <c r="E43" s="232">
        <v>193</v>
      </c>
      <c r="F43" s="230">
        <v>51</v>
      </c>
      <c r="G43" s="232">
        <v>1</v>
      </c>
      <c r="H43" s="230">
        <v>58</v>
      </c>
      <c r="I43" s="231">
        <v>4</v>
      </c>
      <c r="J43" s="232">
        <v>73</v>
      </c>
      <c r="K43" s="230">
        <v>349</v>
      </c>
      <c r="L43" s="231">
        <v>1</v>
      </c>
      <c r="M43" s="232">
        <v>212</v>
      </c>
      <c r="N43" s="230">
        <v>57</v>
      </c>
      <c r="O43" s="232">
        <v>3</v>
      </c>
      <c r="P43" s="230">
        <v>65</v>
      </c>
      <c r="Q43" s="231">
        <v>2</v>
      </c>
      <c r="R43" s="232">
        <v>92</v>
      </c>
    </row>
    <row r="44" spans="1:18" ht="15">
      <c r="A44" s="229" t="s">
        <v>388</v>
      </c>
      <c r="B44" s="229" t="s">
        <v>176</v>
      </c>
      <c r="C44" s="230">
        <v>5</v>
      </c>
      <c r="D44" s="231">
        <v>0</v>
      </c>
      <c r="E44" s="232">
        <v>4</v>
      </c>
      <c r="F44" s="230">
        <v>0</v>
      </c>
      <c r="G44" s="232">
        <v>0</v>
      </c>
      <c r="H44" s="230">
        <v>0</v>
      </c>
      <c r="I44" s="231">
        <v>0</v>
      </c>
      <c r="J44" s="232">
        <v>3</v>
      </c>
      <c r="K44" s="230">
        <v>5</v>
      </c>
      <c r="L44" s="231">
        <v>0</v>
      </c>
      <c r="M44" s="232">
        <v>4</v>
      </c>
      <c r="N44" s="230">
        <v>2</v>
      </c>
      <c r="O44" s="232">
        <v>0</v>
      </c>
      <c r="P44" s="230">
        <v>0</v>
      </c>
      <c r="Q44" s="231">
        <v>0</v>
      </c>
      <c r="R44" s="232">
        <v>2</v>
      </c>
    </row>
    <row r="45" spans="1:18" ht="15">
      <c r="A45" s="224" t="s">
        <v>389</v>
      </c>
      <c r="B45" s="224" t="s">
        <v>177</v>
      </c>
      <c r="C45" s="230">
        <v>24</v>
      </c>
      <c r="D45" s="231">
        <v>1</v>
      </c>
      <c r="E45" s="232">
        <v>11</v>
      </c>
      <c r="F45" s="230">
        <v>2</v>
      </c>
      <c r="G45" s="232">
        <v>0</v>
      </c>
      <c r="H45" s="230">
        <v>3</v>
      </c>
      <c r="I45" s="231">
        <v>0</v>
      </c>
      <c r="J45" s="232">
        <v>6</v>
      </c>
      <c r="K45" s="230">
        <v>7</v>
      </c>
      <c r="L45" s="231">
        <v>0</v>
      </c>
      <c r="M45" s="232">
        <v>6</v>
      </c>
      <c r="N45" s="230">
        <v>0</v>
      </c>
      <c r="O45" s="232">
        <v>0</v>
      </c>
      <c r="P45" s="230">
        <v>5</v>
      </c>
      <c r="Q45" s="231">
        <v>0</v>
      </c>
      <c r="R45" s="232">
        <v>5</v>
      </c>
    </row>
    <row r="46" spans="1:18" ht="15">
      <c r="A46" s="229" t="s">
        <v>390</v>
      </c>
      <c r="B46" s="229" t="s">
        <v>178</v>
      </c>
      <c r="C46" s="230">
        <v>77</v>
      </c>
      <c r="D46" s="231">
        <v>0</v>
      </c>
      <c r="E46" s="232">
        <v>49</v>
      </c>
      <c r="F46" s="230">
        <v>9</v>
      </c>
      <c r="G46" s="232">
        <v>1</v>
      </c>
      <c r="H46" s="230">
        <v>14</v>
      </c>
      <c r="I46" s="231">
        <v>0</v>
      </c>
      <c r="J46" s="232">
        <v>13</v>
      </c>
      <c r="K46" s="230">
        <v>76</v>
      </c>
      <c r="L46" s="231">
        <v>1</v>
      </c>
      <c r="M46" s="232">
        <v>36</v>
      </c>
      <c r="N46" s="230">
        <v>15</v>
      </c>
      <c r="O46" s="232">
        <v>0</v>
      </c>
      <c r="P46" s="230">
        <v>6</v>
      </c>
      <c r="Q46" s="231">
        <v>2</v>
      </c>
      <c r="R46" s="232">
        <v>27</v>
      </c>
    </row>
    <row r="47" spans="1:18" ht="15">
      <c r="A47" s="224" t="s">
        <v>391</v>
      </c>
      <c r="B47" s="224" t="s">
        <v>179</v>
      </c>
      <c r="C47" s="230">
        <v>19</v>
      </c>
      <c r="D47" s="231">
        <v>0</v>
      </c>
      <c r="E47" s="232">
        <v>12</v>
      </c>
      <c r="F47" s="230">
        <v>2</v>
      </c>
      <c r="G47" s="232">
        <v>1</v>
      </c>
      <c r="H47" s="230">
        <v>2</v>
      </c>
      <c r="I47" s="231">
        <v>0</v>
      </c>
      <c r="J47" s="232">
        <v>11</v>
      </c>
      <c r="K47" s="230">
        <v>12</v>
      </c>
      <c r="L47" s="231">
        <v>0</v>
      </c>
      <c r="M47" s="232">
        <v>11</v>
      </c>
      <c r="N47" s="230">
        <v>1</v>
      </c>
      <c r="O47" s="232">
        <v>2</v>
      </c>
      <c r="P47" s="230">
        <v>6</v>
      </c>
      <c r="Q47" s="231">
        <v>1</v>
      </c>
      <c r="R47" s="232">
        <v>34</v>
      </c>
    </row>
    <row r="48" spans="1:18" ht="15">
      <c r="A48" s="229" t="s">
        <v>392</v>
      </c>
      <c r="B48" s="229" t="s">
        <v>180</v>
      </c>
      <c r="C48" s="230">
        <v>6</v>
      </c>
      <c r="D48" s="231">
        <v>1</v>
      </c>
      <c r="E48" s="232">
        <v>21</v>
      </c>
      <c r="F48" s="230">
        <v>0</v>
      </c>
      <c r="G48" s="232">
        <v>0</v>
      </c>
      <c r="H48" s="230">
        <v>0</v>
      </c>
      <c r="I48" s="231">
        <v>0</v>
      </c>
      <c r="J48" s="232">
        <v>2</v>
      </c>
      <c r="K48" s="230">
        <v>9</v>
      </c>
      <c r="L48" s="231">
        <v>0</v>
      </c>
      <c r="M48" s="232">
        <v>11</v>
      </c>
      <c r="N48" s="230">
        <v>0</v>
      </c>
      <c r="O48" s="232">
        <v>0</v>
      </c>
      <c r="P48" s="230">
        <v>3</v>
      </c>
      <c r="Q48" s="231">
        <v>0</v>
      </c>
      <c r="R48" s="232">
        <v>9</v>
      </c>
    </row>
    <row r="49" spans="1:18" ht="15">
      <c r="A49" s="224" t="s">
        <v>393</v>
      </c>
      <c r="B49" s="224" t="s">
        <v>181</v>
      </c>
      <c r="C49" s="230">
        <v>158</v>
      </c>
      <c r="D49" s="231">
        <v>1</v>
      </c>
      <c r="E49" s="232">
        <v>85</v>
      </c>
      <c r="F49" s="230">
        <v>21</v>
      </c>
      <c r="G49" s="232">
        <v>0</v>
      </c>
      <c r="H49" s="230">
        <v>16</v>
      </c>
      <c r="I49" s="231">
        <v>1</v>
      </c>
      <c r="J49" s="232">
        <v>22</v>
      </c>
      <c r="K49" s="230">
        <v>133</v>
      </c>
      <c r="L49" s="231">
        <v>1</v>
      </c>
      <c r="M49" s="232">
        <v>75</v>
      </c>
      <c r="N49" s="230">
        <v>17</v>
      </c>
      <c r="O49" s="232">
        <v>2</v>
      </c>
      <c r="P49" s="230">
        <v>18</v>
      </c>
      <c r="Q49" s="231">
        <v>1</v>
      </c>
      <c r="R49" s="232">
        <v>27</v>
      </c>
    </row>
    <row r="50" spans="1:18" ht="15">
      <c r="A50" s="229" t="s">
        <v>394</v>
      </c>
      <c r="B50" s="229" t="s">
        <v>182</v>
      </c>
      <c r="C50" s="230">
        <v>130</v>
      </c>
      <c r="D50" s="231">
        <v>2</v>
      </c>
      <c r="E50" s="232">
        <v>53</v>
      </c>
      <c r="F50" s="230">
        <v>7</v>
      </c>
      <c r="G50" s="232">
        <v>1</v>
      </c>
      <c r="H50" s="230">
        <v>24</v>
      </c>
      <c r="I50" s="231">
        <v>5</v>
      </c>
      <c r="J50" s="232">
        <v>20</v>
      </c>
      <c r="K50" s="230">
        <v>95</v>
      </c>
      <c r="L50" s="231">
        <v>0</v>
      </c>
      <c r="M50" s="232">
        <v>64</v>
      </c>
      <c r="N50" s="230">
        <v>19</v>
      </c>
      <c r="O50" s="232">
        <v>4</v>
      </c>
      <c r="P50" s="230">
        <v>16</v>
      </c>
      <c r="Q50" s="231">
        <v>6</v>
      </c>
      <c r="R50" s="232">
        <v>36</v>
      </c>
    </row>
    <row r="51" spans="1:18" ht="15">
      <c r="A51" s="224" t="s">
        <v>395</v>
      </c>
      <c r="B51" s="224" t="s">
        <v>183</v>
      </c>
      <c r="C51" s="230">
        <v>13</v>
      </c>
      <c r="D51" s="231">
        <v>0</v>
      </c>
      <c r="E51" s="232">
        <v>19</v>
      </c>
      <c r="F51" s="230">
        <v>1</v>
      </c>
      <c r="G51" s="232">
        <v>0</v>
      </c>
      <c r="H51" s="230">
        <v>1</v>
      </c>
      <c r="I51" s="231">
        <v>2</v>
      </c>
      <c r="J51" s="232">
        <v>10</v>
      </c>
      <c r="K51" s="230">
        <v>15</v>
      </c>
      <c r="L51" s="231">
        <v>1</v>
      </c>
      <c r="M51" s="232">
        <v>23</v>
      </c>
      <c r="N51" s="230">
        <v>0</v>
      </c>
      <c r="O51" s="232">
        <v>3</v>
      </c>
      <c r="P51" s="230">
        <v>3</v>
      </c>
      <c r="Q51" s="231">
        <v>2</v>
      </c>
      <c r="R51" s="232">
        <v>33</v>
      </c>
    </row>
    <row r="52" spans="1:18" ht="15">
      <c r="A52" s="229" t="s">
        <v>396</v>
      </c>
      <c r="B52" s="229" t="s">
        <v>184</v>
      </c>
      <c r="C52" s="230">
        <v>20</v>
      </c>
      <c r="D52" s="231">
        <v>1</v>
      </c>
      <c r="E52" s="232">
        <v>21</v>
      </c>
      <c r="F52" s="230">
        <v>1</v>
      </c>
      <c r="G52" s="232">
        <v>0</v>
      </c>
      <c r="H52" s="230">
        <v>4</v>
      </c>
      <c r="I52" s="231">
        <v>1</v>
      </c>
      <c r="J52" s="232">
        <v>4</v>
      </c>
      <c r="K52" s="230">
        <v>27</v>
      </c>
      <c r="L52" s="231">
        <v>0</v>
      </c>
      <c r="M52" s="232">
        <v>24</v>
      </c>
      <c r="N52" s="230">
        <v>2</v>
      </c>
      <c r="O52" s="232">
        <v>0</v>
      </c>
      <c r="P52" s="230">
        <v>7</v>
      </c>
      <c r="Q52" s="231">
        <v>0</v>
      </c>
      <c r="R52" s="232">
        <v>16</v>
      </c>
    </row>
    <row r="53" spans="1:18" ht="15">
      <c r="A53" s="224" t="s">
        <v>397</v>
      </c>
      <c r="B53" s="224" t="s">
        <v>185</v>
      </c>
      <c r="C53" s="230">
        <v>46</v>
      </c>
      <c r="D53" s="231">
        <v>1</v>
      </c>
      <c r="E53" s="232">
        <v>51</v>
      </c>
      <c r="F53" s="230">
        <v>4</v>
      </c>
      <c r="G53" s="232">
        <v>0</v>
      </c>
      <c r="H53" s="230">
        <v>6</v>
      </c>
      <c r="I53" s="231">
        <v>0</v>
      </c>
      <c r="J53" s="232">
        <v>17</v>
      </c>
      <c r="K53" s="230">
        <v>35</v>
      </c>
      <c r="L53" s="231">
        <v>2</v>
      </c>
      <c r="M53" s="232">
        <v>75</v>
      </c>
      <c r="N53" s="230">
        <v>6</v>
      </c>
      <c r="O53" s="232">
        <v>1</v>
      </c>
      <c r="P53" s="230">
        <v>14</v>
      </c>
      <c r="Q53" s="231">
        <v>1</v>
      </c>
      <c r="R53" s="232">
        <v>47</v>
      </c>
    </row>
    <row r="54" spans="1:18" ht="15">
      <c r="A54" s="229" t="s">
        <v>398</v>
      </c>
      <c r="B54" s="229" t="s">
        <v>186</v>
      </c>
      <c r="C54" s="230">
        <v>43</v>
      </c>
      <c r="D54" s="231">
        <v>0</v>
      </c>
      <c r="E54" s="232">
        <v>11</v>
      </c>
      <c r="F54" s="230">
        <v>9</v>
      </c>
      <c r="G54" s="232">
        <v>0</v>
      </c>
      <c r="H54" s="230">
        <v>2</v>
      </c>
      <c r="I54" s="231">
        <v>1</v>
      </c>
      <c r="J54" s="232">
        <v>6</v>
      </c>
      <c r="K54" s="230">
        <v>41</v>
      </c>
      <c r="L54" s="231">
        <v>0</v>
      </c>
      <c r="M54" s="232">
        <v>40</v>
      </c>
      <c r="N54" s="230">
        <v>0</v>
      </c>
      <c r="O54" s="232">
        <v>0</v>
      </c>
      <c r="P54" s="230">
        <v>1</v>
      </c>
      <c r="Q54" s="231">
        <v>0</v>
      </c>
      <c r="R54" s="232">
        <v>26</v>
      </c>
    </row>
    <row r="55" spans="1:18" ht="15">
      <c r="A55" s="224" t="s">
        <v>399</v>
      </c>
      <c r="B55" s="224" t="s">
        <v>187</v>
      </c>
      <c r="C55" s="230">
        <v>59</v>
      </c>
      <c r="D55" s="231">
        <v>0</v>
      </c>
      <c r="E55" s="232">
        <v>15</v>
      </c>
      <c r="F55" s="230">
        <v>3</v>
      </c>
      <c r="G55" s="232">
        <v>1</v>
      </c>
      <c r="H55" s="230">
        <v>1</v>
      </c>
      <c r="I55" s="231">
        <v>4</v>
      </c>
      <c r="J55" s="232">
        <v>4</v>
      </c>
      <c r="K55" s="230">
        <v>29</v>
      </c>
      <c r="L55" s="231">
        <v>0</v>
      </c>
      <c r="M55" s="232">
        <v>14</v>
      </c>
      <c r="N55" s="230">
        <v>0</v>
      </c>
      <c r="O55" s="232">
        <v>0</v>
      </c>
      <c r="P55" s="230">
        <v>6</v>
      </c>
      <c r="Q55" s="231">
        <v>4</v>
      </c>
      <c r="R55" s="232">
        <v>8</v>
      </c>
    </row>
    <row r="56" spans="1:18" ht="15">
      <c r="A56" s="229" t="s">
        <v>400</v>
      </c>
      <c r="B56" s="229" t="s">
        <v>188</v>
      </c>
      <c r="C56" s="230">
        <v>120</v>
      </c>
      <c r="D56" s="231">
        <v>2</v>
      </c>
      <c r="E56" s="232">
        <v>38</v>
      </c>
      <c r="F56" s="230">
        <v>8</v>
      </c>
      <c r="G56" s="232">
        <v>1</v>
      </c>
      <c r="H56" s="230">
        <v>13</v>
      </c>
      <c r="I56" s="231">
        <v>2</v>
      </c>
      <c r="J56" s="232">
        <v>33</v>
      </c>
      <c r="K56" s="230">
        <v>60</v>
      </c>
      <c r="L56" s="231">
        <v>1</v>
      </c>
      <c r="M56" s="232">
        <v>32</v>
      </c>
      <c r="N56" s="230">
        <v>12</v>
      </c>
      <c r="O56" s="232">
        <v>0</v>
      </c>
      <c r="P56" s="230">
        <v>10</v>
      </c>
      <c r="Q56" s="231">
        <v>2</v>
      </c>
      <c r="R56" s="232">
        <v>32</v>
      </c>
    </row>
    <row r="57" spans="1:18" ht="15">
      <c r="A57" s="224" t="s">
        <v>401</v>
      </c>
      <c r="B57" s="224" t="s">
        <v>189</v>
      </c>
      <c r="C57" s="230">
        <v>11</v>
      </c>
      <c r="D57" s="231">
        <v>0</v>
      </c>
      <c r="E57" s="232">
        <v>5</v>
      </c>
      <c r="F57" s="230">
        <v>0</v>
      </c>
      <c r="G57" s="232">
        <v>1</v>
      </c>
      <c r="H57" s="230">
        <v>3</v>
      </c>
      <c r="I57" s="231">
        <v>1</v>
      </c>
      <c r="J57" s="232">
        <v>2</v>
      </c>
      <c r="K57" s="230">
        <v>3</v>
      </c>
      <c r="L57" s="231">
        <v>1</v>
      </c>
      <c r="M57" s="232">
        <v>7</v>
      </c>
      <c r="N57" s="230">
        <v>2</v>
      </c>
      <c r="O57" s="232">
        <v>0</v>
      </c>
      <c r="P57" s="230">
        <v>1</v>
      </c>
      <c r="Q57" s="231">
        <v>0</v>
      </c>
      <c r="R57" s="232">
        <v>4</v>
      </c>
    </row>
    <row r="58" spans="1:18" ht="15">
      <c r="A58" s="229" t="s">
        <v>402</v>
      </c>
      <c r="B58" s="229" t="s">
        <v>190</v>
      </c>
      <c r="C58" s="230">
        <v>17</v>
      </c>
      <c r="D58" s="231">
        <v>1</v>
      </c>
      <c r="E58" s="232">
        <v>9</v>
      </c>
      <c r="F58" s="230">
        <v>1</v>
      </c>
      <c r="G58" s="232">
        <v>3</v>
      </c>
      <c r="H58" s="230">
        <v>1</v>
      </c>
      <c r="I58" s="231">
        <v>4</v>
      </c>
      <c r="J58" s="232">
        <v>4</v>
      </c>
      <c r="K58" s="230">
        <v>8</v>
      </c>
      <c r="L58" s="231">
        <v>2</v>
      </c>
      <c r="M58" s="232">
        <v>3</v>
      </c>
      <c r="N58" s="230">
        <v>3</v>
      </c>
      <c r="O58" s="232">
        <v>3</v>
      </c>
      <c r="P58" s="230">
        <v>3</v>
      </c>
      <c r="Q58" s="231">
        <v>5</v>
      </c>
      <c r="R58" s="232">
        <v>7</v>
      </c>
    </row>
    <row r="59" spans="1:18" ht="15">
      <c r="A59" s="224" t="s">
        <v>403</v>
      </c>
      <c r="B59" s="224" t="s">
        <v>191</v>
      </c>
      <c r="C59" s="230">
        <v>12</v>
      </c>
      <c r="D59" s="231">
        <v>1</v>
      </c>
      <c r="E59" s="232">
        <v>2</v>
      </c>
      <c r="F59" s="230">
        <v>0</v>
      </c>
      <c r="G59" s="232">
        <v>1</v>
      </c>
      <c r="H59" s="230">
        <v>5</v>
      </c>
      <c r="I59" s="231">
        <v>1</v>
      </c>
      <c r="J59" s="232">
        <v>6</v>
      </c>
      <c r="K59" s="230">
        <v>6</v>
      </c>
      <c r="L59" s="231">
        <v>0</v>
      </c>
      <c r="M59" s="232">
        <v>7</v>
      </c>
      <c r="N59" s="230">
        <v>4</v>
      </c>
      <c r="O59" s="232">
        <v>2</v>
      </c>
      <c r="P59" s="230">
        <v>0</v>
      </c>
      <c r="Q59" s="231">
        <v>2</v>
      </c>
      <c r="R59" s="232">
        <v>4</v>
      </c>
    </row>
    <row r="60" spans="1:18" ht="15">
      <c r="A60" s="229" t="s">
        <v>404</v>
      </c>
      <c r="B60" s="229" t="s">
        <v>192</v>
      </c>
      <c r="C60" s="230">
        <v>30</v>
      </c>
      <c r="D60" s="231">
        <v>0</v>
      </c>
      <c r="E60" s="232">
        <v>10</v>
      </c>
      <c r="F60" s="230">
        <v>4</v>
      </c>
      <c r="G60" s="232">
        <v>1</v>
      </c>
      <c r="H60" s="230">
        <v>5</v>
      </c>
      <c r="I60" s="231">
        <v>3</v>
      </c>
      <c r="J60" s="232">
        <v>6</v>
      </c>
      <c r="K60" s="230">
        <v>13</v>
      </c>
      <c r="L60" s="231">
        <v>0</v>
      </c>
      <c r="M60" s="232">
        <v>17</v>
      </c>
      <c r="N60" s="230">
        <v>2</v>
      </c>
      <c r="O60" s="232">
        <v>0</v>
      </c>
      <c r="P60" s="230">
        <v>3</v>
      </c>
      <c r="Q60" s="231">
        <v>1</v>
      </c>
      <c r="R60" s="232">
        <v>13</v>
      </c>
    </row>
    <row r="61" spans="1:18" ht="15">
      <c r="A61" s="224" t="s">
        <v>405</v>
      </c>
      <c r="B61" s="224" t="s">
        <v>193</v>
      </c>
      <c r="C61" s="230">
        <v>9</v>
      </c>
      <c r="D61" s="231">
        <v>0</v>
      </c>
      <c r="E61" s="232">
        <v>10</v>
      </c>
      <c r="F61" s="230">
        <v>1</v>
      </c>
      <c r="G61" s="232">
        <v>0</v>
      </c>
      <c r="H61" s="230">
        <v>3</v>
      </c>
      <c r="I61" s="231">
        <v>1</v>
      </c>
      <c r="J61" s="232">
        <v>4</v>
      </c>
      <c r="K61" s="230">
        <v>7</v>
      </c>
      <c r="L61" s="231">
        <v>0</v>
      </c>
      <c r="M61" s="232">
        <v>10</v>
      </c>
      <c r="N61" s="230">
        <v>2</v>
      </c>
      <c r="O61" s="232">
        <v>0</v>
      </c>
      <c r="P61" s="230">
        <v>3</v>
      </c>
      <c r="Q61" s="231">
        <v>1</v>
      </c>
      <c r="R61" s="232">
        <v>7</v>
      </c>
    </row>
    <row r="62" spans="1:18" ht="15">
      <c r="A62" s="229" t="s">
        <v>406</v>
      </c>
      <c r="B62" s="229" t="s">
        <v>194</v>
      </c>
      <c r="C62" s="230">
        <v>50</v>
      </c>
      <c r="D62" s="231">
        <v>0</v>
      </c>
      <c r="E62" s="232">
        <v>32</v>
      </c>
      <c r="F62" s="230">
        <v>6</v>
      </c>
      <c r="G62" s="232">
        <v>1</v>
      </c>
      <c r="H62" s="230">
        <v>4</v>
      </c>
      <c r="I62" s="231">
        <v>5</v>
      </c>
      <c r="J62" s="232">
        <v>12</v>
      </c>
      <c r="K62" s="230">
        <v>66</v>
      </c>
      <c r="L62" s="231">
        <v>1</v>
      </c>
      <c r="M62" s="232">
        <v>41</v>
      </c>
      <c r="N62" s="230">
        <v>9</v>
      </c>
      <c r="O62" s="232">
        <v>0</v>
      </c>
      <c r="P62" s="230">
        <v>3</v>
      </c>
      <c r="Q62" s="231">
        <v>1</v>
      </c>
      <c r="R62" s="232">
        <v>35</v>
      </c>
    </row>
    <row r="63" spans="1:18" ht="15">
      <c r="A63" s="224" t="s">
        <v>407</v>
      </c>
      <c r="B63" s="224" t="s">
        <v>195</v>
      </c>
      <c r="C63" s="230">
        <v>60</v>
      </c>
      <c r="D63" s="231">
        <v>4</v>
      </c>
      <c r="E63" s="232">
        <v>24</v>
      </c>
      <c r="F63" s="230">
        <v>8</v>
      </c>
      <c r="G63" s="232">
        <v>1</v>
      </c>
      <c r="H63" s="230">
        <v>8</v>
      </c>
      <c r="I63" s="231">
        <v>1</v>
      </c>
      <c r="J63" s="232">
        <v>28</v>
      </c>
      <c r="K63" s="230">
        <v>40</v>
      </c>
      <c r="L63" s="231">
        <v>1</v>
      </c>
      <c r="M63" s="232">
        <v>45</v>
      </c>
      <c r="N63" s="230">
        <v>2</v>
      </c>
      <c r="O63" s="232">
        <v>0</v>
      </c>
      <c r="P63" s="230">
        <v>13</v>
      </c>
      <c r="Q63" s="231">
        <v>3</v>
      </c>
      <c r="R63" s="232">
        <v>23</v>
      </c>
    </row>
    <row r="64" spans="1:18" ht="15">
      <c r="A64" s="229" t="s">
        <v>408</v>
      </c>
      <c r="B64" s="229" t="s">
        <v>196</v>
      </c>
      <c r="C64" s="230">
        <v>5</v>
      </c>
      <c r="D64" s="231">
        <v>1</v>
      </c>
      <c r="E64" s="232">
        <v>4</v>
      </c>
      <c r="F64" s="230">
        <v>3</v>
      </c>
      <c r="G64" s="232">
        <v>0</v>
      </c>
      <c r="H64" s="230">
        <v>0</v>
      </c>
      <c r="I64" s="231">
        <v>0</v>
      </c>
      <c r="J64" s="232">
        <v>2</v>
      </c>
      <c r="K64" s="230">
        <v>7</v>
      </c>
      <c r="L64" s="231">
        <v>1</v>
      </c>
      <c r="M64" s="232">
        <v>3</v>
      </c>
      <c r="N64" s="230">
        <v>0</v>
      </c>
      <c r="O64" s="232">
        <v>0</v>
      </c>
      <c r="P64" s="230">
        <v>0</v>
      </c>
      <c r="Q64" s="231">
        <v>0</v>
      </c>
      <c r="R64" s="232">
        <v>0</v>
      </c>
    </row>
    <row r="65" spans="1:18" ht="15">
      <c r="A65" s="224" t="s">
        <v>409</v>
      </c>
      <c r="B65" s="224" t="s">
        <v>197</v>
      </c>
      <c r="C65" s="230">
        <v>3</v>
      </c>
      <c r="D65" s="231">
        <v>0</v>
      </c>
      <c r="E65" s="232">
        <v>10</v>
      </c>
      <c r="F65" s="230">
        <v>0</v>
      </c>
      <c r="G65" s="232">
        <v>0</v>
      </c>
      <c r="H65" s="230">
        <v>0</v>
      </c>
      <c r="I65" s="231">
        <v>0</v>
      </c>
      <c r="J65" s="232">
        <v>2</v>
      </c>
      <c r="K65" s="230">
        <v>2</v>
      </c>
      <c r="L65" s="231">
        <v>0</v>
      </c>
      <c r="M65" s="232">
        <v>5</v>
      </c>
      <c r="N65" s="230">
        <v>2</v>
      </c>
      <c r="O65" s="232">
        <v>0</v>
      </c>
      <c r="P65" s="230">
        <v>2</v>
      </c>
      <c r="Q65" s="231">
        <v>0</v>
      </c>
      <c r="R65" s="232">
        <v>2</v>
      </c>
    </row>
    <row r="66" spans="1:18" ht="15">
      <c r="A66" s="229" t="s">
        <v>410</v>
      </c>
      <c r="B66" s="229" t="s">
        <v>198</v>
      </c>
      <c r="C66" s="230">
        <v>15</v>
      </c>
      <c r="D66" s="231">
        <v>0</v>
      </c>
      <c r="E66" s="232">
        <v>10</v>
      </c>
      <c r="F66" s="230">
        <v>2</v>
      </c>
      <c r="G66" s="232">
        <v>0</v>
      </c>
      <c r="H66" s="230">
        <v>2</v>
      </c>
      <c r="I66" s="231">
        <v>1</v>
      </c>
      <c r="J66" s="232">
        <v>6</v>
      </c>
      <c r="K66" s="230">
        <v>21</v>
      </c>
      <c r="L66" s="231">
        <v>0</v>
      </c>
      <c r="M66" s="232">
        <v>12</v>
      </c>
      <c r="N66" s="230">
        <v>4</v>
      </c>
      <c r="O66" s="232">
        <v>1</v>
      </c>
      <c r="P66" s="230">
        <v>3</v>
      </c>
      <c r="Q66" s="231">
        <v>0</v>
      </c>
      <c r="R66" s="232">
        <v>24</v>
      </c>
    </row>
    <row r="67" spans="1:18" ht="15">
      <c r="A67" s="224" t="s">
        <v>411</v>
      </c>
      <c r="B67" s="224" t="s">
        <v>199</v>
      </c>
      <c r="C67" s="230">
        <v>72</v>
      </c>
      <c r="D67" s="231">
        <v>0</v>
      </c>
      <c r="E67" s="232">
        <v>41</v>
      </c>
      <c r="F67" s="230">
        <v>4</v>
      </c>
      <c r="G67" s="232">
        <v>0</v>
      </c>
      <c r="H67" s="230">
        <v>2</v>
      </c>
      <c r="I67" s="231">
        <v>2</v>
      </c>
      <c r="J67" s="232">
        <v>28</v>
      </c>
      <c r="K67" s="230">
        <v>59</v>
      </c>
      <c r="L67" s="231">
        <v>0</v>
      </c>
      <c r="M67" s="232">
        <v>65</v>
      </c>
      <c r="N67" s="230">
        <v>8</v>
      </c>
      <c r="O67" s="232">
        <v>1</v>
      </c>
      <c r="P67" s="230">
        <v>6</v>
      </c>
      <c r="Q67" s="231">
        <v>1</v>
      </c>
      <c r="R67" s="232">
        <v>38</v>
      </c>
    </row>
    <row r="68" spans="1:18" ht="15">
      <c r="A68" s="229" t="s">
        <v>412</v>
      </c>
      <c r="B68" s="229" t="s">
        <v>200</v>
      </c>
      <c r="C68" s="230">
        <v>14</v>
      </c>
      <c r="D68" s="231">
        <v>0</v>
      </c>
      <c r="E68" s="232">
        <v>11</v>
      </c>
      <c r="F68" s="230">
        <v>1</v>
      </c>
      <c r="G68" s="232">
        <v>1</v>
      </c>
      <c r="H68" s="230">
        <v>0</v>
      </c>
      <c r="I68" s="231">
        <v>4</v>
      </c>
      <c r="J68" s="232">
        <v>4</v>
      </c>
      <c r="K68" s="230">
        <v>16</v>
      </c>
      <c r="L68" s="231">
        <v>1</v>
      </c>
      <c r="M68" s="232">
        <v>16</v>
      </c>
      <c r="N68" s="230">
        <v>0</v>
      </c>
      <c r="O68" s="232">
        <v>1</v>
      </c>
      <c r="P68" s="230">
        <v>6</v>
      </c>
      <c r="Q68" s="231">
        <v>0</v>
      </c>
      <c r="R68" s="232">
        <v>20</v>
      </c>
    </row>
    <row r="69" spans="1:18" ht="15">
      <c r="A69" s="224" t="s">
        <v>413</v>
      </c>
      <c r="B69" s="224" t="s">
        <v>201</v>
      </c>
      <c r="C69" s="230">
        <v>47</v>
      </c>
      <c r="D69" s="231">
        <v>0</v>
      </c>
      <c r="E69" s="232">
        <v>12</v>
      </c>
      <c r="F69" s="230">
        <v>0</v>
      </c>
      <c r="G69" s="232">
        <v>0</v>
      </c>
      <c r="H69" s="230">
        <v>2</v>
      </c>
      <c r="I69" s="231">
        <v>0</v>
      </c>
      <c r="J69" s="232">
        <v>7</v>
      </c>
      <c r="K69" s="230">
        <v>33</v>
      </c>
      <c r="L69" s="231">
        <v>0</v>
      </c>
      <c r="M69" s="232">
        <v>13</v>
      </c>
      <c r="N69" s="230">
        <v>2</v>
      </c>
      <c r="O69" s="232">
        <v>0</v>
      </c>
      <c r="P69" s="230">
        <v>3</v>
      </c>
      <c r="Q69" s="231">
        <v>0</v>
      </c>
      <c r="R69" s="232">
        <v>10</v>
      </c>
    </row>
    <row r="70" spans="1:18" ht="15">
      <c r="A70" s="229" t="s">
        <v>414</v>
      </c>
      <c r="B70" s="229" t="s">
        <v>202</v>
      </c>
      <c r="C70" s="230">
        <v>0</v>
      </c>
      <c r="D70" s="231">
        <v>0</v>
      </c>
      <c r="E70" s="232">
        <v>2</v>
      </c>
      <c r="F70" s="230">
        <v>0</v>
      </c>
      <c r="G70" s="232">
        <v>0</v>
      </c>
      <c r="H70" s="230">
        <v>0</v>
      </c>
      <c r="I70" s="231">
        <v>0</v>
      </c>
      <c r="J70" s="232">
        <v>0</v>
      </c>
      <c r="K70" s="230">
        <v>2</v>
      </c>
      <c r="L70" s="231">
        <v>0</v>
      </c>
      <c r="M70" s="232">
        <v>3</v>
      </c>
      <c r="N70" s="230">
        <v>0</v>
      </c>
      <c r="O70" s="232">
        <v>0</v>
      </c>
      <c r="P70" s="230">
        <v>0</v>
      </c>
      <c r="Q70" s="231">
        <v>0</v>
      </c>
      <c r="R70" s="232">
        <v>0</v>
      </c>
    </row>
    <row r="71" spans="1:18" ht="15">
      <c r="A71" s="224" t="s">
        <v>415</v>
      </c>
      <c r="B71" s="224" t="s">
        <v>203</v>
      </c>
      <c r="C71" s="230">
        <v>80</v>
      </c>
      <c r="D71" s="231">
        <v>1</v>
      </c>
      <c r="E71" s="232">
        <v>26</v>
      </c>
      <c r="F71" s="230">
        <v>1</v>
      </c>
      <c r="G71" s="232">
        <v>0</v>
      </c>
      <c r="H71" s="230">
        <v>5</v>
      </c>
      <c r="I71" s="231">
        <v>0</v>
      </c>
      <c r="J71" s="232">
        <v>1</v>
      </c>
      <c r="K71" s="230">
        <v>75</v>
      </c>
      <c r="L71" s="231">
        <v>1</v>
      </c>
      <c r="M71" s="232">
        <v>34</v>
      </c>
      <c r="N71" s="230">
        <v>0</v>
      </c>
      <c r="O71" s="232">
        <v>0</v>
      </c>
      <c r="P71" s="230">
        <v>2</v>
      </c>
      <c r="Q71" s="231">
        <v>0</v>
      </c>
      <c r="R71" s="232">
        <v>23</v>
      </c>
    </row>
    <row r="72" spans="1:18" ht="15">
      <c r="A72" s="229" t="s">
        <v>416</v>
      </c>
      <c r="B72" s="229" t="s">
        <v>204</v>
      </c>
      <c r="C72" s="230">
        <v>13</v>
      </c>
      <c r="D72" s="231">
        <v>0</v>
      </c>
      <c r="E72" s="232">
        <v>17</v>
      </c>
      <c r="F72" s="230">
        <v>2</v>
      </c>
      <c r="G72" s="232">
        <v>0</v>
      </c>
      <c r="H72" s="230">
        <v>3</v>
      </c>
      <c r="I72" s="231">
        <v>0</v>
      </c>
      <c r="J72" s="232">
        <v>5</v>
      </c>
      <c r="K72" s="230">
        <v>10</v>
      </c>
      <c r="L72" s="231">
        <v>0</v>
      </c>
      <c r="M72" s="232">
        <v>22</v>
      </c>
      <c r="N72" s="230">
        <v>1</v>
      </c>
      <c r="O72" s="232">
        <v>0</v>
      </c>
      <c r="P72" s="230">
        <v>3</v>
      </c>
      <c r="Q72" s="231">
        <v>2</v>
      </c>
      <c r="R72" s="232">
        <v>6</v>
      </c>
    </row>
    <row r="73" spans="1:18" ht="15">
      <c r="A73" s="224" t="s">
        <v>417</v>
      </c>
      <c r="B73" s="224" t="s">
        <v>205</v>
      </c>
      <c r="C73" s="230">
        <v>42</v>
      </c>
      <c r="D73" s="231">
        <v>0</v>
      </c>
      <c r="E73" s="232">
        <v>24</v>
      </c>
      <c r="F73" s="230">
        <v>3</v>
      </c>
      <c r="G73" s="232">
        <v>2</v>
      </c>
      <c r="H73" s="230">
        <v>4</v>
      </c>
      <c r="I73" s="231">
        <v>1</v>
      </c>
      <c r="J73" s="232">
        <v>4</v>
      </c>
      <c r="K73" s="230">
        <v>31</v>
      </c>
      <c r="L73" s="231">
        <v>0</v>
      </c>
      <c r="M73" s="232">
        <v>24</v>
      </c>
      <c r="N73" s="230">
        <v>6</v>
      </c>
      <c r="O73" s="232">
        <v>4</v>
      </c>
      <c r="P73" s="230">
        <v>9</v>
      </c>
      <c r="Q73" s="231">
        <v>2</v>
      </c>
      <c r="R73" s="232">
        <v>16</v>
      </c>
    </row>
    <row r="74" spans="1:18" ht="15">
      <c r="A74" s="229" t="s">
        <v>418</v>
      </c>
      <c r="B74" s="229" t="s">
        <v>206</v>
      </c>
      <c r="C74" s="230">
        <v>10</v>
      </c>
      <c r="D74" s="231">
        <v>3</v>
      </c>
      <c r="E74" s="232">
        <v>7</v>
      </c>
      <c r="F74" s="230">
        <v>0</v>
      </c>
      <c r="G74" s="232">
        <v>1</v>
      </c>
      <c r="H74" s="230">
        <v>2</v>
      </c>
      <c r="I74" s="231">
        <v>3</v>
      </c>
      <c r="J74" s="232">
        <v>10</v>
      </c>
      <c r="K74" s="230">
        <v>8</v>
      </c>
      <c r="L74" s="231">
        <v>1</v>
      </c>
      <c r="M74" s="232">
        <v>12</v>
      </c>
      <c r="N74" s="230">
        <v>2</v>
      </c>
      <c r="O74" s="232">
        <v>0</v>
      </c>
      <c r="P74" s="230">
        <v>0</v>
      </c>
      <c r="Q74" s="231">
        <v>0</v>
      </c>
      <c r="R74" s="232">
        <v>10</v>
      </c>
    </row>
    <row r="75" spans="1:18" ht="15">
      <c r="A75" s="224" t="s">
        <v>419</v>
      </c>
      <c r="B75" s="224" t="s">
        <v>207</v>
      </c>
      <c r="C75" s="230">
        <v>22</v>
      </c>
      <c r="D75" s="231">
        <v>0</v>
      </c>
      <c r="E75" s="232">
        <v>10</v>
      </c>
      <c r="F75" s="230">
        <v>0</v>
      </c>
      <c r="G75" s="232">
        <v>0</v>
      </c>
      <c r="H75" s="230">
        <v>1</v>
      </c>
      <c r="I75" s="231">
        <v>0</v>
      </c>
      <c r="J75" s="232">
        <v>9</v>
      </c>
      <c r="K75" s="230">
        <v>15</v>
      </c>
      <c r="L75" s="231">
        <v>1</v>
      </c>
      <c r="M75" s="232">
        <v>19</v>
      </c>
      <c r="N75" s="230">
        <v>1</v>
      </c>
      <c r="O75" s="232">
        <v>1</v>
      </c>
      <c r="P75" s="230">
        <v>5</v>
      </c>
      <c r="Q75" s="231">
        <v>0</v>
      </c>
      <c r="R75" s="232">
        <v>16</v>
      </c>
    </row>
    <row r="76" spans="1:18" ht="15">
      <c r="A76" s="229" t="s">
        <v>420</v>
      </c>
      <c r="B76" s="229" t="s">
        <v>208</v>
      </c>
      <c r="C76" s="230">
        <v>19</v>
      </c>
      <c r="D76" s="231">
        <v>0</v>
      </c>
      <c r="E76" s="232">
        <v>19</v>
      </c>
      <c r="F76" s="230">
        <v>4</v>
      </c>
      <c r="G76" s="232">
        <v>0</v>
      </c>
      <c r="H76" s="230">
        <v>2</v>
      </c>
      <c r="I76" s="231">
        <v>4</v>
      </c>
      <c r="J76" s="232">
        <v>1</v>
      </c>
      <c r="K76" s="230">
        <v>21</v>
      </c>
      <c r="L76" s="231">
        <v>0</v>
      </c>
      <c r="M76" s="232">
        <v>4</v>
      </c>
      <c r="N76" s="230">
        <v>0</v>
      </c>
      <c r="O76" s="232">
        <v>0</v>
      </c>
      <c r="P76" s="230">
        <v>10</v>
      </c>
      <c r="Q76" s="231">
        <v>0</v>
      </c>
      <c r="R76" s="232">
        <v>7</v>
      </c>
    </row>
    <row r="77" spans="1:18" ht="15">
      <c r="A77" s="224" t="s">
        <v>421</v>
      </c>
      <c r="B77" s="224" t="s">
        <v>209</v>
      </c>
      <c r="C77" s="230">
        <v>0</v>
      </c>
      <c r="D77" s="231">
        <v>0</v>
      </c>
      <c r="E77" s="232">
        <v>0</v>
      </c>
      <c r="F77" s="230">
        <v>0</v>
      </c>
      <c r="G77" s="232">
        <v>0</v>
      </c>
      <c r="H77" s="230">
        <v>0</v>
      </c>
      <c r="I77" s="231">
        <v>0</v>
      </c>
      <c r="J77" s="232">
        <v>3</v>
      </c>
      <c r="K77" s="230">
        <v>1</v>
      </c>
      <c r="L77" s="231">
        <v>0</v>
      </c>
      <c r="M77" s="232">
        <v>0</v>
      </c>
      <c r="N77" s="230">
        <v>0</v>
      </c>
      <c r="O77" s="232">
        <v>0</v>
      </c>
      <c r="P77" s="230">
        <v>1</v>
      </c>
      <c r="Q77" s="231">
        <v>0</v>
      </c>
      <c r="R77" s="232">
        <v>1</v>
      </c>
    </row>
    <row r="78" spans="1:18" ht="15">
      <c r="A78" s="229" t="s">
        <v>422</v>
      </c>
      <c r="B78" s="229" t="s">
        <v>210</v>
      </c>
      <c r="C78" s="230">
        <v>14</v>
      </c>
      <c r="D78" s="231">
        <v>1</v>
      </c>
      <c r="E78" s="232">
        <v>18</v>
      </c>
      <c r="F78" s="230">
        <v>0</v>
      </c>
      <c r="G78" s="232">
        <v>0</v>
      </c>
      <c r="H78" s="230">
        <v>1</v>
      </c>
      <c r="I78" s="231">
        <v>0</v>
      </c>
      <c r="J78" s="232">
        <v>4</v>
      </c>
      <c r="K78" s="230">
        <v>8</v>
      </c>
      <c r="L78" s="231">
        <v>0</v>
      </c>
      <c r="M78" s="232">
        <v>8</v>
      </c>
      <c r="N78" s="230">
        <v>0</v>
      </c>
      <c r="O78" s="232">
        <v>1</v>
      </c>
      <c r="P78" s="230">
        <v>1</v>
      </c>
      <c r="Q78" s="231">
        <v>0</v>
      </c>
      <c r="R78" s="232">
        <v>6</v>
      </c>
    </row>
    <row r="79" spans="1:18" ht="15">
      <c r="A79" s="224" t="s">
        <v>423</v>
      </c>
      <c r="B79" s="224" t="s">
        <v>211</v>
      </c>
      <c r="C79" s="230">
        <v>12</v>
      </c>
      <c r="D79" s="231">
        <v>0</v>
      </c>
      <c r="E79" s="232">
        <v>6</v>
      </c>
      <c r="F79" s="230">
        <v>0</v>
      </c>
      <c r="G79" s="232">
        <v>0</v>
      </c>
      <c r="H79" s="230">
        <v>1</v>
      </c>
      <c r="I79" s="231">
        <v>1</v>
      </c>
      <c r="J79" s="232">
        <v>3</v>
      </c>
      <c r="K79" s="230">
        <v>4</v>
      </c>
      <c r="L79" s="231">
        <v>0</v>
      </c>
      <c r="M79" s="232">
        <v>3</v>
      </c>
      <c r="N79" s="230">
        <v>1</v>
      </c>
      <c r="O79" s="232">
        <v>0</v>
      </c>
      <c r="P79" s="230">
        <v>1</v>
      </c>
      <c r="Q79" s="231">
        <v>1</v>
      </c>
      <c r="R79" s="232">
        <v>9</v>
      </c>
    </row>
    <row r="80" spans="1:18" ht="15">
      <c r="A80" s="229" t="s">
        <v>424</v>
      </c>
      <c r="B80" s="229" t="s">
        <v>212</v>
      </c>
      <c r="C80" s="230">
        <v>24</v>
      </c>
      <c r="D80" s="231">
        <v>1</v>
      </c>
      <c r="E80" s="232">
        <v>12</v>
      </c>
      <c r="F80" s="230">
        <v>2</v>
      </c>
      <c r="G80" s="232">
        <v>0</v>
      </c>
      <c r="H80" s="230">
        <v>2</v>
      </c>
      <c r="I80" s="231">
        <v>1</v>
      </c>
      <c r="J80" s="232">
        <v>4</v>
      </c>
      <c r="K80" s="230">
        <v>23</v>
      </c>
      <c r="L80" s="231">
        <v>1</v>
      </c>
      <c r="M80" s="232">
        <v>14</v>
      </c>
      <c r="N80" s="230">
        <v>1</v>
      </c>
      <c r="O80" s="232">
        <v>0</v>
      </c>
      <c r="P80" s="230">
        <v>4</v>
      </c>
      <c r="Q80" s="231">
        <v>0</v>
      </c>
      <c r="R80" s="232">
        <v>4</v>
      </c>
    </row>
    <row r="81" spans="1:18" ht="15">
      <c r="A81" s="224" t="s">
        <v>425</v>
      </c>
      <c r="B81" s="224" t="s">
        <v>213</v>
      </c>
      <c r="C81" s="230">
        <v>14</v>
      </c>
      <c r="D81" s="231">
        <v>1</v>
      </c>
      <c r="E81" s="232">
        <v>7</v>
      </c>
      <c r="F81" s="230">
        <v>0</v>
      </c>
      <c r="G81" s="232">
        <v>0</v>
      </c>
      <c r="H81" s="230">
        <v>2</v>
      </c>
      <c r="I81" s="231">
        <v>0</v>
      </c>
      <c r="J81" s="232">
        <v>2</v>
      </c>
      <c r="K81" s="230">
        <v>13</v>
      </c>
      <c r="L81" s="231">
        <v>0</v>
      </c>
      <c r="M81" s="232">
        <v>3</v>
      </c>
      <c r="N81" s="230">
        <v>1</v>
      </c>
      <c r="O81" s="232">
        <v>0</v>
      </c>
      <c r="P81" s="230">
        <v>1</v>
      </c>
      <c r="Q81" s="231">
        <v>0</v>
      </c>
      <c r="R81" s="232">
        <v>0</v>
      </c>
    </row>
    <row r="82" spans="1:18" ht="15">
      <c r="A82" s="229" t="s">
        <v>426</v>
      </c>
      <c r="B82" s="229" t="s">
        <v>214</v>
      </c>
      <c r="C82" s="230">
        <v>4</v>
      </c>
      <c r="D82" s="231">
        <v>0</v>
      </c>
      <c r="E82" s="232">
        <v>3</v>
      </c>
      <c r="F82" s="230">
        <v>0</v>
      </c>
      <c r="G82" s="232">
        <v>0</v>
      </c>
      <c r="H82" s="230">
        <v>1</v>
      </c>
      <c r="I82" s="231">
        <v>0</v>
      </c>
      <c r="J82" s="232">
        <v>11</v>
      </c>
      <c r="K82" s="230">
        <v>1</v>
      </c>
      <c r="L82" s="231">
        <v>0</v>
      </c>
      <c r="M82" s="232">
        <v>9</v>
      </c>
      <c r="N82" s="230">
        <v>0</v>
      </c>
      <c r="O82" s="232">
        <v>0</v>
      </c>
      <c r="P82" s="230">
        <v>2</v>
      </c>
      <c r="Q82" s="231">
        <v>0</v>
      </c>
      <c r="R82" s="232">
        <v>3</v>
      </c>
    </row>
    <row r="83" spans="1:18" ht="15">
      <c r="A83" s="224" t="s">
        <v>427</v>
      </c>
      <c r="B83" s="224" t="s">
        <v>215</v>
      </c>
      <c r="C83" s="230">
        <v>2</v>
      </c>
      <c r="D83" s="231">
        <v>0</v>
      </c>
      <c r="E83" s="232">
        <v>3</v>
      </c>
      <c r="F83" s="230">
        <v>0</v>
      </c>
      <c r="G83" s="232">
        <v>0</v>
      </c>
      <c r="H83" s="230">
        <v>0</v>
      </c>
      <c r="I83" s="231">
        <v>0</v>
      </c>
      <c r="J83" s="232">
        <v>1</v>
      </c>
      <c r="K83" s="230">
        <v>1</v>
      </c>
      <c r="L83" s="231">
        <v>0</v>
      </c>
      <c r="M83" s="232">
        <v>4</v>
      </c>
      <c r="N83" s="230">
        <v>0</v>
      </c>
      <c r="O83" s="232">
        <v>0</v>
      </c>
      <c r="P83" s="230">
        <v>0</v>
      </c>
      <c r="Q83" s="231">
        <v>0</v>
      </c>
      <c r="R83" s="232">
        <v>1</v>
      </c>
    </row>
    <row r="84" spans="1:18" ht="15">
      <c r="A84" s="229" t="s">
        <v>428</v>
      </c>
      <c r="B84" s="229" t="s">
        <v>216</v>
      </c>
      <c r="C84" s="230">
        <v>7</v>
      </c>
      <c r="D84" s="231">
        <v>1</v>
      </c>
      <c r="E84" s="232">
        <v>10</v>
      </c>
      <c r="F84" s="230">
        <v>0</v>
      </c>
      <c r="G84" s="232">
        <v>0</v>
      </c>
      <c r="H84" s="230">
        <v>2</v>
      </c>
      <c r="I84" s="231">
        <v>0</v>
      </c>
      <c r="J84" s="232">
        <v>0</v>
      </c>
      <c r="K84" s="230">
        <v>3</v>
      </c>
      <c r="L84" s="231">
        <v>0</v>
      </c>
      <c r="M84" s="232">
        <v>3</v>
      </c>
      <c r="N84" s="230">
        <v>2</v>
      </c>
      <c r="O84" s="232">
        <v>0</v>
      </c>
      <c r="P84" s="230">
        <v>0</v>
      </c>
      <c r="Q84" s="231">
        <v>1</v>
      </c>
      <c r="R84" s="232">
        <v>2</v>
      </c>
    </row>
    <row r="85" spans="1:18" ht="15">
      <c r="A85" s="224" t="s">
        <v>429</v>
      </c>
      <c r="B85" s="224" t="s">
        <v>217</v>
      </c>
      <c r="C85" s="230">
        <v>30</v>
      </c>
      <c r="D85" s="231">
        <v>1</v>
      </c>
      <c r="E85" s="232">
        <v>5</v>
      </c>
      <c r="F85" s="230">
        <v>0</v>
      </c>
      <c r="G85" s="232">
        <v>0</v>
      </c>
      <c r="H85" s="230">
        <v>3</v>
      </c>
      <c r="I85" s="231">
        <v>0</v>
      </c>
      <c r="J85" s="232">
        <v>3</v>
      </c>
      <c r="K85" s="230">
        <v>20</v>
      </c>
      <c r="L85" s="231">
        <v>1</v>
      </c>
      <c r="M85" s="232">
        <v>14</v>
      </c>
      <c r="N85" s="230">
        <v>1</v>
      </c>
      <c r="O85" s="232">
        <v>0</v>
      </c>
      <c r="P85" s="230">
        <v>1</v>
      </c>
      <c r="Q85" s="231">
        <v>1</v>
      </c>
      <c r="R85" s="232">
        <v>12</v>
      </c>
    </row>
    <row r="86" spans="1:18" ht="15">
      <c r="A86" s="229" t="s">
        <v>430</v>
      </c>
      <c r="B86" s="229" t="s">
        <v>218</v>
      </c>
      <c r="C86" s="230">
        <v>7</v>
      </c>
      <c r="D86" s="231">
        <v>0</v>
      </c>
      <c r="E86" s="232">
        <v>3</v>
      </c>
      <c r="F86" s="230">
        <v>0</v>
      </c>
      <c r="G86" s="232">
        <v>2</v>
      </c>
      <c r="H86" s="230">
        <v>1</v>
      </c>
      <c r="I86" s="231">
        <v>1</v>
      </c>
      <c r="J86" s="232">
        <v>3</v>
      </c>
      <c r="K86" s="230">
        <v>5</v>
      </c>
      <c r="L86" s="231">
        <v>1</v>
      </c>
      <c r="M86" s="232">
        <v>3</v>
      </c>
      <c r="N86" s="230">
        <v>1</v>
      </c>
      <c r="O86" s="232">
        <v>1</v>
      </c>
      <c r="P86" s="230">
        <v>3</v>
      </c>
      <c r="Q86" s="231">
        <v>1</v>
      </c>
      <c r="R86" s="232">
        <v>9</v>
      </c>
    </row>
    <row r="87" spans="1:18" ht="15">
      <c r="A87" s="224" t="s">
        <v>431</v>
      </c>
      <c r="B87" s="224" t="s">
        <v>219</v>
      </c>
      <c r="C87" s="230">
        <v>13</v>
      </c>
      <c r="D87" s="231">
        <v>0</v>
      </c>
      <c r="E87" s="232">
        <v>5</v>
      </c>
      <c r="F87" s="230">
        <v>0</v>
      </c>
      <c r="G87" s="232">
        <v>0</v>
      </c>
      <c r="H87" s="230">
        <v>0</v>
      </c>
      <c r="I87" s="231">
        <v>0</v>
      </c>
      <c r="J87" s="232">
        <v>2</v>
      </c>
      <c r="K87" s="230">
        <v>2</v>
      </c>
      <c r="L87" s="231">
        <v>0</v>
      </c>
      <c r="M87" s="232">
        <v>3</v>
      </c>
      <c r="N87" s="230">
        <v>0</v>
      </c>
      <c r="O87" s="232">
        <v>0</v>
      </c>
      <c r="P87" s="230">
        <v>0</v>
      </c>
      <c r="Q87" s="231">
        <v>0</v>
      </c>
      <c r="R87" s="232">
        <v>0</v>
      </c>
    </row>
    <row r="88" spans="1:18" ht="15">
      <c r="A88" s="229" t="s">
        <v>432</v>
      </c>
      <c r="B88" s="229" t="s">
        <v>220</v>
      </c>
      <c r="C88" s="230">
        <v>16</v>
      </c>
      <c r="D88" s="231">
        <v>1</v>
      </c>
      <c r="E88" s="232">
        <v>10</v>
      </c>
      <c r="F88" s="230">
        <v>0</v>
      </c>
      <c r="G88" s="232">
        <v>0</v>
      </c>
      <c r="H88" s="230">
        <v>0</v>
      </c>
      <c r="I88" s="231">
        <v>0</v>
      </c>
      <c r="J88" s="232">
        <v>3</v>
      </c>
      <c r="K88" s="230">
        <v>27</v>
      </c>
      <c r="L88" s="231">
        <v>0</v>
      </c>
      <c r="M88" s="232">
        <v>12</v>
      </c>
      <c r="N88" s="230">
        <v>2</v>
      </c>
      <c r="O88" s="232">
        <v>0</v>
      </c>
      <c r="P88" s="230">
        <v>7</v>
      </c>
      <c r="Q88" s="231">
        <v>0</v>
      </c>
      <c r="R88" s="232">
        <v>4</v>
      </c>
    </row>
    <row r="89" spans="1:18" ht="15.75" thickBot="1">
      <c r="A89" s="233" t="s">
        <v>433</v>
      </c>
      <c r="B89" s="234" t="s">
        <v>221</v>
      </c>
      <c r="C89" s="230">
        <v>18</v>
      </c>
      <c r="D89" s="231">
        <v>0</v>
      </c>
      <c r="E89" s="232">
        <v>2</v>
      </c>
      <c r="F89" s="230">
        <v>1</v>
      </c>
      <c r="G89" s="232">
        <v>1</v>
      </c>
      <c r="H89" s="230">
        <v>4</v>
      </c>
      <c r="I89" s="231">
        <v>2</v>
      </c>
      <c r="J89" s="232">
        <v>11</v>
      </c>
      <c r="K89" s="230">
        <v>18</v>
      </c>
      <c r="L89" s="231">
        <v>0</v>
      </c>
      <c r="M89" s="232">
        <v>13</v>
      </c>
      <c r="N89" s="230">
        <v>0</v>
      </c>
      <c r="O89" s="232">
        <v>0</v>
      </c>
      <c r="P89" s="230">
        <v>3</v>
      </c>
      <c r="Q89" s="231">
        <v>0</v>
      </c>
      <c r="R89" s="232">
        <v>14</v>
      </c>
    </row>
    <row r="90" spans="1:18" s="73" customFormat="1" ht="17.25" thickBot="1" thickTop="1">
      <c r="A90" s="261"/>
      <c r="B90" s="235" t="s">
        <v>222</v>
      </c>
      <c r="C90" s="236">
        <f>SUM(C9:C89)</f>
        <v>6887</v>
      </c>
      <c r="D90" s="237">
        <f aca="true" t="shared" si="0" ref="D90:R90">SUM(D9:D89)</f>
        <v>84</v>
      </c>
      <c r="E90" s="238">
        <f t="shared" si="0"/>
        <v>3073</v>
      </c>
      <c r="F90" s="239">
        <f t="shared" si="0"/>
        <v>915</v>
      </c>
      <c r="G90" s="238">
        <f t="shared" si="0"/>
        <v>48</v>
      </c>
      <c r="H90" s="239">
        <f t="shared" si="0"/>
        <v>1131</v>
      </c>
      <c r="I90" s="237">
        <f t="shared" si="0"/>
        <v>97</v>
      </c>
      <c r="J90" s="238">
        <f t="shared" si="0"/>
        <v>1443</v>
      </c>
      <c r="K90" s="236">
        <f t="shared" si="0"/>
        <v>5526</v>
      </c>
      <c r="L90" s="237">
        <f>SUM(L9:L89)</f>
        <v>66</v>
      </c>
      <c r="M90" s="238">
        <f t="shared" si="0"/>
        <v>3429</v>
      </c>
      <c r="N90" s="236">
        <f t="shared" si="0"/>
        <v>974</v>
      </c>
      <c r="O90" s="238">
        <f>SUM(O9:O89)</f>
        <v>55</v>
      </c>
      <c r="P90" s="236">
        <f t="shared" si="0"/>
        <v>1073</v>
      </c>
      <c r="Q90" s="237">
        <f t="shared" si="0"/>
        <v>94</v>
      </c>
      <c r="R90" s="238">
        <f t="shared" si="0"/>
        <v>2363</v>
      </c>
    </row>
    <row r="91" spans="1:18" s="79" customFormat="1" ht="16.5" customHeight="1" thickTop="1">
      <c r="A91" s="74" t="s">
        <v>15</v>
      </c>
      <c r="B91" s="74"/>
      <c r="C91" s="75"/>
      <c r="D91" s="76"/>
      <c r="E91" s="76"/>
      <c r="F91" s="77"/>
      <c r="G91" s="77"/>
      <c r="H91" s="77"/>
      <c r="I91" s="77"/>
      <c r="J91" s="77"/>
      <c r="K91" s="78"/>
      <c r="L91" s="78"/>
      <c r="M91" s="78"/>
      <c r="N91" s="78"/>
      <c r="O91" s="78"/>
      <c r="P91" s="78"/>
      <c r="Q91" s="78"/>
      <c r="R91" s="78"/>
    </row>
    <row r="92" spans="1:11" s="83" customFormat="1" ht="20.25">
      <c r="A92" s="80"/>
      <c r="B92" s="80"/>
      <c r="C92" s="81"/>
      <c r="D92" s="81"/>
      <c r="E92" s="81"/>
      <c r="F92" s="81"/>
      <c r="G92" s="81"/>
      <c r="H92" s="81"/>
      <c r="I92" s="81"/>
      <c r="J92" s="81"/>
      <c r="K92" s="82"/>
    </row>
    <row r="93" spans="1:11" s="85" customFormat="1" ht="20.25">
      <c r="A93" s="84"/>
      <c r="B93" s="84"/>
      <c r="K93" s="86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3937007874015748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H5" sqref="H5:H6"/>
    </sheetView>
  </sheetViews>
  <sheetFormatPr defaultColWidth="9.140625" defaultRowHeight="15"/>
  <cols>
    <col min="1" max="1" width="5.57421875" style="71" customWidth="1"/>
    <col min="2" max="2" width="9.140625" style="71" customWidth="1"/>
    <col min="3" max="3" width="5.7109375" style="70" customWidth="1"/>
    <col min="4" max="4" width="3.57421875" style="70" bestFit="1" customWidth="1"/>
    <col min="5" max="5" width="5.7109375" style="70" customWidth="1"/>
    <col min="6" max="6" width="4.8515625" style="70" bestFit="1" customWidth="1"/>
    <col min="7" max="7" width="5.00390625" style="70" customWidth="1"/>
    <col min="8" max="8" width="5.8515625" style="70" customWidth="1"/>
    <col min="9" max="9" width="5.140625" style="70" customWidth="1"/>
    <col min="10" max="10" width="5.8515625" style="70" customWidth="1"/>
    <col min="11" max="11" width="5.7109375" style="87" customWidth="1"/>
    <col min="12" max="12" width="4.00390625" style="70" customWidth="1"/>
    <col min="13" max="13" width="6.00390625" style="70" customWidth="1"/>
    <col min="14" max="14" width="5.7109375" style="70" customWidth="1"/>
    <col min="15" max="15" width="4.7109375" style="70" customWidth="1"/>
    <col min="16" max="16" width="5.8515625" style="70" customWidth="1"/>
    <col min="17" max="17" width="4.57421875" style="70" customWidth="1"/>
    <col min="18" max="18" width="5.57421875" style="70" customWidth="1"/>
    <col min="19" max="16384" width="9.140625" style="70" customWidth="1"/>
  </cols>
  <sheetData>
    <row r="1" spans="1:19" ht="16.5" thickBot="1">
      <c r="A1" s="600" t="s">
        <v>661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251"/>
      <c r="R1" s="251"/>
      <c r="S1" s="362"/>
    </row>
    <row r="2" spans="1:18" ht="16.5" thickBot="1">
      <c r="A2" s="591" t="s">
        <v>223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</row>
    <row r="3" spans="1:18" s="72" customFormat="1" ht="17.25" customHeight="1" thickBot="1" thickTop="1">
      <c r="A3" s="240"/>
      <c r="B3" s="626" t="s">
        <v>135</v>
      </c>
      <c r="C3" s="629" t="s">
        <v>669</v>
      </c>
      <c r="D3" s="630"/>
      <c r="E3" s="630"/>
      <c r="F3" s="630"/>
      <c r="G3" s="630"/>
      <c r="H3" s="630"/>
      <c r="I3" s="630"/>
      <c r="J3" s="631"/>
      <c r="K3" s="629" t="s">
        <v>668</v>
      </c>
      <c r="L3" s="630"/>
      <c r="M3" s="630"/>
      <c r="N3" s="630"/>
      <c r="O3" s="630"/>
      <c r="P3" s="630"/>
      <c r="Q3" s="630"/>
      <c r="R3" s="631"/>
    </row>
    <row r="4" spans="1:18" ht="15.75" customHeight="1" thickTop="1">
      <c r="A4" s="241" t="s">
        <v>442</v>
      </c>
      <c r="B4" s="627"/>
      <c r="C4" s="632" t="s">
        <v>136</v>
      </c>
      <c r="D4" s="615"/>
      <c r="E4" s="623"/>
      <c r="F4" s="611" t="s">
        <v>137</v>
      </c>
      <c r="G4" s="613"/>
      <c r="H4" s="615" t="s">
        <v>138</v>
      </c>
      <c r="I4" s="615"/>
      <c r="J4" s="613"/>
      <c r="K4" s="615" t="s">
        <v>136</v>
      </c>
      <c r="L4" s="615"/>
      <c r="M4" s="615"/>
      <c r="N4" s="611" t="s">
        <v>137</v>
      </c>
      <c r="O4" s="623"/>
      <c r="P4" s="611" t="s">
        <v>138</v>
      </c>
      <c r="Q4" s="612"/>
      <c r="R4" s="613"/>
    </row>
    <row r="5" spans="1:18" ht="15" customHeight="1">
      <c r="A5" s="241" t="s">
        <v>440</v>
      </c>
      <c r="B5" s="627"/>
      <c r="C5" s="610" t="s">
        <v>139</v>
      </c>
      <c r="D5" s="604" t="s">
        <v>140</v>
      </c>
      <c r="E5" s="617" t="s">
        <v>141</v>
      </c>
      <c r="F5" s="609" t="s">
        <v>139</v>
      </c>
      <c r="G5" s="619" t="s">
        <v>140</v>
      </c>
      <c r="H5" s="621" t="s">
        <v>139</v>
      </c>
      <c r="I5" s="604" t="s">
        <v>140</v>
      </c>
      <c r="J5" s="624" t="s">
        <v>141</v>
      </c>
      <c r="K5" s="609" t="s">
        <v>139</v>
      </c>
      <c r="L5" s="603" t="s">
        <v>140</v>
      </c>
      <c r="M5" s="601" t="s">
        <v>141</v>
      </c>
      <c r="N5" s="605" t="s">
        <v>139</v>
      </c>
      <c r="O5" s="607" t="s">
        <v>140</v>
      </c>
      <c r="P5" s="609" t="s">
        <v>139</v>
      </c>
      <c r="Q5" s="603" t="s">
        <v>140</v>
      </c>
      <c r="R5" s="601" t="s">
        <v>141</v>
      </c>
    </row>
    <row r="6" spans="1:18" ht="20.25" customHeight="1" thickBot="1">
      <c r="A6" s="242"/>
      <c r="B6" s="628"/>
      <c r="C6" s="614"/>
      <c r="D6" s="616"/>
      <c r="E6" s="618"/>
      <c r="F6" s="610"/>
      <c r="G6" s="620"/>
      <c r="H6" s="622"/>
      <c r="I6" s="616"/>
      <c r="J6" s="625"/>
      <c r="K6" s="610"/>
      <c r="L6" s="604"/>
      <c r="M6" s="602"/>
      <c r="N6" s="606"/>
      <c r="O6" s="608"/>
      <c r="P6" s="610"/>
      <c r="Q6" s="604"/>
      <c r="R6" s="602"/>
    </row>
    <row r="7" spans="1:18" ht="15.75" thickTop="1">
      <c r="A7" s="243" t="s">
        <v>353</v>
      </c>
      <c r="B7" s="244" t="s">
        <v>142</v>
      </c>
      <c r="C7" s="252">
        <v>1469</v>
      </c>
      <c r="D7" s="253">
        <v>9</v>
      </c>
      <c r="E7" s="254">
        <v>512</v>
      </c>
      <c r="F7" s="252">
        <v>206</v>
      </c>
      <c r="G7" s="254">
        <v>15</v>
      </c>
      <c r="H7" s="252">
        <v>190</v>
      </c>
      <c r="I7" s="253">
        <v>13</v>
      </c>
      <c r="J7" s="254">
        <v>295</v>
      </c>
      <c r="K7" s="252">
        <v>1296</v>
      </c>
      <c r="L7" s="253">
        <v>14</v>
      </c>
      <c r="M7" s="254">
        <v>465</v>
      </c>
      <c r="N7" s="252">
        <v>205</v>
      </c>
      <c r="O7" s="254">
        <v>29</v>
      </c>
      <c r="P7" s="252">
        <v>154</v>
      </c>
      <c r="Q7" s="253">
        <v>13</v>
      </c>
      <c r="R7" s="254">
        <v>287</v>
      </c>
    </row>
    <row r="8" spans="1:18" ht="15">
      <c r="A8" s="245" t="s">
        <v>354</v>
      </c>
      <c r="B8" s="245" t="s">
        <v>143</v>
      </c>
      <c r="C8" s="255">
        <v>174</v>
      </c>
      <c r="D8" s="256">
        <v>4</v>
      </c>
      <c r="E8" s="257">
        <v>97</v>
      </c>
      <c r="F8" s="255">
        <v>16</v>
      </c>
      <c r="G8" s="257">
        <v>2</v>
      </c>
      <c r="H8" s="255">
        <v>34</v>
      </c>
      <c r="I8" s="256">
        <v>0</v>
      </c>
      <c r="J8" s="257">
        <v>30</v>
      </c>
      <c r="K8" s="255">
        <v>132</v>
      </c>
      <c r="L8" s="256">
        <v>4</v>
      </c>
      <c r="M8" s="257">
        <v>114</v>
      </c>
      <c r="N8" s="255">
        <v>42</v>
      </c>
      <c r="O8" s="257">
        <v>1</v>
      </c>
      <c r="P8" s="255">
        <v>35</v>
      </c>
      <c r="Q8" s="256">
        <v>5</v>
      </c>
      <c r="R8" s="257">
        <v>29</v>
      </c>
    </row>
    <row r="9" spans="1:18" ht="15">
      <c r="A9" s="243" t="s">
        <v>355</v>
      </c>
      <c r="B9" s="243" t="s">
        <v>224</v>
      </c>
      <c r="C9" s="255">
        <v>316</v>
      </c>
      <c r="D9" s="256">
        <v>9</v>
      </c>
      <c r="E9" s="257">
        <v>284</v>
      </c>
      <c r="F9" s="255">
        <v>32</v>
      </c>
      <c r="G9" s="257">
        <v>7</v>
      </c>
      <c r="H9" s="255">
        <v>49</v>
      </c>
      <c r="I9" s="256">
        <v>6</v>
      </c>
      <c r="J9" s="257">
        <v>82</v>
      </c>
      <c r="K9" s="255">
        <v>240</v>
      </c>
      <c r="L9" s="256">
        <v>11</v>
      </c>
      <c r="M9" s="257">
        <v>213</v>
      </c>
      <c r="N9" s="255">
        <v>44</v>
      </c>
      <c r="O9" s="257">
        <v>13</v>
      </c>
      <c r="P9" s="255">
        <v>48</v>
      </c>
      <c r="Q9" s="256">
        <v>7</v>
      </c>
      <c r="R9" s="257">
        <v>122</v>
      </c>
    </row>
    <row r="10" spans="1:18" ht="15">
      <c r="A10" s="245" t="s">
        <v>356</v>
      </c>
      <c r="B10" s="245" t="s">
        <v>145</v>
      </c>
      <c r="C10" s="255">
        <v>98</v>
      </c>
      <c r="D10" s="256">
        <v>2</v>
      </c>
      <c r="E10" s="257">
        <v>133</v>
      </c>
      <c r="F10" s="255">
        <v>2</v>
      </c>
      <c r="G10" s="257">
        <v>1</v>
      </c>
      <c r="H10" s="255">
        <v>5</v>
      </c>
      <c r="I10" s="256">
        <v>2</v>
      </c>
      <c r="J10" s="257">
        <v>13</v>
      </c>
      <c r="K10" s="255">
        <v>76</v>
      </c>
      <c r="L10" s="256">
        <v>1</v>
      </c>
      <c r="M10" s="257">
        <v>130</v>
      </c>
      <c r="N10" s="255">
        <v>4</v>
      </c>
      <c r="O10" s="257">
        <v>0</v>
      </c>
      <c r="P10" s="255">
        <v>11</v>
      </c>
      <c r="Q10" s="256">
        <v>2</v>
      </c>
      <c r="R10" s="257">
        <v>32</v>
      </c>
    </row>
    <row r="11" spans="1:18" ht="15">
      <c r="A11" s="243" t="s">
        <v>357</v>
      </c>
      <c r="B11" s="243" t="s">
        <v>146</v>
      </c>
      <c r="C11" s="255">
        <v>108</v>
      </c>
      <c r="D11" s="256">
        <v>3</v>
      </c>
      <c r="E11" s="257">
        <v>93</v>
      </c>
      <c r="F11" s="255">
        <v>12</v>
      </c>
      <c r="G11" s="257">
        <v>2</v>
      </c>
      <c r="H11" s="255">
        <v>15</v>
      </c>
      <c r="I11" s="256">
        <v>3</v>
      </c>
      <c r="J11" s="257">
        <v>32</v>
      </c>
      <c r="K11" s="255">
        <v>85</v>
      </c>
      <c r="L11" s="256">
        <v>6</v>
      </c>
      <c r="M11" s="257">
        <v>53</v>
      </c>
      <c r="N11" s="255">
        <v>18</v>
      </c>
      <c r="O11" s="257">
        <v>3</v>
      </c>
      <c r="P11" s="255">
        <v>10</v>
      </c>
      <c r="Q11" s="256">
        <v>3</v>
      </c>
      <c r="R11" s="257">
        <v>33</v>
      </c>
    </row>
    <row r="12" spans="1:18" ht="15">
      <c r="A12" s="245" t="s">
        <v>358</v>
      </c>
      <c r="B12" s="245" t="s">
        <v>147</v>
      </c>
      <c r="C12" s="255">
        <v>7415</v>
      </c>
      <c r="D12" s="256">
        <v>152</v>
      </c>
      <c r="E12" s="257">
        <v>2315</v>
      </c>
      <c r="F12" s="255">
        <v>812</v>
      </c>
      <c r="G12" s="257">
        <v>94</v>
      </c>
      <c r="H12" s="255">
        <v>1118</v>
      </c>
      <c r="I12" s="256">
        <v>112</v>
      </c>
      <c r="J12" s="257">
        <v>1656</v>
      </c>
      <c r="K12" s="255">
        <v>6750</v>
      </c>
      <c r="L12" s="256">
        <v>125</v>
      </c>
      <c r="M12" s="257">
        <v>1701</v>
      </c>
      <c r="N12" s="255">
        <v>1152</v>
      </c>
      <c r="O12" s="257">
        <v>179</v>
      </c>
      <c r="P12" s="255">
        <v>920</v>
      </c>
      <c r="Q12" s="256">
        <v>124</v>
      </c>
      <c r="R12" s="257">
        <v>2182</v>
      </c>
    </row>
    <row r="13" spans="1:18" ht="15">
      <c r="A13" s="243" t="s">
        <v>359</v>
      </c>
      <c r="B13" s="243" t="s">
        <v>148</v>
      </c>
      <c r="C13" s="255">
        <v>2675</v>
      </c>
      <c r="D13" s="256">
        <v>25</v>
      </c>
      <c r="E13" s="257">
        <v>992</v>
      </c>
      <c r="F13" s="255">
        <v>239</v>
      </c>
      <c r="G13" s="257">
        <v>34</v>
      </c>
      <c r="H13" s="255">
        <v>292</v>
      </c>
      <c r="I13" s="256">
        <v>41</v>
      </c>
      <c r="J13" s="257">
        <v>668</v>
      </c>
      <c r="K13" s="255">
        <v>2278</v>
      </c>
      <c r="L13" s="256">
        <v>22</v>
      </c>
      <c r="M13" s="257">
        <v>1421</v>
      </c>
      <c r="N13" s="255">
        <v>294</v>
      </c>
      <c r="O13" s="257">
        <v>53</v>
      </c>
      <c r="P13" s="255">
        <v>242</v>
      </c>
      <c r="Q13" s="256">
        <v>33</v>
      </c>
      <c r="R13" s="257">
        <v>822</v>
      </c>
    </row>
    <row r="14" spans="1:18" ht="15">
      <c r="A14" s="245" t="s">
        <v>360</v>
      </c>
      <c r="B14" s="245" t="s">
        <v>149</v>
      </c>
      <c r="C14" s="255">
        <v>57</v>
      </c>
      <c r="D14" s="256">
        <v>4</v>
      </c>
      <c r="E14" s="257">
        <v>52</v>
      </c>
      <c r="F14" s="255">
        <v>3</v>
      </c>
      <c r="G14" s="257">
        <v>2</v>
      </c>
      <c r="H14" s="255">
        <v>5</v>
      </c>
      <c r="I14" s="256">
        <v>2</v>
      </c>
      <c r="J14" s="257">
        <v>24</v>
      </c>
      <c r="K14" s="255">
        <v>41</v>
      </c>
      <c r="L14" s="256">
        <v>10</v>
      </c>
      <c r="M14" s="257">
        <v>58</v>
      </c>
      <c r="N14" s="255">
        <v>1</v>
      </c>
      <c r="O14" s="257">
        <v>3</v>
      </c>
      <c r="P14" s="255">
        <v>11</v>
      </c>
      <c r="Q14" s="256">
        <v>3</v>
      </c>
      <c r="R14" s="257">
        <v>36</v>
      </c>
    </row>
    <row r="15" spans="1:18" ht="15">
      <c r="A15" s="243" t="s">
        <v>361</v>
      </c>
      <c r="B15" s="243" t="s">
        <v>150</v>
      </c>
      <c r="C15" s="255">
        <v>593</v>
      </c>
      <c r="D15" s="256">
        <v>6</v>
      </c>
      <c r="E15" s="257">
        <v>765</v>
      </c>
      <c r="F15" s="255">
        <v>61</v>
      </c>
      <c r="G15" s="257">
        <v>21</v>
      </c>
      <c r="H15" s="255">
        <v>93</v>
      </c>
      <c r="I15" s="256">
        <v>36</v>
      </c>
      <c r="J15" s="257">
        <v>421</v>
      </c>
      <c r="K15" s="255">
        <v>571</v>
      </c>
      <c r="L15" s="256">
        <v>13</v>
      </c>
      <c r="M15" s="257">
        <v>870</v>
      </c>
      <c r="N15" s="255">
        <v>103</v>
      </c>
      <c r="O15" s="257">
        <v>35</v>
      </c>
      <c r="P15" s="255">
        <v>85</v>
      </c>
      <c r="Q15" s="256">
        <v>23</v>
      </c>
      <c r="R15" s="257">
        <v>351</v>
      </c>
    </row>
    <row r="16" spans="1:18" ht="15">
      <c r="A16" s="245" t="s">
        <v>362</v>
      </c>
      <c r="B16" s="245" t="s">
        <v>151</v>
      </c>
      <c r="C16" s="255">
        <v>472</v>
      </c>
      <c r="D16" s="256">
        <v>15</v>
      </c>
      <c r="E16" s="257">
        <v>448</v>
      </c>
      <c r="F16" s="255">
        <v>46</v>
      </c>
      <c r="G16" s="257">
        <v>25</v>
      </c>
      <c r="H16" s="255">
        <v>65</v>
      </c>
      <c r="I16" s="256">
        <v>33</v>
      </c>
      <c r="J16" s="257">
        <v>238</v>
      </c>
      <c r="K16" s="255">
        <v>394</v>
      </c>
      <c r="L16" s="256">
        <v>12</v>
      </c>
      <c r="M16" s="257">
        <v>386</v>
      </c>
      <c r="N16" s="255">
        <v>67</v>
      </c>
      <c r="O16" s="257">
        <v>45</v>
      </c>
      <c r="P16" s="255">
        <v>68</v>
      </c>
      <c r="Q16" s="256">
        <v>37</v>
      </c>
      <c r="R16" s="257">
        <v>322</v>
      </c>
    </row>
    <row r="17" spans="1:18" ht="15">
      <c r="A17" s="243" t="s">
        <v>363</v>
      </c>
      <c r="B17" s="243" t="s">
        <v>152</v>
      </c>
      <c r="C17" s="255">
        <v>77</v>
      </c>
      <c r="D17" s="256">
        <v>2</v>
      </c>
      <c r="E17" s="257">
        <v>63</v>
      </c>
      <c r="F17" s="255">
        <v>8</v>
      </c>
      <c r="G17" s="257">
        <v>6</v>
      </c>
      <c r="H17" s="255">
        <v>18</v>
      </c>
      <c r="I17" s="256">
        <v>1</v>
      </c>
      <c r="J17" s="257">
        <v>46</v>
      </c>
      <c r="K17" s="255">
        <v>71</v>
      </c>
      <c r="L17" s="256">
        <v>3</v>
      </c>
      <c r="M17" s="257">
        <v>85</v>
      </c>
      <c r="N17" s="255">
        <v>13</v>
      </c>
      <c r="O17" s="257">
        <v>3</v>
      </c>
      <c r="P17" s="255">
        <v>10</v>
      </c>
      <c r="Q17" s="256">
        <v>4</v>
      </c>
      <c r="R17" s="257">
        <v>46</v>
      </c>
    </row>
    <row r="18" spans="1:18" ht="15">
      <c r="A18" s="245" t="s">
        <v>364</v>
      </c>
      <c r="B18" s="245" t="s">
        <v>153</v>
      </c>
      <c r="C18" s="255">
        <v>117</v>
      </c>
      <c r="D18" s="256">
        <v>5</v>
      </c>
      <c r="E18" s="257">
        <v>84</v>
      </c>
      <c r="F18" s="255">
        <v>7</v>
      </c>
      <c r="G18" s="257">
        <v>3</v>
      </c>
      <c r="H18" s="255">
        <v>9</v>
      </c>
      <c r="I18" s="256">
        <v>5</v>
      </c>
      <c r="J18" s="257">
        <v>21</v>
      </c>
      <c r="K18" s="255">
        <v>112</v>
      </c>
      <c r="L18" s="256">
        <v>3</v>
      </c>
      <c r="M18" s="257">
        <v>69</v>
      </c>
      <c r="N18" s="255">
        <v>17</v>
      </c>
      <c r="O18" s="257">
        <v>6</v>
      </c>
      <c r="P18" s="255">
        <v>8</v>
      </c>
      <c r="Q18" s="256">
        <v>24</v>
      </c>
      <c r="R18" s="257">
        <v>44</v>
      </c>
    </row>
    <row r="19" spans="1:18" ht="15">
      <c r="A19" s="243" t="s">
        <v>365</v>
      </c>
      <c r="B19" s="243" t="s">
        <v>154</v>
      </c>
      <c r="C19" s="255">
        <v>111</v>
      </c>
      <c r="D19" s="256">
        <v>1</v>
      </c>
      <c r="E19" s="257">
        <v>78</v>
      </c>
      <c r="F19" s="255">
        <v>8</v>
      </c>
      <c r="G19" s="257">
        <v>3</v>
      </c>
      <c r="H19" s="255">
        <v>8</v>
      </c>
      <c r="I19" s="256">
        <v>1</v>
      </c>
      <c r="J19" s="257">
        <v>24</v>
      </c>
      <c r="K19" s="255">
        <v>63</v>
      </c>
      <c r="L19" s="256">
        <v>3</v>
      </c>
      <c r="M19" s="257">
        <v>56</v>
      </c>
      <c r="N19" s="255">
        <v>5</v>
      </c>
      <c r="O19" s="257">
        <v>1</v>
      </c>
      <c r="P19" s="255">
        <v>8</v>
      </c>
      <c r="Q19" s="256">
        <v>3</v>
      </c>
      <c r="R19" s="257">
        <v>36</v>
      </c>
    </row>
    <row r="20" spans="1:18" ht="15">
      <c r="A20" s="245" t="s">
        <v>366</v>
      </c>
      <c r="B20" s="245" t="s">
        <v>155</v>
      </c>
      <c r="C20" s="255">
        <v>135</v>
      </c>
      <c r="D20" s="256">
        <v>5</v>
      </c>
      <c r="E20" s="257">
        <v>75</v>
      </c>
      <c r="F20" s="255">
        <v>17</v>
      </c>
      <c r="G20" s="257">
        <v>1</v>
      </c>
      <c r="H20" s="255">
        <v>18</v>
      </c>
      <c r="I20" s="256">
        <v>4</v>
      </c>
      <c r="J20" s="257">
        <v>32</v>
      </c>
      <c r="K20" s="255">
        <v>115</v>
      </c>
      <c r="L20" s="256">
        <v>2</v>
      </c>
      <c r="M20" s="257">
        <v>138</v>
      </c>
      <c r="N20" s="255">
        <v>18</v>
      </c>
      <c r="O20" s="257">
        <v>7</v>
      </c>
      <c r="P20" s="255">
        <v>26</v>
      </c>
      <c r="Q20" s="256">
        <v>9</v>
      </c>
      <c r="R20" s="257">
        <v>51</v>
      </c>
    </row>
    <row r="21" spans="1:18" ht="15">
      <c r="A21" s="243" t="s">
        <v>367</v>
      </c>
      <c r="B21" s="243" t="s">
        <v>156</v>
      </c>
      <c r="C21" s="255">
        <v>131</v>
      </c>
      <c r="D21" s="256">
        <v>3</v>
      </c>
      <c r="E21" s="257">
        <v>100</v>
      </c>
      <c r="F21" s="255">
        <v>10</v>
      </c>
      <c r="G21" s="257">
        <v>6</v>
      </c>
      <c r="H21" s="255">
        <v>8</v>
      </c>
      <c r="I21" s="256">
        <v>7</v>
      </c>
      <c r="J21" s="257">
        <v>60</v>
      </c>
      <c r="K21" s="255">
        <v>106</v>
      </c>
      <c r="L21" s="256">
        <v>4</v>
      </c>
      <c r="M21" s="257">
        <v>72</v>
      </c>
      <c r="N21" s="255">
        <v>3</v>
      </c>
      <c r="O21" s="257">
        <v>9</v>
      </c>
      <c r="P21" s="255">
        <v>13</v>
      </c>
      <c r="Q21" s="256">
        <v>6</v>
      </c>
      <c r="R21" s="257">
        <v>35</v>
      </c>
    </row>
    <row r="22" spans="1:18" ht="15">
      <c r="A22" s="245" t="s">
        <v>368</v>
      </c>
      <c r="B22" s="245" t="s">
        <v>157</v>
      </c>
      <c r="C22" s="255">
        <v>2678</v>
      </c>
      <c r="D22" s="256">
        <v>43</v>
      </c>
      <c r="E22" s="257">
        <v>806</v>
      </c>
      <c r="F22" s="255">
        <v>244</v>
      </c>
      <c r="G22" s="257">
        <v>27</v>
      </c>
      <c r="H22" s="255">
        <v>317</v>
      </c>
      <c r="I22" s="256">
        <v>44</v>
      </c>
      <c r="J22" s="257">
        <v>354</v>
      </c>
      <c r="K22" s="255">
        <v>2401</v>
      </c>
      <c r="L22" s="256">
        <v>28</v>
      </c>
      <c r="M22" s="257">
        <v>677</v>
      </c>
      <c r="N22" s="255">
        <v>260</v>
      </c>
      <c r="O22" s="257">
        <v>45</v>
      </c>
      <c r="P22" s="255">
        <v>228</v>
      </c>
      <c r="Q22" s="256">
        <v>54</v>
      </c>
      <c r="R22" s="257">
        <v>391</v>
      </c>
    </row>
    <row r="23" spans="1:18" ht="15">
      <c r="A23" s="243" t="s">
        <v>369</v>
      </c>
      <c r="B23" s="243" t="s">
        <v>158</v>
      </c>
      <c r="C23" s="255">
        <v>292</v>
      </c>
      <c r="D23" s="256">
        <v>52</v>
      </c>
      <c r="E23" s="257">
        <v>155</v>
      </c>
      <c r="F23" s="255">
        <v>25</v>
      </c>
      <c r="G23" s="257">
        <v>9</v>
      </c>
      <c r="H23" s="255">
        <v>31</v>
      </c>
      <c r="I23" s="256">
        <v>5</v>
      </c>
      <c r="J23" s="257">
        <v>95</v>
      </c>
      <c r="K23" s="255">
        <v>242</v>
      </c>
      <c r="L23" s="256">
        <v>32</v>
      </c>
      <c r="M23" s="257">
        <v>172</v>
      </c>
      <c r="N23" s="255">
        <v>44</v>
      </c>
      <c r="O23" s="257">
        <v>10</v>
      </c>
      <c r="P23" s="255">
        <v>30</v>
      </c>
      <c r="Q23" s="256">
        <v>5</v>
      </c>
      <c r="R23" s="257">
        <v>113</v>
      </c>
    </row>
    <row r="24" spans="1:18" ht="15">
      <c r="A24" s="245" t="s">
        <v>370</v>
      </c>
      <c r="B24" s="245" t="s">
        <v>159</v>
      </c>
      <c r="C24" s="255">
        <v>59</v>
      </c>
      <c r="D24" s="256">
        <v>6</v>
      </c>
      <c r="E24" s="257">
        <v>25</v>
      </c>
      <c r="F24" s="255">
        <v>2</v>
      </c>
      <c r="G24" s="257">
        <v>9</v>
      </c>
      <c r="H24" s="255">
        <v>5</v>
      </c>
      <c r="I24" s="256">
        <v>9</v>
      </c>
      <c r="J24" s="257">
        <v>34</v>
      </c>
      <c r="K24" s="255">
        <v>57</v>
      </c>
      <c r="L24" s="256">
        <v>4</v>
      </c>
      <c r="M24" s="257">
        <v>33</v>
      </c>
      <c r="N24" s="255">
        <v>6</v>
      </c>
      <c r="O24" s="257">
        <v>15</v>
      </c>
      <c r="P24" s="255">
        <v>4</v>
      </c>
      <c r="Q24" s="256">
        <v>11</v>
      </c>
      <c r="R24" s="257">
        <v>13</v>
      </c>
    </row>
    <row r="25" spans="1:18" ht="15">
      <c r="A25" s="243" t="s">
        <v>371</v>
      </c>
      <c r="B25" s="243" t="s">
        <v>160</v>
      </c>
      <c r="C25" s="255">
        <v>216</v>
      </c>
      <c r="D25" s="256">
        <v>20</v>
      </c>
      <c r="E25" s="257">
        <v>174</v>
      </c>
      <c r="F25" s="255">
        <v>15</v>
      </c>
      <c r="G25" s="257">
        <v>8</v>
      </c>
      <c r="H25" s="255">
        <v>18</v>
      </c>
      <c r="I25" s="256">
        <v>5</v>
      </c>
      <c r="J25" s="257">
        <v>101</v>
      </c>
      <c r="K25" s="255">
        <v>171</v>
      </c>
      <c r="L25" s="256">
        <v>17</v>
      </c>
      <c r="M25" s="257">
        <v>201</v>
      </c>
      <c r="N25" s="255">
        <v>15</v>
      </c>
      <c r="O25" s="257">
        <v>8</v>
      </c>
      <c r="P25" s="255">
        <v>19</v>
      </c>
      <c r="Q25" s="256">
        <v>5</v>
      </c>
      <c r="R25" s="257">
        <v>124</v>
      </c>
    </row>
    <row r="26" spans="1:18" ht="15">
      <c r="A26" s="245" t="s">
        <v>372</v>
      </c>
      <c r="B26" s="245" t="s">
        <v>161</v>
      </c>
      <c r="C26" s="255">
        <v>659</v>
      </c>
      <c r="D26" s="256">
        <v>6</v>
      </c>
      <c r="E26" s="257">
        <v>680</v>
      </c>
      <c r="F26" s="255">
        <v>61</v>
      </c>
      <c r="G26" s="257">
        <v>23</v>
      </c>
      <c r="H26" s="255">
        <v>69</v>
      </c>
      <c r="I26" s="256">
        <v>20</v>
      </c>
      <c r="J26" s="257">
        <v>240</v>
      </c>
      <c r="K26" s="255">
        <v>534</v>
      </c>
      <c r="L26" s="256">
        <v>5</v>
      </c>
      <c r="M26" s="257">
        <v>594</v>
      </c>
      <c r="N26" s="255">
        <v>72</v>
      </c>
      <c r="O26" s="257">
        <v>35</v>
      </c>
      <c r="P26" s="255">
        <v>71</v>
      </c>
      <c r="Q26" s="256">
        <v>21</v>
      </c>
      <c r="R26" s="257">
        <v>301</v>
      </c>
    </row>
    <row r="27" spans="1:18" ht="15">
      <c r="A27" s="243" t="s">
        <v>373</v>
      </c>
      <c r="B27" s="243" t="s">
        <v>162</v>
      </c>
      <c r="C27" s="255">
        <v>833</v>
      </c>
      <c r="D27" s="256">
        <v>8</v>
      </c>
      <c r="E27" s="257">
        <v>452</v>
      </c>
      <c r="F27" s="255">
        <v>47</v>
      </c>
      <c r="G27" s="257">
        <v>7</v>
      </c>
      <c r="H27" s="255">
        <v>70</v>
      </c>
      <c r="I27" s="256">
        <v>8</v>
      </c>
      <c r="J27" s="257">
        <v>51</v>
      </c>
      <c r="K27" s="255">
        <v>629</v>
      </c>
      <c r="L27" s="256">
        <v>6</v>
      </c>
      <c r="M27" s="257">
        <v>375</v>
      </c>
      <c r="N27" s="255">
        <v>66</v>
      </c>
      <c r="O27" s="257">
        <v>19</v>
      </c>
      <c r="P27" s="255">
        <v>96</v>
      </c>
      <c r="Q27" s="256">
        <v>7</v>
      </c>
      <c r="R27" s="257">
        <v>48</v>
      </c>
    </row>
    <row r="28" spans="1:18" ht="15">
      <c r="A28" s="245" t="s">
        <v>374</v>
      </c>
      <c r="B28" s="245" t="s">
        <v>163</v>
      </c>
      <c r="C28" s="255">
        <v>182</v>
      </c>
      <c r="D28" s="256">
        <v>17</v>
      </c>
      <c r="E28" s="257">
        <v>109</v>
      </c>
      <c r="F28" s="255">
        <v>14</v>
      </c>
      <c r="G28" s="257">
        <v>6</v>
      </c>
      <c r="H28" s="255">
        <v>21</v>
      </c>
      <c r="I28" s="256">
        <v>11</v>
      </c>
      <c r="J28" s="257">
        <v>108</v>
      </c>
      <c r="K28" s="255">
        <v>143</v>
      </c>
      <c r="L28" s="256">
        <v>6</v>
      </c>
      <c r="M28" s="257">
        <v>94</v>
      </c>
      <c r="N28" s="255">
        <v>13</v>
      </c>
      <c r="O28" s="257">
        <v>11</v>
      </c>
      <c r="P28" s="255">
        <v>18</v>
      </c>
      <c r="Q28" s="256">
        <v>12</v>
      </c>
      <c r="R28" s="257">
        <v>128</v>
      </c>
    </row>
    <row r="29" spans="1:18" ht="15">
      <c r="A29" s="243" t="s">
        <v>375</v>
      </c>
      <c r="B29" s="243" t="s">
        <v>164</v>
      </c>
      <c r="C29" s="255">
        <v>189</v>
      </c>
      <c r="D29" s="256">
        <v>5</v>
      </c>
      <c r="E29" s="257">
        <v>163</v>
      </c>
      <c r="F29" s="255">
        <v>46</v>
      </c>
      <c r="G29" s="257">
        <v>5</v>
      </c>
      <c r="H29" s="255">
        <v>50</v>
      </c>
      <c r="I29" s="256">
        <v>5</v>
      </c>
      <c r="J29" s="257">
        <v>65</v>
      </c>
      <c r="K29" s="255">
        <v>249</v>
      </c>
      <c r="L29" s="256">
        <v>3</v>
      </c>
      <c r="M29" s="257">
        <v>145</v>
      </c>
      <c r="N29" s="255">
        <v>49</v>
      </c>
      <c r="O29" s="257">
        <v>15</v>
      </c>
      <c r="P29" s="255">
        <v>44</v>
      </c>
      <c r="Q29" s="256">
        <v>8</v>
      </c>
      <c r="R29" s="257">
        <v>74</v>
      </c>
    </row>
    <row r="30" spans="1:18" ht="15">
      <c r="A30" s="245" t="s">
        <v>376</v>
      </c>
      <c r="B30" s="245" t="s">
        <v>165</v>
      </c>
      <c r="C30" s="255">
        <v>78</v>
      </c>
      <c r="D30" s="256">
        <v>1</v>
      </c>
      <c r="E30" s="257">
        <v>131</v>
      </c>
      <c r="F30" s="255">
        <v>12</v>
      </c>
      <c r="G30" s="257">
        <v>2</v>
      </c>
      <c r="H30" s="255">
        <v>9</v>
      </c>
      <c r="I30" s="256">
        <v>5</v>
      </c>
      <c r="J30" s="257">
        <v>79</v>
      </c>
      <c r="K30" s="255">
        <v>80</v>
      </c>
      <c r="L30" s="256">
        <v>1</v>
      </c>
      <c r="M30" s="257">
        <v>126</v>
      </c>
      <c r="N30" s="255">
        <v>8</v>
      </c>
      <c r="O30" s="257">
        <v>5</v>
      </c>
      <c r="P30" s="255">
        <v>17</v>
      </c>
      <c r="Q30" s="256">
        <v>4</v>
      </c>
      <c r="R30" s="257">
        <v>103</v>
      </c>
    </row>
    <row r="31" spans="1:18" ht="15">
      <c r="A31" s="243" t="s">
        <v>377</v>
      </c>
      <c r="B31" s="243" t="s">
        <v>166</v>
      </c>
      <c r="C31" s="255">
        <v>194</v>
      </c>
      <c r="D31" s="256">
        <v>5</v>
      </c>
      <c r="E31" s="257">
        <v>87</v>
      </c>
      <c r="F31" s="255">
        <v>18</v>
      </c>
      <c r="G31" s="257">
        <v>6</v>
      </c>
      <c r="H31" s="255">
        <v>18</v>
      </c>
      <c r="I31" s="256">
        <v>20</v>
      </c>
      <c r="J31" s="257">
        <v>42</v>
      </c>
      <c r="K31" s="255">
        <v>185</v>
      </c>
      <c r="L31" s="256">
        <v>3</v>
      </c>
      <c r="M31" s="257">
        <v>112</v>
      </c>
      <c r="N31" s="255">
        <v>21</v>
      </c>
      <c r="O31" s="257">
        <v>18</v>
      </c>
      <c r="P31" s="255">
        <v>32</v>
      </c>
      <c r="Q31" s="256">
        <v>20</v>
      </c>
      <c r="R31" s="257">
        <v>62</v>
      </c>
    </row>
    <row r="32" spans="1:18" ht="15">
      <c r="A32" s="245" t="s">
        <v>378</v>
      </c>
      <c r="B32" s="245" t="s">
        <v>167</v>
      </c>
      <c r="C32" s="255">
        <v>499</v>
      </c>
      <c r="D32" s="256">
        <v>6</v>
      </c>
      <c r="E32" s="257">
        <v>862</v>
      </c>
      <c r="F32" s="255">
        <v>52</v>
      </c>
      <c r="G32" s="257">
        <v>9</v>
      </c>
      <c r="H32" s="255">
        <v>91</v>
      </c>
      <c r="I32" s="256">
        <v>8</v>
      </c>
      <c r="J32" s="257">
        <v>381</v>
      </c>
      <c r="K32" s="255">
        <v>471</v>
      </c>
      <c r="L32" s="256">
        <v>6</v>
      </c>
      <c r="M32" s="257">
        <v>937</v>
      </c>
      <c r="N32" s="255">
        <v>71</v>
      </c>
      <c r="O32" s="257">
        <v>15</v>
      </c>
      <c r="P32" s="255">
        <v>79</v>
      </c>
      <c r="Q32" s="256">
        <v>18</v>
      </c>
      <c r="R32" s="257">
        <v>500</v>
      </c>
    </row>
    <row r="33" spans="1:18" ht="15">
      <c r="A33" s="243" t="s">
        <v>379</v>
      </c>
      <c r="B33" s="243" t="s">
        <v>168</v>
      </c>
      <c r="C33" s="255">
        <v>1670</v>
      </c>
      <c r="D33" s="256">
        <v>8</v>
      </c>
      <c r="E33" s="257">
        <v>770</v>
      </c>
      <c r="F33" s="255">
        <v>118</v>
      </c>
      <c r="G33" s="257">
        <v>4</v>
      </c>
      <c r="H33" s="255">
        <v>166</v>
      </c>
      <c r="I33" s="256">
        <v>8</v>
      </c>
      <c r="J33" s="257">
        <v>167</v>
      </c>
      <c r="K33" s="255">
        <v>1349</v>
      </c>
      <c r="L33" s="256">
        <v>5</v>
      </c>
      <c r="M33" s="257">
        <v>738</v>
      </c>
      <c r="N33" s="255">
        <v>130</v>
      </c>
      <c r="O33" s="257">
        <v>8</v>
      </c>
      <c r="P33" s="255">
        <v>88</v>
      </c>
      <c r="Q33" s="256">
        <v>11</v>
      </c>
      <c r="R33" s="257">
        <v>173</v>
      </c>
    </row>
    <row r="34" spans="1:18" ht="15">
      <c r="A34" s="245" t="s">
        <v>380</v>
      </c>
      <c r="B34" s="245" t="s">
        <v>169</v>
      </c>
      <c r="C34" s="255">
        <v>123</v>
      </c>
      <c r="D34" s="256">
        <v>5</v>
      </c>
      <c r="E34" s="257">
        <v>101</v>
      </c>
      <c r="F34" s="255">
        <v>9</v>
      </c>
      <c r="G34" s="257">
        <v>6</v>
      </c>
      <c r="H34" s="255">
        <v>20</v>
      </c>
      <c r="I34" s="256">
        <v>11</v>
      </c>
      <c r="J34" s="257">
        <v>37</v>
      </c>
      <c r="K34" s="255">
        <v>96</v>
      </c>
      <c r="L34" s="256">
        <v>5</v>
      </c>
      <c r="M34" s="257">
        <v>118</v>
      </c>
      <c r="N34" s="255">
        <v>23</v>
      </c>
      <c r="O34" s="257">
        <v>6</v>
      </c>
      <c r="P34" s="255">
        <v>23</v>
      </c>
      <c r="Q34" s="256">
        <v>3</v>
      </c>
      <c r="R34" s="257">
        <v>63</v>
      </c>
    </row>
    <row r="35" spans="1:18" ht="15">
      <c r="A35" s="243" t="s">
        <v>381</v>
      </c>
      <c r="B35" s="243" t="s">
        <v>170</v>
      </c>
      <c r="C35" s="255">
        <v>30</v>
      </c>
      <c r="D35" s="256">
        <v>6</v>
      </c>
      <c r="E35" s="257">
        <v>51</v>
      </c>
      <c r="F35" s="255">
        <v>4</v>
      </c>
      <c r="G35" s="257">
        <v>4</v>
      </c>
      <c r="H35" s="255">
        <v>2</v>
      </c>
      <c r="I35" s="256">
        <v>4</v>
      </c>
      <c r="J35" s="257">
        <v>27</v>
      </c>
      <c r="K35" s="255">
        <v>36</v>
      </c>
      <c r="L35" s="256">
        <v>8</v>
      </c>
      <c r="M35" s="257">
        <v>45</v>
      </c>
      <c r="N35" s="255">
        <v>8</v>
      </c>
      <c r="O35" s="257">
        <v>8</v>
      </c>
      <c r="P35" s="255">
        <v>4</v>
      </c>
      <c r="Q35" s="256">
        <v>3</v>
      </c>
      <c r="R35" s="257">
        <v>26</v>
      </c>
    </row>
    <row r="36" spans="1:18" ht="15">
      <c r="A36" s="245" t="s">
        <v>382</v>
      </c>
      <c r="B36" s="245" t="s">
        <v>171</v>
      </c>
      <c r="C36" s="255">
        <v>67</v>
      </c>
      <c r="D36" s="256">
        <v>1</v>
      </c>
      <c r="E36" s="257">
        <v>59</v>
      </c>
      <c r="F36" s="255">
        <v>1</v>
      </c>
      <c r="G36" s="257">
        <v>3</v>
      </c>
      <c r="H36" s="255">
        <v>1</v>
      </c>
      <c r="I36" s="256">
        <v>0</v>
      </c>
      <c r="J36" s="257">
        <v>18</v>
      </c>
      <c r="K36" s="255">
        <v>29</v>
      </c>
      <c r="L36" s="256">
        <v>1</v>
      </c>
      <c r="M36" s="257">
        <v>34</v>
      </c>
      <c r="N36" s="255">
        <v>0</v>
      </c>
      <c r="O36" s="257">
        <v>0</v>
      </c>
      <c r="P36" s="255">
        <v>3</v>
      </c>
      <c r="Q36" s="256">
        <v>2</v>
      </c>
      <c r="R36" s="257">
        <v>10</v>
      </c>
    </row>
    <row r="37" spans="1:18" ht="15">
      <c r="A37" s="243" t="s">
        <v>383</v>
      </c>
      <c r="B37" s="243" t="s">
        <v>172</v>
      </c>
      <c r="C37" s="255">
        <v>958</v>
      </c>
      <c r="D37" s="256">
        <v>6</v>
      </c>
      <c r="E37" s="257">
        <v>442</v>
      </c>
      <c r="F37" s="255">
        <v>74</v>
      </c>
      <c r="G37" s="257">
        <v>9</v>
      </c>
      <c r="H37" s="255">
        <v>91</v>
      </c>
      <c r="I37" s="256">
        <v>6</v>
      </c>
      <c r="J37" s="257">
        <v>367</v>
      </c>
      <c r="K37" s="255">
        <v>760</v>
      </c>
      <c r="L37" s="256">
        <v>6</v>
      </c>
      <c r="M37" s="257">
        <v>467</v>
      </c>
      <c r="N37" s="255">
        <v>99</v>
      </c>
      <c r="O37" s="257">
        <v>14</v>
      </c>
      <c r="P37" s="255">
        <v>75</v>
      </c>
      <c r="Q37" s="256">
        <v>7</v>
      </c>
      <c r="R37" s="257">
        <v>181</v>
      </c>
    </row>
    <row r="38" spans="1:18" ht="15">
      <c r="A38" s="245" t="s">
        <v>384</v>
      </c>
      <c r="B38" s="245" t="s">
        <v>173</v>
      </c>
      <c r="C38" s="255">
        <v>240</v>
      </c>
      <c r="D38" s="256">
        <v>2</v>
      </c>
      <c r="E38" s="257">
        <v>93</v>
      </c>
      <c r="F38" s="255">
        <v>36</v>
      </c>
      <c r="G38" s="257">
        <v>14</v>
      </c>
      <c r="H38" s="255">
        <v>34</v>
      </c>
      <c r="I38" s="256">
        <v>18</v>
      </c>
      <c r="J38" s="257">
        <v>60</v>
      </c>
      <c r="K38" s="255">
        <v>189</v>
      </c>
      <c r="L38" s="256">
        <v>12</v>
      </c>
      <c r="M38" s="257">
        <v>139</v>
      </c>
      <c r="N38" s="255">
        <v>29</v>
      </c>
      <c r="O38" s="257">
        <v>24</v>
      </c>
      <c r="P38" s="255">
        <v>24</v>
      </c>
      <c r="Q38" s="256">
        <v>12</v>
      </c>
      <c r="R38" s="257">
        <v>56</v>
      </c>
    </row>
    <row r="39" spans="1:18" ht="15">
      <c r="A39" s="243" t="s">
        <v>385</v>
      </c>
      <c r="B39" s="243" t="s">
        <v>292</v>
      </c>
      <c r="C39" s="255">
        <v>1605</v>
      </c>
      <c r="D39" s="256">
        <v>14</v>
      </c>
      <c r="E39" s="257">
        <v>687</v>
      </c>
      <c r="F39" s="255">
        <v>144</v>
      </c>
      <c r="G39" s="257">
        <v>10</v>
      </c>
      <c r="H39" s="255">
        <v>200</v>
      </c>
      <c r="I39" s="256">
        <v>16</v>
      </c>
      <c r="J39" s="257">
        <v>392</v>
      </c>
      <c r="K39" s="255">
        <v>1362</v>
      </c>
      <c r="L39" s="256">
        <v>22</v>
      </c>
      <c r="M39" s="257">
        <v>729</v>
      </c>
      <c r="N39" s="255">
        <v>184</v>
      </c>
      <c r="O39" s="257">
        <v>27</v>
      </c>
      <c r="P39" s="255">
        <v>137</v>
      </c>
      <c r="Q39" s="256">
        <v>27</v>
      </c>
      <c r="R39" s="257">
        <v>291</v>
      </c>
    </row>
    <row r="40" spans="1:18" ht="15">
      <c r="A40" s="245" t="s">
        <v>386</v>
      </c>
      <c r="B40" s="245" t="s">
        <v>174</v>
      </c>
      <c r="C40" s="255">
        <v>24625</v>
      </c>
      <c r="D40" s="256">
        <v>58</v>
      </c>
      <c r="E40" s="257">
        <v>16011</v>
      </c>
      <c r="F40" s="255">
        <v>4737</v>
      </c>
      <c r="G40" s="257">
        <v>84</v>
      </c>
      <c r="H40" s="255">
        <v>5924</v>
      </c>
      <c r="I40" s="256">
        <v>103</v>
      </c>
      <c r="J40" s="257">
        <v>5573</v>
      </c>
      <c r="K40" s="255">
        <v>22316</v>
      </c>
      <c r="L40" s="256">
        <v>46</v>
      </c>
      <c r="M40" s="257">
        <v>13884</v>
      </c>
      <c r="N40" s="255">
        <v>5938</v>
      </c>
      <c r="O40" s="257">
        <v>116</v>
      </c>
      <c r="P40" s="255">
        <v>4544</v>
      </c>
      <c r="Q40" s="256">
        <v>115</v>
      </c>
      <c r="R40" s="257">
        <v>5472</v>
      </c>
    </row>
    <row r="41" spans="1:18" ht="15">
      <c r="A41" s="243" t="s">
        <v>387</v>
      </c>
      <c r="B41" s="243" t="s">
        <v>175</v>
      </c>
      <c r="C41" s="255">
        <v>4272</v>
      </c>
      <c r="D41" s="256">
        <v>50</v>
      </c>
      <c r="E41" s="257">
        <v>2199</v>
      </c>
      <c r="F41" s="255">
        <v>521</v>
      </c>
      <c r="G41" s="257">
        <v>45</v>
      </c>
      <c r="H41" s="255">
        <v>690</v>
      </c>
      <c r="I41" s="256">
        <v>47</v>
      </c>
      <c r="J41" s="257">
        <v>699</v>
      </c>
      <c r="K41" s="255">
        <v>3678</v>
      </c>
      <c r="L41" s="256">
        <v>38</v>
      </c>
      <c r="M41" s="257">
        <v>1969</v>
      </c>
      <c r="N41" s="255">
        <v>702</v>
      </c>
      <c r="O41" s="257">
        <v>71</v>
      </c>
      <c r="P41" s="255">
        <v>552</v>
      </c>
      <c r="Q41" s="256">
        <v>58</v>
      </c>
      <c r="R41" s="257">
        <v>646</v>
      </c>
    </row>
    <row r="42" spans="1:18" ht="15">
      <c r="A42" s="245" t="s">
        <v>388</v>
      </c>
      <c r="B42" s="245" t="s">
        <v>176</v>
      </c>
      <c r="C42" s="255">
        <v>54</v>
      </c>
      <c r="D42" s="256">
        <v>1</v>
      </c>
      <c r="E42" s="257">
        <v>75</v>
      </c>
      <c r="F42" s="255">
        <v>3</v>
      </c>
      <c r="G42" s="257">
        <v>2</v>
      </c>
      <c r="H42" s="255">
        <v>2</v>
      </c>
      <c r="I42" s="256">
        <v>0</v>
      </c>
      <c r="J42" s="257">
        <v>18</v>
      </c>
      <c r="K42" s="255">
        <v>40</v>
      </c>
      <c r="L42" s="256">
        <v>0</v>
      </c>
      <c r="M42" s="257">
        <v>91</v>
      </c>
      <c r="N42" s="255">
        <v>2</v>
      </c>
      <c r="O42" s="257">
        <v>0</v>
      </c>
      <c r="P42" s="255">
        <v>2</v>
      </c>
      <c r="Q42" s="256">
        <v>0</v>
      </c>
      <c r="R42" s="257">
        <v>19</v>
      </c>
    </row>
    <row r="43" spans="1:18" ht="15">
      <c r="A43" s="243" t="s">
        <v>389</v>
      </c>
      <c r="B43" s="243" t="s">
        <v>177</v>
      </c>
      <c r="C43" s="255">
        <v>124</v>
      </c>
      <c r="D43" s="256">
        <v>9</v>
      </c>
      <c r="E43" s="257">
        <v>92</v>
      </c>
      <c r="F43" s="255">
        <v>16</v>
      </c>
      <c r="G43" s="257">
        <v>4</v>
      </c>
      <c r="H43" s="255">
        <v>18</v>
      </c>
      <c r="I43" s="256">
        <v>11</v>
      </c>
      <c r="J43" s="257">
        <v>55</v>
      </c>
      <c r="K43" s="255">
        <v>97</v>
      </c>
      <c r="L43" s="256">
        <v>5</v>
      </c>
      <c r="M43" s="257">
        <v>85</v>
      </c>
      <c r="N43" s="255">
        <v>19</v>
      </c>
      <c r="O43" s="257">
        <v>18</v>
      </c>
      <c r="P43" s="255">
        <v>23</v>
      </c>
      <c r="Q43" s="256">
        <v>16</v>
      </c>
      <c r="R43" s="257">
        <v>60</v>
      </c>
    </row>
    <row r="44" spans="1:18" ht="15">
      <c r="A44" s="245" t="s">
        <v>390</v>
      </c>
      <c r="B44" s="245" t="s">
        <v>178</v>
      </c>
      <c r="C44" s="255">
        <v>932</v>
      </c>
      <c r="D44" s="256">
        <v>16</v>
      </c>
      <c r="E44" s="257">
        <v>935</v>
      </c>
      <c r="F44" s="255">
        <v>105</v>
      </c>
      <c r="G44" s="257">
        <v>15</v>
      </c>
      <c r="H44" s="255">
        <v>169</v>
      </c>
      <c r="I44" s="256">
        <v>21</v>
      </c>
      <c r="J44" s="257">
        <v>168</v>
      </c>
      <c r="K44" s="255">
        <v>812</v>
      </c>
      <c r="L44" s="256">
        <v>7</v>
      </c>
      <c r="M44" s="257">
        <v>483</v>
      </c>
      <c r="N44" s="255">
        <v>130</v>
      </c>
      <c r="O44" s="257">
        <v>27</v>
      </c>
      <c r="P44" s="255">
        <v>122</v>
      </c>
      <c r="Q44" s="256">
        <v>23</v>
      </c>
      <c r="R44" s="257">
        <v>198</v>
      </c>
    </row>
    <row r="45" spans="1:18" ht="15">
      <c r="A45" s="243" t="s">
        <v>391</v>
      </c>
      <c r="B45" s="243" t="s">
        <v>179</v>
      </c>
      <c r="C45" s="255">
        <v>191</v>
      </c>
      <c r="D45" s="256">
        <v>2</v>
      </c>
      <c r="E45" s="257">
        <v>158</v>
      </c>
      <c r="F45" s="255">
        <v>12</v>
      </c>
      <c r="G45" s="257">
        <v>3</v>
      </c>
      <c r="H45" s="255">
        <v>22</v>
      </c>
      <c r="I45" s="256">
        <v>2</v>
      </c>
      <c r="J45" s="257">
        <v>97</v>
      </c>
      <c r="K45" s="255">
        <v>147</v>
      </c>
      <c r="L45" s="256">
        <v>2</v>
      </c>
      <c r="M45" s="257">
        <v>138</v>
      </c>
      <c r="N45" s="255">
        <v>25</v>
      </c>
      <c r="O45" s="257">
        <v>9</v>
      </c>
      <c r="P45" s="255">
        <v>28</v>
      </c>
      <c r="Q45" s="256">
        <v>4</v>
      </c>
      <c r="R45" s="257">
        <v>168</v>
      </c>
    </row>
    <row r="46" spans="1:18" ht="15">
      <c r="A46" s="245" t="s">
        <v>392</v>
      </c>
      <c r="B46" s="245" t="s">
        <v>180</v>
      </c>
      <c r="C46" s="255">
        <v>67</v>
      </c>
      <c r="D46" s="256">
        <v>8</v>
      </c>
      <c r="E46" s="257">
        <v>96</v>
      </c>
      <c r="F46" s="255">
        <v>14</v>
      </c>
      <c r="G46" s="257">
        <v>1</v>
      </c>
      <c r="H46" s="255">
        <v>9</v>
      </c>
      <c r="I46" s="256">
        <v>1</v>
      </c>
      <c r="J46" s="257">
        <v>56</v>
      </c>
      <c r="K46" s="255">
        <v>67</v>
      </c>
      <c r="L46" s="256">
        <v>5</v>
      </c>
      <c r="M46" s="257">
        <v>79</v>
      </c>
      <c r="N46" s="255">
        <v>7</v>
      </c>
      <c r="O46" s="257">
        <v>4</v>
      </c>
      <c r="P46" s="255">
        <v>14</v>
      </c>
      <c r="Q46" s="256">
        <v>3</v>
      </c>
      <c r="R46" s="257">
        <v>48</v>
      </c>
    </row>
    <row r="47" spans="1:18" ht="15">
      <c r="A47" s="243" t="s">
        <v>393</v>
      </c>
      <c r="B47" s="243" t="s">
        <v>181</v>
      </c>
      <c r="C47" s="255">
        <v>1560</v>
      </c>
      <c r="D47" s="256">
        <v>6</v>
      </c>
      <c r="E47" s="257">
        <v>910</v>
      </c>
      <c r="F47" s="255">
        <v>183</v>
      </c>
      <c r="G47" s="257">
        <v>6</v>
      </c>
      <c r="H47" s="255">
        <v>191</v>
      </c>
      <c r="I47" s="256">
        <v>16</v>
      </c>
      <c r="J47" s="257">
        <v>161</v>
      </c>
      <c r="K47" s="255">
        <v>1298</v>
      </c>
      <c r="L47" s="256">
        <v>6</v>
      </c>
      <c r="M47" s="257">
        <v>827</v>
      </c>
      <c r="N47" s="255">
        <v>197</v>
      </c>
      <c r="O47" s="257">
        <v>13</v>
      </c>
      <c r="P47" s="255">
        <v>173</v>
      </c>
      <c r="Q47" s="256">
        <v>8</v>
      </c>
      <c r="R47" s="257">
        <v>161</v>
      </c>
    </row>
    <row r="48" spans="1:18" ht="15">
      <c r="A48" s="245" t="s">
        <v>394</v>
      </c>
      <c r="B48" s="245" t="s">
        <v>182</v>
      </c>
      <c r="C48" s="255">
        <v>1319</v>
      </c>
      <c r="D48" s="256">
        <v>27</v>
      </c>
      <c r="E48" s="257">
        <v>719</v>
      </c>
      <c r="F48" s="255">
        <v>132</v>
      </c>
      <c r="G48" s="257">
        <v>32</v>
      </c>
      <c r="H48" s="255">
        <v>181</v>
      </c>
      <c r="I48" s="256">
        <v>47</v>
      </c>
      <c r="J48" s="257">
        <v>283</v>
      </c>
      <c r="K48" s="255">
        <v>1143</v>
      </c>
      <c r="L48" s="256">
        <v>26</v>
      </c>
      <c r="M48" s="257">
        <v>713</v>
      </c>
      <c r="N48" s="255">
        <v>134</v>
      </c>
      <c r="O48" s="257">
        <v>62</v>
      </c>
      <c r="P48" s="255">
        <v>120</v>
      </c>
      <c r="Q48" s="256">
        <v>53</v>
      </c>
      <c r="R48" s="257">
        <v>317</v>
      </c>
    </row>
    <row r="49" spans="1:18" ht="15">
      <c r="A49" s="243" t="s">
        <v>395</v>
      </c>
      <c r="B49" s="243" t="s">
        <v>183</v>
      </c>
      <c r="C49" s="255">
        <v>162</v>
      </c>
      <c r="D49" s="256">
        <v>8</v>
      </c>
      <c r="E49" s="257">
        <v>221</v>
      </c>
      <c r="F49" s="255">
        <v>15</v>
      </c>
      <c r="G49" s="257">
        <v>8</v>
      </c>
      <c r="H49" s="255">
        <v>22</v>
      </c>
      <c r="I49" s="256">
        <v>16</v>
      </c>
      <c r="J49" s="257">
        <v>100</v>
      </c>
      <c r="K49" s="255">
        <v>149</v>
      </c>
      <c r="L49" s="256">
        <v>5</v>
      </c>
      <c r="M49" s="257">
        <v>210</v>
      </c>
      <c r="N49" s="255">
        <v>17</v>
      </c>
      <c r="O49" s="257">
        <v>20</v>
      </c>
      <c r="P49" s="255">
        <v>27</v>
      </c>
      <c r="Q49" s="256">
        <v>18</v>
      </c>
      <c r="R49" s="257">
        <v>163</v>
      </c>
    </row>
    <row r="50" spans="1:18" ht="15">
      <c r="A50" s="245" t="s">
        <v>396</v>
      </c>
      <c r="B50" s="245" t="s">
        <v>184</v>
      </c>
      <c r="C50" s="255">
        <v>287</v>
      </c>
      <c r="D50" s="256">
        <v>6</v>
      </c>
      <c r="E50" s="257">
        <v>226</v>
      </c>
      <c r="F50" s="255">
        <v>28</v>
      </c>
      <c r="G50" s="257">
        <v>5</v>
      </c>
      <c r="H50" s="255">
        <v>41</v>
      </c>
      <c r="I50" s="256">
        <v>5</v>
      </c>
      <c r="J50" s="257">
        <v>76</v>
      </c>
      <c r="K50" s="255">
        <v>314</v>
      </c>
      <c r="L50" s="256">
        <v>4</v>
      </c>
      <c r="M50" s="257">
        <v>245</v>
      </c>
      <c r="N50" s="255">
        <v>32</v>
      </c>
      <c r="O50" s="257">
        <v>8</v>
      </c>
      <c r="P50" s="255">
        <v>33</v>
      </c>
      <c r="Q50" s="256">
        <v>1</v>
      </c>
      <c r="R50" s="257">
        <v>109</v>
      </c>
    </row>
    <row r="51" spans="1:18" ht="15">
      <c r="A51" s="243" t="s">
        <v>397</v>
      </c>
      <c r="B51" s="243" t="s">
        <v>185</v>
      </c>
      <c r="C51" s="255">
        <v>500</v>
      </c>
      <c r="D51" s="256">
        <v>13</v>
      </c>
      <c r="E51" s="257">
        <v>564</v>
      </c>
      <c r="F51" s="255">
        <v>49</v>
      </c>
      <c r="G51" s="257">
        <v>16</v>
      </c>
      <c r="H51" s="255">
        <v>61</v>
      </c>
      <c r="I51" s="256">
        <v>18</v>
      </c>
      <c r="J51" s="257">
        <v>248</v>
      </c>
      <c r="K51" s="255">
        <v>466</v>
      </c>
      <c r="L51" s="256">
        <v>9</v>
      </c>
      <c r="M51" s="257">
        <v>564</v>
      </c>
      <c r="N51" s="255">
        <v>57</v>
      </c>
      <c r="O51" s="257">
        <v>26</v>
      </c>
      <c r="P51" s="255">
        <v>74</v>
      </c>
      <c r="Q51" s="256">
        <v>21</v>
      </c>
      <c r="R51" s="257">
        <v>233</v>
      </c>
    </row>
    <row r="52" spans="1:18" ht="15">
      <c r="A52" s="245" t="s">
        <v>398</v>
      </c>
      <c r="B52" s="245" t="s">
        <v>186</v>
      </c>
      <c r="C52" s="255">
        <v>411</v>
      </c>
      <c r="D52" s="256">
        <v>5</v>
      </c>
      <c r="E52" s="257">
        <v>372</v>
      </c>
      <c r="F52" s="255">
        <v>29</v>
      </c>
      <c r="G52" s="257">
        <v>2</v>
      </c>
      <c r="H52" s="255">
        <v>45</v>
      </c>
      <c r="I52" s="256">
        <v>20</v>
      </c>
      <c r="J52" s="257">
        <v>113</v>
      </c>
      <c r="K52" s="255">
        <v>437</v>
      </c>
      <c r="L52" s="256">
        <v>6</v>
      </c>
      <c r="M52" s="257">
        <v>404</v>
      </c>
      <c r="N52" s="255">
        <v>0</v>
      </c>
      <c r="O52" s="257">
        <v>0</v>
      </c>
      <c r="P52" s="255">
        <v>38</v>
      </c>
      <c r="Q52" s="256">
        <v>10</v>
      </c>
      <c r="R52" s="257">
        <v>165</v>
      </c>
    </row>
    <row r="53" spans="1:18" ht="15">
      <c r="A53" s="243" t="s">
        <v>399</v>
      </c>
      <c r="B53" s="243" t="s">
        <v>187</v>
      </c>
      <c r="C53" s="255">
        <v>392</v>
      </c>
      <c r="D53" s="256">
        <v>8</v>
      </c>
      <c r="E53" s="257">
        <v>157</v>
      </c>
      <c r="F53" s="255">
        <v>12</v>
      </c>
      <c r="G53" s="257">
        <v>11</v>
      </c>
      <c r="H53" s="255">
        <v>12</v>
      </c>
      <c r="I53" s="256">
        <v>22</v>
      </c>
      <c r="J53" s="257">
        <v>26</v>
      </c>
      <c r="K53" s="255">
        <v>250</v>
      </c>
      <c r="L53" s="256">
        <v>2</v>
      </c>
      <c r="M53" s="257">
        <v>127</v>
      </c>
      <c r="N53" s="255">
        <v>10</v>
      </c>
      <c r="O53" s="257">
        <v>28</v>
      </c>
      <c r="P53" s="255">
        <v>20</v>
      </c>
      <c r="Q53" s="256">
        <v>15</v>
      </c>
      <c r="R53" s="257">
        <v>29</v>
      </c>
    </row>
    <row r="54" spans="1:18" ht="15">
      <c r="A54" s="245" t="s">
        <v>400</v>
      </c>
      <c r="B54" s="245" t="s">
        <v>188</v>
      </c>
      <c r="C54" s="255">
        <v>791</v>
      </c>
      <c r="D54" s="256">
        <v>12</v>
      </c>
      <c r="E54" s="257">
        <v>545</v>
      </c>
      <c r="F54" s="255">
        <v>104</v>
      </c>
      <c r="G54" s="257">
        <v>17</v>
      </c>
      <c r="H54" s="255">
        <v>187</v>
      </c>
      <c r="I54" s="256">
        <v>18</v>
      </c>
      <c r="J54" s="257">
        <v>334</v>
      </c>
      <c r="K54" s="255">
        <v>679</v>
      </c>
      <c r="L54" s="256">
        <v>12</v>
      </c>
      <c r="M54" s="257">
        <v>470</v>
      </c>
      <c r="N54" s="255">
        <v>115</v>
      </c>
      <c r="O54" s="257">
        <v>14</v>
      </c>
      <c r="P54" s="255">
        <v>110</v>
      </c>
      <c r="Q54" s="256">
        <v>29</v>
      </c>
      <c r="R54" s="257">
        <v>296</v>
      </c>
    </row>
    <row r="55" spans="1:18" ht="15">
      <c r="A55" s="243" t="s">
        <v>401</v>
      </c>
      <c r="B55" s="243" t="s">
        <v>189</v>
      </c>
      <c r="C55" s="255">
        <v>88</v>
      </c>
      <c r="D55" s="256">
        <v>3</v>
      </c>
      <c r="E55" s="257">
        <v>54</v>
      </c>
      <c r="F55" s="255">
        <v>5</v>
      </c>
      <c r="G55" s="257">
        <v>8</v>
      </c>
      <c r="H55" s="255">
        <v>16</v>
      </c>
      <c r="I55" s="256">
        <v>11</v>
      </c>
      <c r="J55" s="257">
        <v>12</v>
      </c>
      <c r="K55" s="255">
        <v>69</v>
      </c>
      <c r="L55" s="256">
        <v>7</v>
      </c>
      <c r="M55" s="257">
        <v>48</v>
      </c>
      <c r="N55" s="255">
        <v>12</v>
      </c>
      <c r="O55" s="257">
        <v>15</v>
      </c>
      <c r="P55" s="255">
        <v>8</v>
      </c>
      <c r="Q55" s="256">
        <v>8</v>
      </c>
      <c r="R55" s="257">
        <v>18</v>
      </c>
    </row>
    <row r="56" spans="1:18" ht="15">
      <c r="A56" s="245" t="s">
        <v>402</v>
      </c>
      <c r="B56" s="245" t="s">
        <v>190</v>
      </c>
      <c r="C56" s="255">
        <v>132</v>
      </c>
      <c r="D56" s="256">
        <v>17</v>
      </c>
      <c r="E56" s="257">
        <v>103</v>
      </c>
      <c r="F56" s="255">
        <v>14</v>
      </c>
      <c r="G56" s="257">
        <v>43</v>
      </c>
      <c r="H56" s="255">
        <v>20</v>
      </c>
      <c r="I56" s="256">
        <v>31</v>
      </c>
      <c r="J56" s="257">
        <v>58</v>
      </c>
      <c r="K56" s="255">
        <v>145</v>
      </c>
      <c r="L56" s="256">
        <v>10</v>
      </c>
      <c r="M56" s="257">
        <v>102</v>
      </c>
      <c r="N56" s="255">
        <v>17</v>
      </c>
      <c r="O56" s="257">
        <v>48</v>
      </c>
      <c r="P56" s="255">
        <v>16</v>
      </c>
      <c r="Q56" s="256">
        <v>42</v>
      </c>
      <c r="R56" s="257">
        <v>63</v>
      </c>
    </row>
    <row r="57" spans="1:18" ht="15">
      <c r="A57" s="243" t="s">
        <v>403</v>
      </c>
      <c r="B57" s="243" t="s">
        <v>191</v>
      </c>
      <c r="C57" s="255">
        <v>93</v>
      </c>
      <c r="D57" s="256">
        <v>3</v>
      </c>
      <c r="E57" s="257">
        <v>69</v>
      </c>
      <c r="F57" s="255">
        <v>17</v>
      </c>
      <c r="G57" s="257">
        <v>6</v>
      </c>
      <c r="H57" s="255">
        <v>29</v>
      </c>
      <c r="I57" s="256">
        <v>3</v>
      </c>
      <c r="J57" s="257">
        <v>28</v>
      </c>
      <c r="K57" s="255">
        <v>107</v>
      </c>
      <c r="L57" s="256">
        <v>6</v>
      </c>
      <c r="M57" s="257">
        <v>83</v>
      </c>
      <c r="N57" s="255">
        <v>27</v>
      </c>
      <c r="O57" s="257">
        <v>6</v>
      </c>
      <c r="P57" s="255">
        <v>17</v>
      </c>
      <c r="Q57" s="256">
        <v>9</v>
      </c>
      <c r="R57" s="257">
        <v>23</v>
      </c>
    </row>
    <row r="58" spans="1:18" ht="15">
      <c r="A58" s="245" t="s">
        <v>404</v>
      </c>
      <c r="B58" s="245" t="s">
        <v>192</v>
      </c>
      <c r="C58" s="255">
        <v>224</v>
      </c>
      <c r="D58" s="256">
        <v>2</v>
      </c>
      <c r="E58" s="257">
        <v>156</v>
      </c>
      <c r="F58" s="255">
        <v>27</v>
      </c>
      <c r="G58" s="257">
        <v>3</v>
      </c>
      <c r="H58" s="255">
        <v>19</v>
      </c>
      <c r="I58" s="256">
        <v>10</v>
      </c>
      <c r="J58" s="257">
        <v>95</v>
      </c>
      <c r="K58" s="255">
        <v>166</v>
      </c>
      <c r="L58" s="256">
        <v>5</v>
      </c>
      <c r="M58" s="257">
        <v>172</v>
      </c>
      <c r="N58" s="255">
        <v>22</v>
      </c>
      <c r="O58" s="257">
        <v>9</v>
      </c>
      <c r="P58" s="255">
        <v>31</v>
      </c>
      <c r="Q58" s="256">
        <v>4</v>
      </c>
      <c r="R58" s="257">
        <v>136</v>
      </c>
    </row>
    <row r="59" spans="1:18" ht="15">
      <c r="A59" s="243" t="s">
        <v>405</v>
      </c>
      <c r="B59" s="243" t="s">
        <v>193</v>
      </c>
      <c r="C59" s="255">
        <v>101</v>
      </c>
      <c r="D59" s="256">
        <v>6</v>
      </c>
      <c r="E59" s="257">
        <v>99</v>
      </c>
      <c r="F59" s="255">
        <v>15</v>
      </c>
      <c r="G59" s="257">
        <v>7</v>
      </c>
      <c r="H59" s="255">
        <v>23</v>
      </c>
      <c r="I59" s="256">
        <v>5</v>
      </c>
      <c r="J59" s="257">
        <v>49</v>
      </c>
      <c r="K59" s="255">
        <v>86</v>
      </c>
      <c r="L59" s="256">
        <v>4</v>
      </c>
      <c r="M59" s="257">
        <v>74</v>
      </c>
      <c r="N59" s="255">
        <v>20</v>
      </c>
      <c r="O59" s="257">
        <v>8</v>
      </c>
      <c r="P59" s="255">
        <v>21</v>
      </c>
      <c r="Q59" s="256">
        <v>9</v>
      </c>
      <c r="R59" s="257">
        <v>57</v>
      </c>
    </row>
    <row r="60" spans="1:18" ht="15">
      <c r="A60" s="245" t="s">
        <v>406</v>
      </c>
      <c r="B60" s="245" t="s">
        <v>194</v>
      </c>
      <c r="C60" s="255">
        <v>569</v>
      </c>
      <c r="D60" s="256">
        <v>2</v>
      </c>
      <c r="E60" s="257">
        <v>304</v>
      </c>
      <c r="F60" s="255">
        <v>48</v>
      </c>
      <c r="G60" s="257">
        <v>9</v>
      </c>
      <c r="H60" s="255">
        <v>70</v>
      </c>
      <c r="I60" s="256">
        <v>19</v>
      </c>
      <c r="J60" s="257">
        <v>113</v>
      </c>
      <c r="K60" s="255">
        <v>513</v>
      </c>
      <c r="L60" s="256">
        <v>5</v>
      </c>
      <c r="M60" s="257">
        <v>334</v>
      </c>
      <c r="N60" s="255">
        <v>57</v>
      </c>
      <c r="O60" s="257">
        <v>18</v>
      </c>
      <c r="P60" s="255">
        <v>58</v>
      </c>
      <c r="Q60" s="256">
        <v>7</v>
      </c>
      <c r="R60" s="257">
        <v>116</v>
      </c>
    </row>
    <row r="61" spans="1:18" ht="15">
      <c r="A61" s="243" t="s">
        <v>407</v>
      </c>
      <c r="B61" s="243" t="s">
        <v>195</v>
      </c>
      <c r="C61" s="255">
        <v>593</v>
      </c>
      <c r="D61" s="256">
        <v>13</v>
      </c>
      <c r="E61" s="257">
        <v>513</v>
      </c>
      <c r="F61" s="255">
        <v>49</v>
      </c>
      <c r="G61" s="257">
        <v>8</v>
      </c>
      <c r="H61" s="255">
        <v>74</v>
      </c>
      <c r="I61" s="256">
        <v>6</v>
      </c>
      <c r="J61" s="257">
        <v>190</v>
      </c>
      <c r="K61" s="255">
        <v>459</v>
      </c>
      <c r="L61" s="256">
        <v>9</v>
      </c>
      <c r="M61" s="257">
        <v>406</v>
      </c>
      <c r="N61" s="255">
        <v>81</v>
      </c>
      <c r="O61" s="257">
        <v>9</v>
      </c>
      <c r="P61" s="255">
        <v>76</v>
      </c>
      <c r="Q61" s="256">
        <v>20</v>
      </c>
      <c r="R61" s="257">
        <v>193</v>
      </c>
    </row>
    <row r="62" spans="1:18" ht="15">
      <c r="A62" s="245" t="s">
        <v>408</v>
      </c>
      <c r="B62" s="245" t="s">
        <v>196</v>
      </c>
      <c r="C62" s="255">
        <v>94</v>
      </c>
      <c r="D62" s="256">
        <v>6</v>
      </c>
      <c r="E62" s="257">
        <v>45</v>
      </c>
      <c r="F62" s="255">
        <v>9</v>
      </c>
      <c r="G62" s="257">
        <v>1</v>
      </c>
      <c r="H62" s="255">
        <v>2</v>
      </c>
      <c r="I62" s="256">
        <v>0</v>
      </c>
      <c r="J62" s="257">
        <v>8</v>
      </c>
      <c r="K62" s="255">
        <v>60</v>
      </c>
      <c r="L62" s="256">
        <v>1</v>
      </c>
      <c r="M62" s="257">
        <v>50</v>
      </c>
      <c r="N62" s="255">
        <v>5</v>
      </c>
      <c r="O62" s="257">
        <v>0</v>
      </c>
      <c r="P62" s="255">
        <v>12</v>
      </c>
      <c r="Q62" s="256">
        <v>2</v>
      </c>
      <c r="R62" s="257">
        <v>7</v>
      </c>
    </row>
    <row r="63" spans="1:18" ht="15">
      <c r="A63" s="243" t="s">
        <v>409</v>
      </c>
      <c r="B63" s="243" t="s">
        <v>197</v>
      </c>
      <c r="C63" s="255">
        <v>37</v>
      </c>
      <c r="D63" s="256">
        <v>6</v>
      </c>
      <c r="E63" s="257">
        <v>54</v>
      </c>
      <c r="F63" s="255">
        <v>3</v>
      </c>
      <c r="G63" s="257">
        <v>4</v>
      </c>
      <c r="H63" s="255">
        <v>7</v>
      </c>
      <c r="I63" s="256">
        <v>6</v>
      </c>
      <c r="J63" s="257">
        <v>19</v>
      </c>
      <c r="K63" s="255">
        <v>39</v>
      </c>
      <c r="L63" s="256">
        <v>6</v>
      </c>
      <c r="M63" s="257">
        <v>58</v>
      </c>
      <c r="N63" s="255">
        <v>9</v>
      </c>
      <c r="O63" s="257">
        <v>6</v>
      </c>
      <c r="P63" s="255">
        <v>7</v>
      </c>
      <c r="Q63" s="256">
        <v>7</v>
      </c>
      <c r="R63" s="257">
        <v>24</v>
      </c>
    </row>
    <row r="64" spans="1:18" ht="15">
      <c r="A64" s="245" t="s">
        <v>410</v>
      </c>
      <c r="B64" s="245" t="s">
        <v>198</v>
      </c>
      <c r="C64" s="255">
        <v>231</v>
      </c>
      <c r="D64" s="256">
        <v>6</v>
      </c>
      <c r="E64" s="257">
        <v>171</v>
      </c>
      <c r="F64" s="255">
        <v>22</v>
      </c>
      <c r="G64" s="257">
        <v>2</v>
      </c>
      <c r="H64" s="255">
        <v>39</v>
      </c>
      <c r="I64" s="256">
        <v>7</v>
      </c>
      <c r="J64" s="257">
        <v>83</v>
      </c>
      <c r="K64" s="255">
        <v>219</v>
      </c>
      <c r="L64" s="256">
        <v>5</v>
      </c>
      <c r="M64" s="257">
        <v>163</v>
      </c>
      <c r="N64" s="255">
        <v>40</v>
      </c>
      <c r="O64" s="257">
        <v>12</v>
      </c>
      <c r="P64" s="255">
        <v>31</v>
      </c>
      <c r="Q64" s="256">
        <v>3</v>
      </c>
      <c r="R64" s="257">
        <v>107</v>
      </c>
    </row>
    <row r="65" spans="1:18" ht="15">
      <c r="A65" s="243" t="s">
        <v>411</v>
      </c>
      <c r="B65" s="243" t="s">
        <v>199</v>
      </c>
      <c r="C65" s="255">
        <v>620</v>
      </c>
      <c r="D65" s="256">
        <v>5</v>
      </c>
      <c r="E65" s="257">
        <v>722</v>
      </c>
      <c r="F65" s="255">
        <v>59</v>
      </c>
      <c r="G65" s="257">
        <v>10</v>
      </c>
      <c r="H65" s="255">
        <v>64</v>
      </c>
      <c r="I65" s="256">
        <v>11</v>
      </c>
      <c r="J65" s="257">
        <v>376</v>
      </c>
      <c r="K65" s="255">
        <v>569</v>
      </c>
      <c r="L65" s="256">
        <v>8</v>
      </c>
      <c r="M65" s="257">
        <v>818</v>
      </c>
      <c r="N65" s="255">
        <v>73</v>
      </c>
      <c r="O65" s="257">
        <v>8</v>
      </c>
      <c r="P65" s="255">
        <v>74</v>
      </c>
      <c r="Q65" s="256">
        <v>7</v>
      </c>
      <c r="R65" s="257">
        <v>356</v>
      </c>
    </row>
    <row r="66" spans="1:18" ht="15">
      <c r="A66" s="245" t="s">
        <v>412</v>
      </c>
      <c r="B66" s="245" t="s">
        <v>200</v>
      </c>
      <c r="C66" s="255">
        <v>165</v>
      </c>
      <c r="D66" s="256">
        <v>4</v>
      </c>
      <c r="E66" s="257">
        <v>201</v>
      </c>
      <c r="F66" s="255">
        <v>14</v>
      </c>
      <c r="G66" s="257">
        <v>8</v>
      </c>
      <c r="H66" s="255">
        <v>21</v>
      </c>
      <c r="I66" s="256">
        <v>13</v>
      </c>
      <c r="J66" s="257">
        <v>97</v>
      </c>
      <c r="K66" s="255">
        <v>133</v>
      </c>
      <c r="L66" s="256">
        <v>6</v>
      </c>
      <c r="M66" s="257">
        <v>160</v>
      </c>
      <c r="N66" s="255">
        <v>12</v>
      </c>
      <c r="O66" s="257">
        <v>16</v>
      </c>
      <c r="P66" s="255">
        <v>23</v>
      </c>
      <c r="Q66" s="256">
        <v>5</v>
      </c>
      <c r="R66" s="257">
        <v>128</v>
      </c>
    </row>
    <row r="67" spans="1:18" ht="15">
      <c r="A67" s="243" t="s">
        <v>413</v>
      </c>
      <c r="B67" s="243" t="s">
        <v>201</v>
      </c>
      <c r="C67" s="255">
        <v>418</v>
      </c>
      <c r="D67" s="256">
        <v>3</v>
      </c>
      <c r="E67" s="257">
        <v>126</v>
      </c>
      <c r="F67" s="255">
        <v>13</v>
      </c>
      <c r="G67" s="257">
        <v>4</v>
      </c>
      <c r="H67" s="255">
        <v>24</v>
      </c>
      <c r="I67" s="256">
        <v>11</v>
      </c>
      <c r="J67" s="257">
        <v>69</v>
      </c>
      <c r="K67" s="255">
        <v>367</v>
      </c>
      <c r="L67" s="256">
        <v>7</v>
      </c>
      <c r="M67" s="257">
        <v>129</v>
      </c>
      <c r="N67" s="255">
        <v>22</v>
      </c>
      <c r="O67" s="257">
        <v>15</v>
      </c>
      <c r="P67" s="255">
        <v>39</v>
      </c>
      <c r="Q67" s="256">
        <v>12</v>
      </c>
      <c r="R67" s="257">
        <v>102</v>
      </c>
    </row>
    <row r="68" spans="1:18" ht="15">
      <c r="A68" s="245" t="s">
        <v>414</v>
      </c>
      <c r="B68" s="245" t="s">
        <v>202</v>
      </c>
      <c r="C68" s="255">
        <v>20</v>
      </c>
      <c r="D68" s="256">
        <v>2</v>
      </c>
      <c r="E68" s="257">
        <v>21</v>
      </c>
      <c r="F68" s="255">
        <v>0</v>
      </c>
      <c r="G68" s="257">
        <v>0</v>
      </c>
      <c r="H68" s="255">
        <v>6</v>
      </c>
      <c r="I68" s="256">
        <v>0</v>
      </c>
      <c r="J68" s="257">
        <v>7</v>
      </c>
      <c r="K68" s="255">
        <v>12</v>
      </c>
      <c r="L68" s="256">
        <v>4</v>
      </c>
      <c r="M68" s="257">
        <v>25</v>
      </c>
      <c r="N68" s="255">
        <v>8</v>
      </c>
      <c r="O68" s="257">
        <v>0</v>
      </c>
      <c r="P68" s="255">
        <v>0</v>
      </c>
      <c r="Q68" s="256">
        <v>1</v>
      </c>
      <c r="R68" s="257">
        <v>30</v>
      </c>
    </row>
    <row r="69" spans="1:18" ht="15">
      <c r="A69" s="243" t="s">
        <v>415</v>
      </c>
      <c r="B69" s="243" t="s">
        <v>203</v>
      </c>
      <c r="C69" s="255">
        <v>748</v>
      </c>
      <c r="D69" s="256">
        <v>8</v>
      </c>
      <c r="E69" s="257">
        <v>397</v>
      </c>
      <c r="F69" s="255">
        <v>36</v>
      </c>
      <c r="G69" s="257">
        <v>1</v>
      </c>
      <c r="H69" s="255">
        <v>77</v>
      </c>
      <c r="I69" s="256">
        <v>1</v>
      </c>
      <c r="J69" s="257">
        <v>50</v>
      </c>
      <c r="K69" s="255">
        <v>691</v>
      </c>
      <c r="L69" s="256">
        <v>5</v>
      </c>
      <c r="M69" s="257">
        <v>381</v>
      </c>
      <c r="N69" s="255">
        <v>0</v>
      </c>
      <c r="O69" s="257">
        <v>0</v>
      </c>
      <c r="P69" s="255">
        <v>51</v>
      </c>
      <c r="Q69" s="256">
        <v>2</v>
      </c>
      <c r="R69" s="257">
        <v>83</v>
      </c>
    </row>
    <row r="70" spans="1:18" ht="15">
      <c r="A70" s="245" t="s">
        <v>416</v>
      </c>
      <c r="B70" s="245" t="s">
        <v>204</v>
      </c>
      <c r="C70" s="255">
        <v>169</v>
      </c>
      <c r="D70" s="256">
        <v>2</v>
      </c>
      <c r="E70" s="257">
        <v>203</v>
      </c>
      <c r="F70" s="255">
        <v>28</v>
      </c>
      <c r="G70" s="257">
        <v>3</v>
      </c>
      <c r="H70" s="255">
        <v>25</v>
      </c>
      <c r="I70" s="256">
        <v>5</v>
      </c>
      <c r="J70" s="257">
        <v>58</v>
      </c>
      <c r="K70" s="255">
        <v>153</v>
      </c>
      <c r="L70" s="256">
        <v>5</v>
      </c>
      <c r="M70" s="257">
        <v>180</v>
      </c>
      <c r="N70" s="255">
        <v>25</v>
      </c>
      <c r="O70" s="257">
        <v>6</v>
      </c>
      <c r="P70" s="255">
        <v>27</v>
      </c>
      <c r="Q70" s="256">
        <v>8</v>
      </c>
      <c r="R70" s="257">
        <v>47</v>
      </c>
    </row>
    <row r="71" spans="1:18" ht="15">
      <c r="A71" s="243" t="s">
        <v>417</v>
      </c>
      <c r="B71" s="243" t="s">
        <v>205</v>
      </c>
      <c r="C71" s="255">
        <v>336</v>
      </c>
      <c r="D71" s="256">
        <v>4</v>
      </c>
      <c r="E71" s="257">
        <v>315</v>
      </c>
      <c r="F71" s="255">
        <v>38</v>
      </c>
      <c r="G71" s="257">
        <v>14</v>
      </c>
      <c r="H71" s="255">
        <v>66</v>
      </c>
      <c r="I71" s="256">
        <v>14</v>
      </c>
      <c r="J71" s="257">
        <v>95</v>
      </c>
      <c r="K71" s="255">
        <v>269</v>
      </c>
      <c r="L71" s="256">
        <v>6</v>
      </c>
      <c r="M71" s="257">
        <v>239</v>
      </c>
      <c r="N71" s="255">
        <v>50</v>
      </c>
      <c r="O71" s="257">
        <v>28</v>
      </c>
      <c r="P71" s="255">
        <v>45</v>
      </c>
      <c r="Q71" s="256">
        <v>12</v>
      </c>
      <c r="R71" s="257">
        <v>94</v>
      </c>
    </row>
    <row r="72" spans="1:18" ht="15">
      <c r="A72" s="245" t="s">
        <v>418</v>
      </c>
      <c r="B72" s="245" t="s">
        <v>206</v>
      </c>
      <c r="C72" s="255">
        <v>105</v>
      </c>
      <c r="D72" s="256">
        <v>10</v>
      </c>
      <c r="E72" s="257">
        <v>180</v>
      </c>
      <c r="F72" s="255">
        <v>5</v>
      </c>
      <c r="G72" s="257">
        <v>7</v>
      </c>
      <c r="H72" s="255">
        <v>11</v>
      </c>
      <c r="I72" s="256">
        <v>6</v>
      </c>
      <c r="J72" s="257">
        <v>59</v>
      </c>
      <c r="K72" s="255">
        <v>128</v>
      </c>
      <c r="L72" s="256">
        <v>5</v>
      </c>
      <c r="M72" s="257">
        <v>115</v>
      </c>
      <c r="N72" s="255">
        <v>13</v>
      </c>
      <c r="O72" s="257">
        <v>13</v>
      </c>
      <c r="P72" s="255">
        <v>15</v>
      </c>
      <c r="Q72" s="256">
        <v>7</v>
      </c>
      <c r="R72" s="257">
        <v>70</v>
      </c>
    </row>
    <row r="73" spans="1:18" ht="15">
      <c r="A73" s="243" t="s">
        <v>419</v>
      </c>
      <c r="B73" s="243" t="s">
        <v>207</v>
      </c>
      <c r="C73" s="255">
        <v>181</v>
      </c>
      <c r="D73" s="256">
        <v>5</v>
      </c>
      <c r="E73" s="257">
        <v>137</v>
      </c>
      <c r="F73" s="255">
        <v>11</v>
      </c>
      <c r="G73" s="257">
        <v>4</v>
      </c>
      <c r="H73" s="255">
        <v>28</v>
      </c>
      <c r="I73" s="256">
        <v>2</v>
      </c>
      <c r="J73" s="257">
        <v>101</v>
      </c>
      <c r="K73" s="255">
        <v>145</v>
      </c>
      <c r="L73" s="256">
        <v>3</v>
      </c>
      <c r="M73" s="257">
        <v>151</v>
      </c>
      <c r="N73" s="255">
        <v>37</v>
      </c>
      <c r="O73" s="257">
        <v>13</v>
      </c>
      <c r="P73" s="255">
        <v>30</v>
      </c>
      <c r="Q73" s="256">
        <v>6</v>
      </c>
      <c r="R73" s="257">
        <v>151</v>
      </c>
    </row>
    <row r="74" spans="1:18" ht="15">
      <c r="A74" s="245" t="s">
        <v>420</v>
      </c>
      <c r="B74" s="245" t="s">
        <v>208</v>
      </c>
      <c r="C74" s="255">
        <v>239</v>
      </c>
      <c r="D74" s="256">
        <v>4</v>
      </c>
      <c r="E74" s="257">
        <v>121</v>
      </c>
      <c r="F74" s="255">
        <v>27</v>
      </c>
      <c r="G74" s="257">
        <v>4</v>
      </c>
      <c r="H74" s="255">
        <v>27</v>
      </c>
      <c r="I74" s="256">
        <v>8</v>
      </c>
      <c r="J74" s="257">
        <v>34</v>
      </c>
      <c r="K74" s="255">
        <v>213</v>
      </c>
      <c r="L74" s="256">
        <v>2</v>
      </c>
      <c r="M74" s="257">
        <v>106</v>
      </c>
      <c r="N74" s="255">
        <v>15</v>
      </c>
      <c r="O74" s="257">
        <v>5</v>
      </c>
      <c r="P74" s="255">
        <v>43</v>
      </c>
      <c r="Q74" s="256">
        <v>5</v>
      </c>
      <c r="R74" s="257">
        <v>41</v>
      </c>
    </row>
    <row r="75" spans="1:18" ht="15">
      <c r="A75" s="243" t="s">
        <v>421</v>
      </c>
      <c r="B75" s="243" t="s">
        <v>209</v>
      </c>
      <c r="C75" s="255">
        <v>20</v>
      </c>
      <c r="D75" s="256">
        <v>1</v>
      </c>
      <c r="E75" s="257">
        <v>16</v>
      </c>
      <c r="F75" s="255">
        <v>1</v>
      </c>
      <c r="G75" s="257">
        <v>2</v>
      </c>
      <c r="H75" s="255">
        <v>0</v>
      </c>
      <c r="I75" s="256">
        <v>2</v>
      </c>
      <c r="J75" s="257">
        <v>10</v>
      </c>
      <c r="K75" s="255">
        <v>16</v>
      </c>
      <c r="L75" s="256">
        <v>1</v>
      </c>
      <c r="M75" s="257">
        <v>13</v>
      </c>
      <c r="N75" s="255">
        <v>2</v>
      </c>
      <c r="O75" s="257">
        <v>5</v>
      </c>
      <c r="P75" s="255">
        <v>4</v>
      </c>
      <c r="Q75" s="256">
        <v>0</v>
      </c>
      <c r="R75" s="257">
        <v>9</v>
      </c>
    </row>
    <row r="76" spans="1:18" ht="15">
      <c r="A76" s="245" t="s">
        <v>422</v>
      </c>
      <c r="B76" s="245" t="s">
        <v>210</v>
      </c>
      <c r="C76" s="255">
        <v>111</v>
      </c>
      <c r="D76" s="256">
        <v>9</v>
      </c>
      <c r="E76" s="257">
        <v>164</v>
      </c>
      <c r="F76" s="255">
        <v>4</v>
      </c>
      <c r="G76" s="257">
        <v>4</v>
      </c>
      <c r="H76" s="255">
        <v>14</v>
      </c>
      <c r="I76" s="256">
        <v>3</v>
      </c>
      <c r="J76" s="257">
        <v>29</v>
      </c>
      <c r="K76" s="255">
        <v>83</v>
      </c>
      <c r="L76" s="256">
        <v>2</v>
      </c>
      <c r="M76" s="257">
        <v>119</v>
      </c>
      <c r="N76" s="255">
        <v>14</v>
      </c>
      <c r="O76" s="257">
        <v>5</v>
      </c>
      <c r="P76" s="255">
        <v>9</v>
      </c>
      <c r="Q76" s="256">
        <v>1</v>
      </c>
      <c r="R76" s="257">
        <v>49</v>
      </c>
    </row>
    <row r="77" spans="1:18" ht="15">
      <c r="A77" s="243" t="s">
        <v>423</v>
      </c>
      <c r="B77" s="243" t="s">
        <v>211</v>
      </c>
      <c r="C77" s="255">
        <v>84</v>
      </c>
      <c r="D77" s="256">
        <v>2</v>
      </c>
      <c r="E77" s="257">
        <v>60</v>
      </c>
      <c r="F77" s="255">
        <v>6</v>
      </c>
      <c r="G77" s="257">
        <v>2</v>
      </c>
      <c r="H77" s="255">
        <v>5</v>
      </c>
      <c r="I77" s="256">
        <v>8</v>
      </c>
      <c r="J77" s="257">
        <v>15</v>
      </c>
      <c r="K77" s="255">
        <v>75</v>
      </c>
      <c r="L77" s="256">
        <v>2</v>
      </c>
      <c r="M77" s="257">
        <v>44</v>
      </c>
      <c r="N77" s="255">
        <v>15</v>
      </c>
      <c r="O77" s="257">
        <v>3</v>
      </c>
      <c r="P77" s="255">
        <v>12</v>
      </c>
      <c r="Q77" s="256">
        <v>4</v>
      </c>
      <c r="R77" s="257">
        <v>28</v>
      </c>
    </row>
    <row r="78" spans="1:18" ht="15">
      <c r="A78" s="245" t="s">
        <v>424</v>
      </c>
      <c r="B78" s="245" t="s">
        <v>212</v>
      </c>
      <c r="C78" s="255">
        <v>262</v>
      </c>
      <c r="D78" s="256">
        <v>5</v>
      </c>
      <c r="E78" s="257">
        <v>134</v>
      </c>
      <c r="F78" s="255">
        <v>19</v>
      </c>
      <c r="G78" s="257">
        <v>2</v>
      </c>
      <c r="H78" s="255">
        <v>24</v>
      </c>
      <c r="I78" s="256">
        <v>1</v>
      </c>
      <c r="J78" s="257">
        <v>23</v>
      </c>
      <c r="K78" s="255">
        <v>178</v>
      </c>
      <c r="L78" s="256">
        <v>3</v>
      </c>
      <c r="M78" s="257">
        <v>133</v>
      </c>
      <c r="N78" s="255">
        <v>10</v>
      </c>
      <c r="O78" s="257">
        <v>0</v>
      </c>
      <c r="P78" s="255">
        <v>20</v>
      </c>
      <c r="Q78" s="256">
        <v>0</v>
      </c>
      <c r="R78" s="257">
        <v>21</v>
      </c>
    </row>
    <row r="79" spans="1:18" ht="15">
      <c r="A79" s="243" t="s">
        <v>425</v>
      </c>
      <c r="B79" s="243" t="s">
        <v>213</v>
      </c>
      <c r="C79" s="255">
        <v>227</v>
      </c>
      <c r="D79" s="256">
        <v>6</v>
      </c>
      <c r="E79" s="257">
        <v>73</v>
      </c>
      <c r="F79" s="255">
        <v>6</v>
      </c>
      <c r="G79" s="257">
        <v>0</v>
      </c>
      <c r="H79" s="255">
        <v>13</v>
      </c>
      <c r="I79" s="256">
        <v>1</v>
      </c>
      <c r="J79" s="257">
        <v>6</v>
      </c>
      <c r="K79" s="255">
        <v>98</v>
      </c>
      <c r="L79" s="256">
        <v>0</v>
      </c>
      <c r="M79" s="257">
        <v>43</v>
      </c>
      <c r="N79" s="255">
        <v>9</v>
      </c>
      <c r="O79" s="257">
        <v>0</v>
      </c>
      <c r="P79" s="255">
        <v>12</v>
      </c>
      <c r="Q79" s="256">
        <v>2</v>
      </c>
      <c r="R79" s="257">
        <v>5</v>
      </c>
    </row>
    <row r="80" spans="1:18" ht="15">
      <c r="A80" s="245" t="s">
        <v>426</v>
      </c>
      <c r="B80" s="245" t="s">
        <v>214</v>
      </c>
      <c r="C80" s="255">
        <v>45</v>
      </c>
      <c r="D80" s="256">
        <v>0</v>
      </c>
      <c r="E80" s="257">
        <v>57</v>
      </c>
      <c r="F80" s="255">
        <v>3</v>
      </c>
      <c r="G80" s="257">
        <v>1</v>
      </c>
      <c r="H80" s="255">
        <v>11</v>
      </c>
      <c r="I80" s="256">
        <v>3</v>
      </c>
      <c r="J80" s="257">
        <v>84</v>
      </c>
      <c r="K80" s="255">
        <v>27</v>
      </c>
      <c r="L80" s="256">
        <v>1</v>
      </c>
      <c r="M80" s="257">
        <v>88</v>
      </c>
      <c r="N80" s="255">
        <v>6</v>
      </c>
      <c r="O80" s="257">
        <v>0</v>
      </c>
      <c r="P80" s="255">
        <v>5</v>
      </c>
      <c r="Q80" s="256">
        <v>0</v>
      </c>
      <c r="R80" s="257">
        <v>40</v>
      </c>
    </row>
    <row r="81" spans="1:18" ht="15">
      <c r="A81" s="243" t="s">
        <v>427</v>
      </c>
      <c r="B81" s="243" t="s">
        <v>215</v>
      </c>
      <c r="C81" s="255">
        <v>30</v>
      </c>
      <c r="D81" s="256">
        <v>1</v>
      </c>
      <c r="E81" s="257">
        <v>33</v>
      </c>
      <c r="F81" s="255">
        <v>3</v>
      </c>
      <c r="G81" s="257">
        <v>0</v>
      </c>
      <c r="H81" s="255">
        <v>0</v>
      </c>
      <c r="I81" s="256">
        <v>1</v>
      </c>
      <c r="J81" s="257">
        <v>21</v>
      </c>
      <c r="K81" s="255">
        <v>11</v>
      </c>
      <c r="L81" s="256">
        <v>0</v>
      </c>
      <c r="M81" s="257">
        <v>41</v>
      </c>
      <c r="N81" s="255">
        <v>0</v>
      </c>
      <c r="O81" s="257">
        <v>2</v>
      </c>
      <c r="P81" s="255">
        <v>1</v>
      </c>
      <c r="Q81" s="256">
        <v>2</v>
      </c>
      <c r="R81" s="257">
        <v>8</v>
      </c>
    </row>
    <row r="82" spans="1:18" ht="15">
      <c r="A82" s="245" t="s">
        <v>428</v>
      </c>
      <c r="B82" s="245" t="s">
        <v>216</v>
      </c>
      <c r="C82" s="255">
        <v>53</v>
      </c>
      <c r="D82" s="256">
        <v>2</v>
      </c>
      <c r="E82" s="257">
        <v>69</v>
      </c>
      <c r="F82" s="255">
        <v>2</v>
      </c>
      <c r="G82" s="257">
        <v>0</v>
      </c>
      <c r="H82" s="255">
        <v>6</v>
      </c>
      <c r="I82" s="256">
        <v>1</v>
      </c>
      <c r="J82" s="257">
        <v>78</v>
      </c>
      <c r="K82" s="255">
        <v>40</v>
      </c>
      <c r="L82" s="256">
        <v>1</v>
      </c>
      <c r="M82" s="257">
        <v>89</v>
      </c>
      <c r="N82" s="255">
        <v>6</v>
      </c>
      <c r="O82" s="257">
        <v>3</v>
      </c>
      <c r="P82" s="255">
        <v>6</v>
      </c>
      <c r="Q82" s="256">
        <v>4</v>
      </c>
      <c r="R82" s="257">
        <v>30</v>
      </c>
    </row>
    <row r="83" spans="1:18" ht="15">
      <c r="A83" s="243" t="s">
        <v>429</v>
      </c>
      <c r="B83" s="243" t="s">
        <v>217</v>
      </c>
      <c r="C83" s="255">
        <v>227</v>
      </c>
      <c r="D83" s="256">
        <v>6</v>
      </c>
      <c r="E83" s="257">
        <v>142</v>
      </c>
      <c r="F83" s="255">
        <v>17</v>
      </c>
      <c r="G83" s="257">
        <v>2</v>
      </c>
      <c r="H83" s="255">
        <v>20</v>
      </c>
      <c r="I83" s="256">
        <v>7</v>
      </c>
      <c r="J83" s="257">
        <v>25</v>
      </c>
      <c r="K83" s="255">
        <v>176</v>
      </c>
      <c r="L83" s="256">
        <v>3</v>
      </c>
      <c r="M83" s="257">
        <v>125</v>
      </c>
      <c r="N83" s="255">
        <v>12</v>
      </c>
      <c r="O83" s="257">
        <v>3</v>
      </c>
      <c r="P83" s="255">
        <v>16</v>
      </c>
      <c r="Q83" s="256">
        <v>3</v>
      </c>
      <c r="R83" s="257">
        <v>50</v>
      </c>
    </row>
    <row r="84" spans="1:18" ht="15">
      <c r="A84" s="245" t="s">
        <v>430</v>
      </c>
      <c r="B84" s="245" t="s">
        <v>218</v>
      </c>
      <c r="C84" s="255">
        <v>100</v>
      </c>
      <c r="D84" s="256">
        <v>2</v>
      </c>
      <c r="E84" s="257">
        <v>65</v>
      </c>
      <c r="F84" s="255">
        <v>8</v>
      </c>
      <c r="G84" s="257">
        <v>9</v>
      </c>
      <c r="H84" s="255">
        <v>7</v>
      </c>
      <c r="I84" s="256">
        <v>16</v>
      </c>
      <c r="J84" s="257">
        <v>49</v>
      </c>
      <c r="K84" s="255">
        <v>71</v>
      </c>
      <c r="L84" s="256">
        <v>3</v>
      </c>
      <c r="M84" s="257">
        <v>73</v>
      </c>
      <c r="N84" s="255">
        <v>7</v>
      </c>
      <c r="O84" s="257">
        <v>24</v>
      </c>
      <c r="P84" s="255">
        <v>18</v>
      </c>
      <c r="Q84" s="256">
        <v>25</v>
      </c>
      <c r="R84" s="257">
        <v>66</v>
      </c>
    </row>
    <row r="85" spans="1:18" ht="15">
      <c r="A85" s="243" t="s">
        <v>431</v>
      </c>
      <c r="B85" s="243" t="s">
        <v>219</v>
      </c>
      <c r="C85" s="255">
        <v>65</v>
      </c>
      <c r="D85" s="256">
        <v>0</v>
      </c>
      <c r="E85" s="257">
        <v>59</v>
      </c>
      <c r="F85" s="255">
        <v>3</v>
      </c>
      <c r="G85" s="257">
        <v>2</v>
      </c>
      <c r="H85" s="255">
        <v>3</v>
      </c>
      <c r="I85" s="256">
        <v>0</v>
      </c>
      <c r="J85" s="257">
        <v>19</v>
      </c>
      <c r="K85" s="255">
        <v>40</v>
      </c>
      <c r="L85" s="256">
        <v>0</v>
      </c>
      <c r="M85" s="257">
        <v>49</v>
      </c>
      <c r="N85" s="255">
        <v>6</v>
      </c>
      <c r="O85" s="257">
        <v>2</v>
      </c>
      <c r="P85" s="255">
        <v>4</v>
      </c>
      <c r="Q85" s="256">
        <v>1</v>
      </c>
      <c r="R85" s="257">
        <v>8</v>
      </c>
    </row>
    <row r="86" spans="1:18" ht="15">
      <c r="A86" s="245" t="s">
        <v>432</v>
      </c>
      <c r="B86" s="245" t="s">
        <v>220</v>
      </c>
      <c r="C86" s="255">
        <v>161</v>
      </c>
      <c r="D86" s="256">
        <v>4</v>
      </c>
      <c r="E86" s="257">
        <v>123</v>
      </c>
      <c r="F86" s="255">
        <v>14</v>
      </c>
      <c r="G86" s="257">
        <v>2</v>
      </c>
      <c r="H86" s="255">
        <v>14</v>
      </c>
      <c r="I86" s="256">
        <v>3</v>
      </c>
      <c r="J86" s="257">
        <v>30</v>
      </c>
      <c r="K86" s="255">
        <v>188</v>
      </c>
      <c r="L86" s="256">
        <v>3</v>
      </c>
      <c r="M86" s="257">
        <v>136</v>
      </c>
      <c r="N86" s="255">
        <v>20</v>
      </c>
      <c r="O86" s="257">
        <v>5</v>
      </c>
      <c r="P86" s="255">
        <v>32</v>
      </c>
      <c r="Q86" s="256">
        <v>6</v>
      </c>
      <c r="R86" s="257">
        <v>50</v>
      </c>
    </row>
    <row r="87" spans="1:18" ht="15.75" thickBot="1">
      <c r="A87" s="246" t="s">
        <v>433</v>
      </c>
      <c r="B87" s="258" t="s">
        <v>221</v>
      </c>
      <c r="C87" s="255">
        <v>195</v>
      </c>
      <c r="D87" s="256">
        <v>1</v>
      </c>
      <c r="E87" s="257">
        <v>97</v>
      </c>
      <c r="F87" s="255">
        <v>18</v>
      </c>
      <c r="G87" s="257">
        <v>4</v>
      </c>
      <c r="H87" s="255">
        <v>23</v>
      </c>
      <c r="I87" s="256">
        <v>5</v>
      </c>
      <c r="J87" s="257">
        <v>44</v>
      </c>
      <c r="K87" s="255">
        <v>139</v>
      </c>
      <c r="L87" s="256">
        <v>0</v>
      </c>
      <c r="M87" s="257">
        <v>105</v>
      </c>
      <c r="N87" s="255">
        <v>27</v>
      </c>
      <c r="O87" s="257">
        <v>3</v>
      </c>
      <c r="P87" s="255">
        <v>21</v>
      </c>
      <c r="Q87" s="256">
        <v>3</v>
      </c>
      <c r="R87" s="257">
        <v>50</v>
      </c>
    </row>
    <row r="88" spans="1:18" s="73" customFormat="1" ht="17.25" customHeight="1" thickBot="1" thickTop="1">
      <c r="A88" s="247"/>
      <c r="B88" s="247" t="s">
        <v>222</v>
      </c>
      <c r="C88" s="248">
        <f>SUM(C7:C87)</f>
        <v>66950</v>
      </c>
      <c r="D88" s="249">
        <f aca="true" t="shared" si="0" ref="D88:J88">SUM(D7:D87)</f>
        <v>835</v>
      </c>
      <c r="E88" s="259">
        <f>SUM(E7:E87)</f>
        <v>40301</v>
      </c>
      <c r="F88" s="248">
        <f t="shared" si="0"/>
        <v>8905</v>
      </c>
      <c r="G88" s="259">
        <f t="shared" si="0"/>
        <v>810</v>
      </c>
      <c r="H88" s="248">
        <f t="shared" si="0"/>
        <v>11502</v>
      </c>
      <c r="I88" s="249">
        <f t="shared" si="0"/>
        <v>1036</v>
      </c>
      <c r="J88" s="259">
        <f t="shared" si="0"/>
        <v>16301</v>
      </c>
      <c r="K88" s="248">
        <f>SUM(K7:K87)</f>
        <v>58891</v>
      </c>
      <c r="L88" s="249">
        <f aca="true" t="shared" si="1" ref="L88:Q88">SUM(L7:L87)</f>
        <v>704</v>
      </c>
      <c r="M88" s="259">
        <f>SUM(M7:M87)</f>
        <v>36708</v>
      </c>
      <c r="N88" s="248">
        <f t="shared" si="1"/>
        <v>11148</v>
      </c>
      <c r="O88" s="259">
        <f t="shared" si="1"/>
        <v>1376</v>
      </c>
      <c r="P88" s="248">
        <f t="shared" si="1"/>
        <v>9305</v>
      </c>
      <c r="Q88" s="249">
        <f t="shared" si="1"/>
        <v>1127</v>
      </c>
      <c r="R88" s="250">
        <f>SUM(R7:R87)</f>
        <v>17429</v>
      </c>
    </row>
    <row r="89" spans="1:18" s="79" customFormat="1" ht="16.5" thickTop="1">
      <c r="A89" s="74" t="s">
        <v>15</v>
      </c>
      <c r="B89" s="74"/>
      <c r="C89" s="75"/>
      <c r="D89" s="76"/>
      <c r="E89" s="76"/>
      <c r="F89" s="77"/>
      <c r="G89" s="77"/>
      <c r="H89" s="77"/>
      <c r="I89" s="77"/>
      <c r="J89" s="77"/>
      <c r="K89" s="78"/>
      <c r="L89" s="78"/>
      <c r="M89" s="78"/>
      <c r="N89" s="78"/>
      <c r="O89" s="78"/>
      <c r="P89" s="78"/>
      <c r="Q89" s="78"/>
      <c r="R89" s="78"/>
    </row>
    <row r="90" spans="1:11" s="83" customFormat="1" ht="20.25">
      <c r="A90" s="80"/>
      <c r="B90" s="80"/>
      <c r="C90" s="81"/>
      <c r="D90" s="81"/>
      <c r="E90" s="81"/>
      <c r="F90" s="81"/>
      <c r="G90" s="81"/>
      <c r="H90" s="81"/>
      <c r="I90" s="81"/>
      <c r="J90" s="81"/>
      <c r="K90" s="82"/>
    </row>
    <row r="91" spans="1:11" s="85" customFormat="1" ht="20.25" customHeight="1">
      <c r="A91" s="84"/>
      <c r="B91" s="84"/>
      <c r="K91" s="86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M92"/>
  <sheetViews>
    <sheetView zoomScale="120" zoomScaleNormal="120" zoomScalePageLayoutView="0" workbookViewId="0" topLeftCell="A1">
      <selection activeCell="D5" sqref="D5:L5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12" bestFit="1" customWidth="1"/>
    <col min="7" max="7" width="7.8515625" style="212" customWidth="1"/>
    <col min="8" max="8" width="5.7109375" style="0" customWidth="1"/>
    <col min="9" max="9" width="5.7109375" style="212" customWidth="1"/>
    <col min="10" max="10" width="4.140625" style="0" customWidth="1"/>
    <col min="11" max="11" width="4.8515625" style="212" bestFit="1" customWidth="1"/>
    <col min="12" max="12" width="7.140625" style="0" customWidth="1"/>
  </cols>
  <sheetData>
    <row r="1" spans="2:12" ht="15.75">
      <c r="B1" s="637" t="s">
        <v>661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2:12" ht="15">
      <c r="B2" s="71"/>
      <c r="C2" s="71"/>
      <c r="D2" s="70"/>
      <c r="E2" s="70"/>
      <c r="F2" s="70"/>
      <c r="G2" s="70"/>
      <c r="H2" s="70"/>
      <c r="I2" s="70"/>
      <c r="J2" s="70"/>
      <c r="K2" s="70"/>
      <c r="L2" s="70"/>
    </row>
    <row r="3" spans="2:12" ht="15">
      <c r="B3" s="638" t="s">
        <v>636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</row>
    <row r="4" spans="2:12" ht="15.75" thickBot="1">
      <c r="B4" s="212"/>
      <c r="C4" s="212"/>
      <c r="D4" s="212"/>
      <c r="E4" s="212"/>
      <c r="H4" s="212"/>
      <c r="J4" s="212"/>
      <c r="L4" s="212"/>
    </row>
    <row r="5" spans="2:12" ht="16.5" customHeight="1" thickBot="1" thickTop="1">
      <c r="B5" s="639" t="s">
        <v>352</v>
      </c>
      <c r="C5" s="639" t="s">
        <v>476</v>
      </c>
      <c r="D5" s="642">
        <v>2017</v>
      </c>
      <c r="E5" s="643"/>
      <c r="F5" s="643"/>
      <c r="G5" s="643"/>
      <c r="H5" s="643"/>
      <c r="I5" s="643"/>
      <c r="J5" s="643"/>
      <c r="K5" s="643"/>
      <c r="L5" s="644"/>
    </row>
    <row r="6" spans="2:12" ht="20.25" customHeight="1">
      <c r="B6" s="640"/>
      <c r="C6" s="640"/>
      <c r="D6" s="633" t="s">
        <v>226</v>
      </c>
      <c r="E6" s="634"/>
      <c r="F6" s="634"/>
      <c r="G6" s="634"/>
      <c r="H6" s="380" t="s">
        <v>475</v>
      </c>
      <c r="I6" s="381"/>
      <c r="J6" s="634" t="s">
        <v>7</v>
      </c>
      <c r="K6" s="634"/>
      <c r="L6" s="635"/>
    </row>
    <row r="7" spans="2:12" ht="18" customHeight="1" thickBot="1">
      <c r="B7" s="641"/>
      <c r="C7" s="641"/>
      <c r="D7" s="402" t="s">
        <v>522</v>
      </c>
      <c r="E7" s="396" t="s">
        <v>523</v>
      </c>
      <c r="F7" s="397" t="s">
        <v>14</v>
      </c>
      <c r="G7" s="396" t="s">
        <v>527</v>
      </c>
      <c r="H7" s="395" t="s">
        <v>9</v>
      </c>
      <c r="I7" s="398" t="s">
        <v>525</v>
      </c>
      <c r="J7" s="403" t="s">
        <v>522</v>
      </c>
      <c r="K7" s="399" t="s">
        <v>526</v>
      </c>
      <c r="L7" s="400" t="s">
        <v>527</v>
      </c>
    </row>
    <row r="8" spans="2:12" ht="15.75" thickTop="1">
      <c r="B8" s="267" t="s">
        <v>353</v>
      </c>
      <c r="C8" s="267" t="s">
        <v>142</v>
      </c>
      <c r="D8" s="389">
        <v>1469</v>
      </c>
      <c r="E8" s="268">
        <v>368175000</v>
      </c>
      <c r="F8" s="390">
        <v>190</v>
      </c>
      <c r="G8" s="268">
        <v>206</v>
      </c>
      <c r="H8" s="391">
        <v>512</v>
      </c>
      <c r="I8" s="392">
        <v>295</v>
      </c>
      <c r="J8" s="393">
        <v>9</v>
      </c>
      <c r="K8" s="330">
        <v>13</v>
      </c>
      <c r="L8" s="394">
        <v>15</v>
      </c>
    </row>
    <row r="9" spans="2:12" ht="15">
      <c r="B9" s="269" t="s">
        <v>354</v>
      </c>
      <c r="C9" s="269" t="s">
        <v>143</v>
      </c>
      <c r="D9" s="270">
        <v>174</v>
      </c>
      <c r="E9" s="271">
        <v>57065000</v>
      </c>
      <c r="F9" s="336">
        <v>34</v>
      </c>
      <c r="G9" s="271">
        <v>16</v>
      </c>
      <c r="H9" s="382">
        <v>97</v>
      </c>
      <c r="I9" s="383">
        <v>30</v>
      </c>
      <c r="J9" s="378">
        <v>4</v>
      </c>
      <c r="K9" s="329">
        <v>0</v>
      </c>
      <c r="L9" s="333">
        <v>2</v>
      </c>
    </row>
    <row r="10" spans="2:12" ht="15">
      <c r="B10" s="273" t="s">
        <v>355</v>
      </c>
      <c r="C10" s="273" t="s">
        <v>144</v>
      </c>
      <c r="D10" s="270">
        <v>316</v>
      </c>
      <c r="E10" s="271">
        <v>53193000</v>
      </c>
      <c r="F10" s="336">
        <v>49</v>
      </c>
      <c r="G10" s="271">
        <v>32</v>
      </c>
      <c r="H10" s="382">
        <v>284</v>
      </c>
      <c r="I10" s="383">
        <v>82</v>
      </c>
      <c r="J10" s="378">
        <v>9</v>
      </c>
      <c r="K10" s="329">
        <v>6</v>
      </c>
      <c r="L10" s="333">
        <v>7</v>
      </c>
    </row>
    <row r="11" spans="2:12" ht="15">
      <c r="B11" s="269" t="s">
        <v>356</v>
      </c>
      <c r="C11" s="269" t="s">
        <v>145</v>
      </c>
      <c r="D11" s="270">
        <v>98</v>
      </c>
      <c r="E11" s="271">
        <v>30500000</v>
      </c>
      <c r="F11" s="336">
        <v>5</v>
      </c>
      <c r="G11" s="271">
        <v>2</v>
      </c>
      <c r="H11" s="382">
        <v>133</v>
      </c>
      <c r="I11" s="383">
        <v>13</v>
      </c>
      <c r="J11" s="378">
        <v>2</v>
      </c>
      <c r="K11" s="329">
        <v>2</v>
      </c>
      <c r="L11" s="333">
        <v>1</v>
      </c>
    </row>
    <row r="12" spans="2:12" ht="15">
      <c r="B12" s="273" t="s">
        <v>357</v>
      </c>
      <c r="C12" s="273" t="s">
        <v>146</v>
      </c>
      <c r="D12" s="270">
        <v>108</v>
      </c>
      <c r="E12" s="271">
        <v>26375000</v>
      </c>
      <c r="F12" s="336">
        <v>15</v>
      </c>
      <c r="G12" s="271">
        <v>12</v>
      </c>
      <c r="H12" s="382">
        <v>93</v>
      </c>
      <c r="I12" s="383">
        <v>32</v>
      </c>
      <c r="J12" s="378">
        <v>3</v>
      </c>
      <c r="K12" s="329">
        <v>3</v>
      </c>
      <c r="L12" s="333">
        <v>2</v>
      </c>
    </row>
    <row r="13" spans="2:12" ht="15">
      <c r="B13" s="269" t="s">
        <v>358</v>
      </c>
      <c r="C13" s="269" t="s">
        <v>147</v>
      </c>
      <c r="D13" s="270">
        <v>7415</v>
      </c>
      <c r="E13" s="271">
        <v>1797805389</v>
      </c>
      <c r="F13" s="336">
        <v>1118</v>
      </c>
      <c r="G13" s="271">
        <v>812</v>
      </c>
      <c r="H13" s="382">
        <v>2315</v>
      </c>
      <c r="I13" s="383">
        <v>1656</v>
      </c>
      <c r="J13" s="378">
        <v>152</v>
      </c>
      <c r="K13" s="329">
        <v>112</v>
      </c>
      <c r="L13" s="334">
        <v>94</v>
      </c>
    </row>
    <row r="14" spans="2:12" ht="15">
      <c r="B14" s="273" t="s">
        <v>359</v>
      </c>
      <c r="C14" s="273" t="s">
        <v>148</v>
      </c>
      <c r="D14" s="270">
        <v>2675</v>
      </c>
      <c r="E14" s="271">
        <v>409968000</v>
      </c>
      <c r="F14" s="336">
        <v>292</v>
      </c>
      <c r="G14" s="271">
        <v>239</v>
      </c>
      <c r="H14" s="382">
        <v>992</v>
      </c>
      <c r="I14" s="383">
        <v>668</v>
      </c>
      <c r="J14" s="378">
        <v>25</v>
      </c>
      <c r="K14" s="329">
        <v>41</v>
      </c>
      <c r="L14" s="334">
        <v>34</v>
      </c>
    </row>
    <row r="15" spans="2:12" ht="15">
      <c r="B15" s="269" t="s">
        <v>360</v>
      </c>
      <c r="C15" s="269" t="s">
        <v>149</v>
      </c>
      <c r="D15" s="270">
        <v>57</v>
      </c>
      <c r="E15" s="271">
        <v>10660000</v>
      </c>
      <c r="F15" s="336">
        <v>5</v>
      </c>
      <c r="G15" s="271">
        <v>3</v>
      </c>
      <c r="H15" s="382">
        <v>52</v>
      </c>
      <c r="I15" s="383">
        <v>24</v>
      </c>
      <c r="J15" s="378">
        <v>4</v>
      </c>
      <c r="K15" s="329">
        <v>2</v>
      </c>
      <c r="L15" s="333">
        <v>2</v>
      </c>
    </row>
    <row r="16" spans="2:12" ht="15">
      <c r="B16" s="273" t="s">
        <v>361</v>
      </c>
      <c r="C16" s="273" t="s">
        <v>150</v>
      </c>
      <c r="D16" s="270">
        <v>593</v>
      </c>
      <c r="E16" s="271">
        <v>112707000</v>
      </c>
      <c r="F16" s="336">
        <v>93</v>
      </c>
      <c r="G16" s="271">
        <v>61</v>
      </c>
      <c r="H16" s="382">
        <v>765</v>
      </c>
      <c r="I16" s="383">
        <v>421</v>
      </c>
      <c r="J16" s="378">
        <v>6</v>
      </c>
      <c r="K16" s="329">
        <v>36</v>
      </c>
      <c r="L16" s="333">
        <v>21</v>
      </c>
    </row>
    <row r="17" spans="2:12" ht="15">
      <c r="B17" s="269" t="s">
        <v>362</v>
      </c>
      <c r="C17" s="269" t="s">
        <v>151</v>
      </c>
      <c r="D17" s="270">
        <v>472</v>
      </c>
      <c r="E17" s="271">
        <v>142618000</v>
      </c>
      <c r="F17" s="336">
        <v>65</v>
      </c>
      <c r="G17" s="271">
        <v>46</v>
      </c>
      <c r="H17" s="382">
        <v>448</v>
      </c>
      <c r="I17" s="383">
        <v>238</v>
      </c>
      <c r="J17" s="378">
        <v>15</v>
      </c>
      <c r="K17" s="329">
        <v>33</v>
      </c>
      <c r="L17" s="333">
        <v>25</v>
      </c>
    </row>
    <row r="18" spans="2:12" ht="15">
      <c r="B18" s="273" t="s">
        <v>363</v>
      </c>
      <c r="C18" s="273" t="s">
        <v>152</v>
      </c>
      <c r="D18" s="270">
        <v>77</v>
      </c>
      <c r="E18" s="271">
        <v>26923000</v>
      </c>
      <c r="F18" s="336">
        <v>18</v>
      </c>
      <c r="G18" s="271">
        <v>8</v>
      </c>
      <c r="H18" s="382">
        <v>63</v>
      </c>
      <c r="I18" s="383">
        <v>46</v>
      </c>
      <c r="J18" s="378">
        <v>2</v>
      </c>
      <c r="K18" s="329">
        <v>1</v>
      </c>
      <c r="L18" s="333">
        <v>6</v>
      </c>
    </row>
    <row r="19" spans="2:12" ht="15">
      <c r="B19" s="269" t="s">
        <v>364</v>
      </c>
      <c r="C19" s="269" t="s">
        <v>153</v>
      </c>
      <c r="D19" s="270">
        <v>117</v>
      </c>
      <c r="E19" s="271">
        <v>23825000</v>
      </c>
      <c r="F19" s="336">
        <v>9</v>
      </c>
      <c r="G19" s="271">
        <v>7</v>
      </c>
      <c r="H19" s="382">
        <v>84</v>
      </c>
      <c r="I19" s="383">
        <v>21</v>
      </c>
      <c r="J19" s="378">
        <v>5</v>
      </c>
      <c r="K19" s="329">
        <v>5</v>
      </c>
      <c r="L19" s="333">
        <v>3</v>
      </c>
    </row>
    <row r="20" spans="2:12" ht="15">
      <c r="B20" s="273" t="s">
        <v>365</v>
      </c>
      <c r="C20" s="273" t="s">
        <v>154</v>
      </c>
      <c r="D20" s="270">
        <v>111</v>
      </c>
      <c r="E20" s="271">
        <v>37130000</v>
      </c>
      <c r="F20" s="336">
        <v>8</v>
      </c>
      <c r="G20" s="271">
        <v>8</v>
      </c>
      <c r="H20" s="382">
        <v>78</v>
      </c>
      <c r="I20" s="383">
        <v>24</v>
      </c>
      <c r="J20" s="378">
        <v>1</v>
      </c>
      <c r="K20" s="329">
        <v>1</v>
      </c>
      <c r="L20" s="333">
        <v>3</v>
      </c>
    </row>
    <row r="21" spans="2:12" ht="15">
      <c r="B21" s="269" t="s">
        <v>366</v>
      </c>
      <c r="C21" s="269" t="s">
        <v>155</v>
      </c>
      <c r="D21" s="270">
        <v>135</v>
      </c>
      <c r="E21" s="271">
        <v>29675000</v>
      </c>
      <c r="F21" s="336">
        <v>18</v>
      </c>
      <c r="G21" s="271">
        <v>17</v>
      </c>
      <c r="H21" s="382">
        <v>75</v>
      </c>
      <c r="I21" s="383">
        <v>32</v>
      </c>
      <c r="J21" s="378">
        <v>5</v>
      </c>
      <c r="K21" s="329">
        <v>4</v>
      </c>
      <c r="L21" s="334">
        <v>1</v>
      </c>
    </row>
    <row r="22" spans="2:12" ht="15">
      <c r="B22" s="273" t="s">
        <v>367</v>
      </c>
      <c r="C22" s="273" t="s">
        <v>156</v>
      </c>
      <c r="D22" s="270">
        <v>131</v>
      </c>
      <c r="E22" s="271">
        <v>17547000</v>
      </c>
      <c r="F22" s="336">
        <v>8</v>
      </c>
      <c r="G22" s="271">
        <v>10</v>
      </c>
      <c r="H22" s="382">
        <v>100</v>
      </c>
      <c r="I22" s="383">
        <v>60</v>
      </c>
      <c r="J22" s="378">
        <v>3</v>
      </c>
      <c r="K22" s="329">
        <v>7</v>
      </c>
      <c r="L22" s="333">
        <v>6</v>
      </c>
    </row>
    <row r="23" spans="2:12" ht="15">
      <c r="B23" s="269" t="s">
        <v>368</v>
      </c>
      <c r="C23" s="269" t="s">
        <v>157</v>
      </c>
      <c r="D23" s="270">
        <v>2678</v>
      </c>
      <c r="E23" s="271">
        <v>520672256</v>
      </c>
      <c r="F23" s="336">
        <v>317</v>
      </c>
      <c r="G23" s="271">
        <v>244</v>
      </c>
      <c r="H23" s="382">
        <v>806</v>
      </c>
      <c r="I23" s="383">
        <v>354</v>
      </c>
      <c r="J23" s="378">
        <v>43</v>
      </c>
      <c r="K23" s="329">
        <v>44</v>
      </c>
      <c r="L23" s="334">
        <v>27</v>
      </c>
    </row>
    <row r="24" spans="2:12" ht="15">
      <c r="B24" s="273" t="s">
        <v>369</v>
      </c>
      <c r="C24" s="273" t="s">
        <v>158</v>
      </c>
      <c r="D24" s="270">
        <v>292</v>
      </c>
      <c r="E24" s="271">
        <v>53614500</v>
      </c>
      <c r="F24" s="336">
        <v>31</v>
      </c>
      <c r="G24" s="271">
        <v>25</v>
      </c>
      <c r="H24" s="382">
        <v>155</v>
      </c>
      <c r="I24" s="383">
        <v>95</v>
      </c>
      <c r="J24" s="378">
        <v>52</v>
      </c>
      <c r="K24" s="329">
        <v>5</v>
      </c>
      <c r="L24" s="333">
        <v>9</v>
      </c>
    </row>
    <row r="25" spans="2:12" ht="15">
      <c r="B25" s="269" t="s">
        <v>370</v>
      </c>
      <c r="C25" s="269" t="s">
        <v>159</v>
      </c>
      <c r="D25" s="270">
        <v>59</v>
      </c>
      <c r="E25" s="271">
        <v>12220000</v>
      </c>
      <c r="F25" s="336">
        <v>5</v>
      </c>
      <c r="G25" s="271">
        <v>2</v>
      </c>
      <c r="H25" s="382">
        <v>25</v>
      </c>
      <c r="I25" s="383">
        <v>34</v>
      </c>
      <c r="J25" s="378">
        <v>6</v>
      </c>
      <c r="K25" s="329">
        <v>9</v>
      </c>
      <c r="L25" s="334">
        <v>9</v>
      </c>
    </row>
    <row r="26" spans="2:12" ht="15">
      <c r="B26" s="273" t="s">
        <v>371</v>
      </c>
      <c r="C26" s="273" t="s">
        <v>160</v>
      </c>
      <c r="D26" s="270">
        <v>216</v>
      </c>
      <c r="E26" s="271">
        <v>55572040</v>
      </c>
      <c r="F26" s="336">
        <v>18</v>
      </c>
      <c r="G26" s="271">
        <v>15</v>
      </c>
      <c r="H26" s="382">
        <v>174</v>
      </c>
      <c r="I26" s="383">
        <v>101</v>
      </c>
      <c r="J26" s="378">
        <v>20</v>
      </c>
      <c r="K26" s="329">
        <v>5</v>
      </c>
      <c r="L26" s="334">
        <v>8</v>
      </c>
    </row>
    <row r="27" spans="2:12" ht="15">
      <c r="B27" s="269" t="s">
        <v>372</v>
      </c>
      <c r="C27" s="269" t="s">
        <v>161</v>
      </c>
      <c r="D27" s="270">
        <v>659</v>
      </c>
      <c r="E27" s="271">
        <v>118410536</v>
      </c>
      <c r="F27" s="336">
        <v>69</v>
      </c>
      <c r="G27" s="271">
        <v>61</v>
      </c>
      <c r="H27" s="382">
        <v>680</v>
      </c>
      <c r="I27" s="383">
        <v>240</v>
      </c>
      <c r="J27" s="378">
        <v>6</v>
      </c>
      <c r="K27" s="329">
        <v>20</v>
      </c>
      <c r="L27" s="334">
        <v>23</v>
      </c>
    </row>
    <row r="28" spans="2:12" ht="15">
      <c r="B28" s="273" t="s">
        <v>373</v>
      </c>
      <c r="C28" s="273" t="s">
        <v>162</v>
      </c>
      <c r="D28" s="270">
        <v>833</v>
      </c>
      <c r="E28" s="271">
        <v>361820000</v>
      </c>
      <c r="F28" s="336">
        <v>70</v>
      </c>
      <c r="G28" s="271">
        <v>47</v>
      </c>
      <c r="H28" s="382">
        <v>452</v>
      </c>
      <c r="I28" s="383">
        <v>51</v>
      </c>
      <c r="J28" s="378">
        <v>8</v>
      </c>
      <c r="K28" s="329">
        <v>8</v>
      </c>
      <c r="L28" s="334">
        <v>7</v>
      </c>
    </row>
    <row r="29" spans="2:12" ht="15">
      <c r="B29" s="269" t="s">
        <v>374</v>
      </c>
      <c r="C29" s="269" t="s">
        <v>163</v>
      </c>
      <c r="D29" s="270">
        <v>182</v>
      </c>
      <c r="E29" s="271">
        <v>39740000</v>
      </c>
      <c r="F29" s="336">
        <v>21</v>
      </c>
      <c r="G29" s="271">
        <v>14</v>
      </c>
      <c r="H29" s="382">
        <v>109</v>
      </c>
      <c r="I29" s="383">
        <v>108</v>
      </c>
      <c r="J29" s="378">
        <v>17</v>
      </c>
      <c r="K29" s="329">
        <v>11</v>
      </c>
      <c r="L29" s="333">
        <v>6</v>
      </c>
    </row>
    <row r="30" spans="2:12" ht="15">
      <c r="B30" s="273" t="s">
        <v>375</v>
      </c>
      <c r="C30" s="273" t="s">
        <v>164</v>
      </c>
      <c r="D30" s="270">
        <v>189</v>
      </c>
      <c r="E30" s="271">
        <v>56220000</v>
      </c>
      <c r="F30" s="336">
        <v>50</v>
      </c>
      <c r="G30" s="271">
        <v>46</v>
      </c>
      <c r="H30" s="382">
        <v>163</v>
      </c>
      <c r="I30" s="383">
        <v>65</v>
      </c>
      <c r="J30" s="378">
        <v>5</v>
      </c>
      <c r="K30" s="329">
        <v>5</v>
      </c>
      <c r="L30" s="333">
        <v>5</v>
      </c>
    </row>
    <row r="31" spans="2:12" ht="15">
      <c r="B31" s="269" t="s">
        <v>376</v>
      </c>
      <c r="C31" s="269" t="s">
        <v>165</v>
      </c>
      <c r="D31" s="270">
        <v>78</v>
      </c>
      <c r="E31" s="271">
        <v>29897000</v>
      </c>
      <c r="F31" s="336">
        <v>9</v>
      </c>
      <c r="G31" s="271">
        <v>12</v>
      </c>
      <c r="H31" s="382">
        <v>131</v>
      </c>
      <c r="I31" s="383">
        <v>79</v>
      </c>
      <c r="J31" s="378">
        <v>1</v>
      </c>
      <c r="K31" s="329">
        <v>5</v>
      </c>
      <c r="L31" s="333">
        <v>2</v>
      </c>
    </row>
    <row r="32" spans="2:12" ht="15">
      <c r="B32" s="273" t="s">
        <v>377</v>
      </c>
      <c r="C32" s="273" t="s">
        <v>166</v>
      </c>
      <c r="D32" s="270">
        <v>194</v>
      </c>
      <c r="E32" s="271">
        <v>41590000</v>
      </c>
      <c r="F32" s="336">
        <v>18</v>
      </c>
      <c r="G32" s="271">
        <v>18</v>
      </c>
      <c r="H32" s="382">
        <v>87</v>
      </c>
      <c r="I32" s="383">
        <v>42</v>
      </c>
      <c r="J32" s="378">
        <v>5</v>
      </c>
      <c r="K32" s="329">
        <v>20</v>
      </c>
      <c r="L32" s="334">
        <v>6</v>
      </c>
    </row>
    <row r="33" spans="2:12" ht="15">
      <c r="B33" s="269" t="s">
        <v>378</v>
      </c>
      <c r="C33" s="269" t="s">
        <v>167</v>
      </c>
      <c r="D33" s="270">
        <v>499</v>
      </c>
      <c r="E33" s="271">
        <v>75877283</v>
      </c>
      <c r="F33" s="336">
        <v>91</v>
      </c>
      <c r="G33" s="271">
        <v>52</v>
      </c>
      <c r="H33" s="382">
        <v>862</v>
      </c>
      <c r="I33" s="383">
        <v>381</v>
      </c>
      <c r="J33" s="378">
        <v>6</v>
      </c>
      <c r="K33" s="329">
        <v>8</v>
      </c>
      <c r="L33" s="333">
        <v>9</v>
      </c>
    </row>
    <row r="34" spans="2:12" ht="15">
      <c r="B34" s="273" t="s">
        <v>379</v>
      </c>
      <c r="C34" s="273" t="s">
        <v>168</v>
      </c>
      <c r="D34" s="270">
        <v>1670</v>
      </c>
      <c r="E34" s="271">
        <v>645607000</v>
      </c>
      <c r="F34" s="336">
        <v>166</v>
      </c>
      <c r="G34" s="271">
        <v>118</v>
      </c>
      <c r="H34" s="382">
        <v>770</v>
      </c>
      <c r="I34" s="383">
        <v>167</v>
      </c>
      <c r="J34" s="378">
        <v>8</v>
      </c>
      <c r="K34" s="329">
        <v>8</v>
      </c>
      <c r="L34" s="333">
        <v>4</v>
      </c>
    </row>
    <row r="35" spans="2:12" ht="15">
      <c r="B35" s="269" t="s">
        <v>380</v>
      </c>
      <c r="C35" s="269" t="s">
        <v>169</v>
      </c>
      <c r="D35" s="270">
        <v>123</v>
      </c>
      <c r="E35" s="271">
        <v>23705000</v>
      </c>
      <c r="F35" s="336">
        <v>20</v>
      </c>
      <c r="G35" s="271">
        <v>9</v>
      </c>
      <c r="H35" s="382">
        <v>101</v>
      </c>
      <c r="I35" s="383">
        <v>37</v>
      </c>
      <c r="J35" s="378">
        <v>5</v>
      </c>
      <c r="K35" s="329">
        <v>11</v>
      </c>
      <c r="L35" s="333">
        <v>6</v>
      </c>
    </row>
    <row r="36" spans="2:12" ht="15">
      <c r="B36" s="273" t="s">
        <v>381</v>
      </c>
      <c r="C36" s="273" t="s">
        <v>170</v>
      </c>
      <c r="D36" s="270">
        <v>30</v>
      </c>
      <c r="E36" s="272">
        <v>4292000</v>
      </c>
      <c r="F36" s="337">
        <v>2</v>
      </c>
      <c r="G36" s="272">
        <v>4</v>
      </c>
      <c r="H36" s="382">
        <v>51</v>
      </c>
      <c r="I36" s="383">
        <v>27</v>
      </c>
      <c r="J36" s="378">
        <v>6</v>
      </c>
      <c r="K36" s="329">
        <v>4</v>
      </c>
      <c r="L36" s="333">
        <v>4</v>
      </c>
    </row>
    <row r="37" spans="2:12" ht="15">
      <c r="B37" s="269" t="s">
        <v>382</v>
      </c>
      <c r="C37" s="269" t="s">
        <v>171</v>
      </c>
      <c r="D37" s="270">
        <v>67</v>
      </c>
      <c r="E37" s="271">
        <v>16826000</v>
      </c>
      <c r="F37" s="336">
        <v>1</v>
      </c>
      <c r="G37" s="271">
        <v>1</v>
      </c>
      <c r="H37" s="382">
        <v>59</v>
      </c>
      <c r="I37" s="383">
        <v>18</v>
      </c>
      <c r="J37" s="378">
        <v>1</v>
      </c>
      <c r="K37" s="329">
        <v>0</v>
      </c>
      <c r="L37" s="333">
        <v>3</v>
      </c>
    </row>
    <row r="38" spans="2:12" ht="15">
      <c r="B38" s="273" t="s">
        <v>383</v>
      </c>
      <c r="C38" s="273" t="s">
        <v>172</v>
      </c>
      <c r="D38" s="270">
        <v>958</v>
      </c>
      <c r="E38" s="271">
        <v>251727000</v>
      </c>
      <c r="F38" s="336">
        <v>91</v>
      </c>
      <c r="G38" s="271">
        <v>74</v>
      </c>
      <c r="H38" s="382">
        <v>442</v>
      </c>
      <c r="I38" s="383">
        <v>367</v>
      </c>
      <c r="J38" s="378">
        <v>6</v>
      </c>
      <c r="K38" s="329">
        <v>6</v>
      </c>
      <c r="L38" s="333">
        <v>9</v>
      </c>
    </row>
    <row r="39" spans="2:12" ht="15">
      <c r="B39" s="269" t="s">
        <v>384</v>
      </c>
      <c r="C39" s="269" t="s">
        <v>173</v>
      </c>
      <c r="D39" s="270">
        <v>240</v>
      </c>
      <c r="E39" s="271">
        <v>29077000</v>
      </c>
      <c r="F39" s="336">
        <v>34</v>
      </c>
      <c r="G39" s="271">
        <v>36</v>
      </c>
      <c r="H39" s="382">
        <v>93</v>
      </c>
      <c r="I39" s="383">
        <v>60</v>
      </c>
      <c r="J39" s="378">
        <v>2</v>
      </c>
      <c r="K39" s="329">
        <v>18</v>
      </c>
      <c r="L39" s="334">
        <v>14</v>
      </c>
    </row>
    <row r="40" spans="2:12" ht="15">
      <c r="B40" s="273" t="s">
        <v>385</v>
      </c>
      <c r="C40" s="273" t="s">
        <v>292</v>
      </c>
      <c r="D40" s="270">
        <v>1605</v>
      </c>
      <c r="E40" s="271">
        <v>422751500</v>
      </c>
      <c r="F40" s="336">
        <v>200</v>
      </c>
      <c r="G40" s="271">
        <v>144</v>
      </c>
      <c r="H40" s="382">
        <v>687</v>
      </c>
      <c r="I40" s="383">
        <v>392</v>
      </c>
      <c r="J40" s="378">
        <v>14</v>
      </c>
      <c r="K40" s="329">
        <v>16</v>
      </c>
      <c r="L40" s="334">
        <v>10</v>
      </c>
    </row>
    <row r="41" spans="2:13" ht="15">
      <c r="B41" s="269" t="s">
        <v>386</v>
      </c>
      <c r="C41" s="269" t="s">
        <v>174</v>
      </c>
      <c r="D41" s="274">
        <v>24625</v>
      </c>
      <c r="E41" s="271">
        <v>15988166135</v>
      </c>
      <c r="F41" s="336">
        <v>5924</v>
      </c>
      <c r="G41" s="271">
        <v>4737</v>
      </c>
      <c r="H41" s="384">
        <v>16011</v>
      </c>
      <c r="I41" s="385">
        <v>5573</v>
      </c>
      <c r="J41" s="378">
        <v>58</v>
      </c>
      <c r="K41" s="329">
        <v>103</v>
      </c>
      <c r="L41" s="334">
        <v>84</v>
      </c>
      <c r="M41" t="s">
        <v>650</v>
      </c>
    </row>
    <row r="42" spans="2:12" ht="15">
      <c r="B42" s="273" t="s">
        <v>387</v>
      </c>
      <c r="C42" s="273" t="s">
        <v>175</v>
      </c>
      <c r="D42" s="270">
        <v>4272</v>
      </c>
      <c r="E42" s="271">
        <v>619651604</v>
      </c>
      <c r="F42" s="336">
        <v>690</v>
      </c>
      <c r="G42" s="271">
        <v>521</v>
      </c>
      <c r="H42" s="382">
        <v>2199</v>
      </c>
      <c r="I42" s="383">
        <v>699</v>
      </c>
      <c r="J42" s="378">
        <v>50</v>
      </c>
      <c r="K42" s="329">
        <v>47</v>
      </c>
      <c r="L42" s="334">
        <v>45</v>
      </c>
    </row>
    <row r="43" spans="2:12" ht="15">
      <c r="B43" s="269" t="s">
        <v>388</v>
      </c>
      <c r="C43" s="269" t="s">
        <v>176</v>
      </c>
      <c r="D43" s="270">
        <v>54</v>
      </c>
      <c r="E43" s="271">
        <v>8680000</v>
      </c>
      <c r="F43" s="336">
        <v>2</v>
      </c>
      <c r="G43" s="271">
        <v>3</v>
      </c>
      <c r="H43" s="382">
        <v>75</v>
      </c>
      <c r="I43" s="383">
        <v>18</v>
      </c>
      <c r="J43" s="378">
        <v>1</v>
      </c>
      <c r="K43" s="329">
        <v>0</v>
      </c>
      <c r="L43" s="333">
        <v>2</v>
      </c>
    </row>
    <row r="44" spans="2:12" ht="15">
      <c r="B44" s="273" t="s">
        <v>389</v>
      </c>
      <c r="C44" s="273" t="s">
        <v>177</v>
      </c>
      <c r="D44" s="270">
        <v>124</v>
      </c>
      <c r="E44" s="271">
        <v>32446000</v>
      </c>
      <c r="F44" s="336">
        <v>18</v>
      </c>
      <c r="G44" s="271">
        <v>16</v>
      </c>
      <c r="H44" s="382">
        <v>92</v>
      </c>
      <c r="I44" s="383">
        <v>55</v>
      </c>
      <c r="J44" s="378">
        <v>9</v>
      </c>
      <c r="K44" s="329">
        <v>11</v>
      </c>
      <c r="L44" s="334">
        <v>4</v>
      </c>
    </row>
    <row r="45" spans="2:12" ht="15">
      <c r="B45" s="269" t="s">
        <v>390</v>
      </c>
      <c r="C45" s="269" t="s">
        <v>178</v>
      </c>
      <c r="D45" s="270">
        <v>932</v>
      </c>
      <c r="E45" s="271">
        <v>135886000</v>
      </c>
      <c r="F45" s="336">
        <v>169</v>
      </c>
      <c r="G45" s="271">
        <v>105</v>
      </c>
      <c r="H45" s="382">
        <v>935</v>
      </c>
      <c r="I45" s="383">
        <v>168</v>
      </c>
      <c r="J45" s="378">
        <v>16</v>
      </c>
      <c r="K45" s="329">
        <v>21</v>
      </c>
      <c r="L45" s="333">
        <v>15</v>
      </c>
    </row>
    <row r="46" spans="2:12" ht="15">
      <c r="B46" s="273" t="s">
        <v>391</v>
      </c>
      <c r="C46" s="273" t="s">
        <v>179</v>
      </c>
      <c r="D46" s="270">
        <v>191</v>
      </c>
      <c r="E46" s="271">
        <v>36695000</v>
      </c>
      <c r="F46" s="336">
        <v>22</v>
      </c>
      <c r="G46" s="271">
        <v>12</v>
      </c>
      <c r="H46" s="382">
        <v>158</v>
      </c>
      <c r="I46" s="383">
        <v>97</v>
      </c>
      <c r="J46" s="378">
        <v>2</v>
      </c>
      <c r="K46" s="329">
        <v>2</v>
      </c>
      <c r="L46" s="333">
        <v>3</v>
      </c>
    </row>
    <row r="47" spans="2:12" ht="15">
      <c r="B47" s="269" t="s">
        <v>392</v>
      </c>
      <c r="C47" s="269" t="s">
        <v>180</v>
      </c>
      <c r="D47" s="270">
        <v>67</v>
      </c>
      <c r="E47" s="271">
        <v>40477800</v>
      </c>
      <c r="F47" s="336">
        <v>9</v>
      </c>
      <c r="G47" s="271">
        <v>14</v>
      </c>
      <c r="H47" s="382">
        <v>96</v>
      </c>
      <c r="I47" s="383">
        <v>56</v>
      </c>
      <c r="J47" s="378">
        <v>8</v>
      </c>
      <c r="K47" s="329">
        <v>1</v>
      </c>
      <c r="L47" s="333">
        <v>1</v>
      </c>
    </row>
    <row r="48" spans="2:12" ht="15">
      <c r="B48" s="273" t="s">
        <v>393</v>
      </c>
      <c r="C48" s="273" t="s">
        <v>181</v>
      </c>
      <c r="D48" s="270">
        <v>1560</v>
      </c>
      <c r="E48" s="271">
        <v>272752365</v>
      </c>
      <c r="F48" s="336">
        <v>191</v>
      </c>
      <c r="G48" s="271">
        <v>183</v>
      </c>
      <c r="H48" s="382">
        <v>910</v>
      </c>
      <c r="I48" s="383">
        <v>161</v>
      </c>
      <c r="J48" s="378">
        <v>6</v>
      </c>
      <c r="K48" s="329">
        <v>16</v>
      </c>
      <c r="L48" s="333">
        <v>6</v>
      </c>
    </row>
    <row r="49" spans="2:12" ht="15">
      <c r="B49" s="269" t="s">
        <v>394</v>
      </c>
      <c r="C49" s="269" t="s">
        <v>182</v>
      </c>
      <c r="D49" s="270">
        <v>1319</v>
      </c>
      <c r="E49" s="271">
        <v>476275575</v>
      </c>
      <c r="F49" s="336">
        <v>181</v>
      </c>
      <c r="G49" s="271">
        <v>132</v>
      </c>
      <c r="H49" s="382">
        <v>719</v>
      </c>
      <c r="I49" s="383">
        <v>283</v>
      </c>
      <c r="J49" s="378">
        <v>27</v>
      </c>
      <c r="K49" s="329">
        <v>47</v>
      </c>
      <c r="L49" s="333">
        <v>32</v>
      </c>
    </row>
    <row r="50" spans="2:12" ht="15">
      <c r="B50" s="273" t="s">
        <v>395</v>
      </c>
      <c r="C50" s="273" t="s">
        <v>183</v>
      </c>
      <c r="D50" s="270">
        <v>162</v>
      </c>
      <c r="E50" s="271">
        <v>24965000</v>
      </c>
      <c r="F50" s="336">
        <v>22</v>
      </c>
      <c r="G50" s="271">
        <v>15</v>
      </c>
      <c r="H50" s="382">
        <v>221</v>
      </c>
      <c r="I50" s="383">
        <v>100</v>
      </c>
      <c r="J50" s="378">
        <v>8</v>
      </c>
      <c r="K50" s="329">
        <v>16</v>
      </c>
      <c r="L50" s="333">
        <v>8</v>
      </c>
    </row>
    <row r="51" spans="2:12" ht="15">
      <c r="B51" s="269" t="s">
        <v>396</v>
      </c>
      <c r="C51" s="269" t="s">
        <v>184</v>
      </c>
      <c r="D51" s="270">
        <v>287</v>
      </c>
      <c r="E51" s="271">
        <v>55400000</v>
      </c>
      <c r="F51" s="336">
        <v>41</v>
      </c>
      <c r="G51" s="271">
        <v>28</v>
      </c>
      <c r="H51" s="382">
        <v>226</v>
      </c>
      <c r="I51" s="383">
        <v>76</v>
      </c>
      <c r="J51" s="378">
        <v>6</v>
      </c>
      <c r="K51" s="329">
        <v>5</v>
      </c>
      <c r="L51" s="333">
        <v>5</v>
      </c>
    </row>
    <row r="52" spans="2:12" ht="15">
      <c r="B52" s="273" t="s">
        <v>397</v>
      </c>
      <c r="C52" s="273" t="s">
        <v>185</v>
      </c>
      <c r="D52" s="270">
        <v>500</v>
      </c>
      <c r="E52" s="271">
        <v>86770475</v>
      </c>
      <c r="F52" s="336">
        <v>61</v>
      </c>
      <c r="G52" s="271">
        <v>49</v>
      </c>
      <c r="H52" s="382">
        <v>564</v>
      </c>
      <c r="I52" s="383">
        <v>248</v>
      </c>
      <c r="J52" s="378">
        <v>13</v>
      </c>
      <c r="K52" s="329">
        <v>18</v>
      </c>
      <c r="L52" s="334">
        <v>16</v>
      </c>
    </row>
    <row r="53" spans="2:12" ht="15">
      <c r="B53" s="269" t="s">
        <v>398</v>
      </c>
      <c r="C53" s="269" t="s">
        <v>186</v>
      </c>
      <c r="D53" s="270">
        <v>411</v>
      </c>
      <c r="E53" s="271">
        <v>143410447</v>
      </c>
      <c r="F53" s="336">
        <v>45</v>
      </c>
      <c r="G53" s="271">
        <v>29</v>
      </c>
      <c r="H53" s="382">
        <v>372</v>
      </c>
      <c r="I53" s="383">
        <v>113</v>
      </c>
      <c r="J53" s="378">
        <v>5</v>
      </c>
      <c r="K53" s="329">
        <v>20</v>
      </c>
      <c r="L53" s="333">
        <v>2</v>
      </c>
    </row>
    <row r="54" spans="2:12" ht="15">
      <c r="B54" s="273" t="s">
        <v>399</v>
      </c>
      <c r="C54" s="273" t="s">
        <v>187</v>
      </c>
      <c r="D54" s="270">
        <v>392</v>
      </c>
      <c r="E54" s="271">
        <v>293165000</v>
      </c>
      <c r="F54" s="336">
        <v>12</v>
      </c>
      <c r="G54" s="271">
        <v>12</v>
      </c>
      <c r="H54" s="382">
        <v>157</v>
      </c>
      <c r="I54" s="383">
        <v>26</v>
      </c>
      <c r="J54" s="378">
        <v>8</v>
      </c>
      <c r="K54" s="329">
        <v>22</v>
      </c>
      <c r="L54" s="333">
        <v>11</v>
      </c>
    </row>
    <row r="55" spans="2:12" ht="15">
      <c r="B55" s="269" t="s">
        <v>400</v>
      </c>
      <c r="C55" s="269" t="s">
        <v>188</v>
      </c>
      <c r="D55" s="270">
        <v>791</v>
      </c>
      <c r="E55" s="271">
        <v>102454251</v>
      </c>
      <c r="F55" s="336">
        <v>187</v>
      </c>
      <c r="G55" s="271">
        <v>104</v>
      </c>
      <c r="H55" s="382">
        <v>545</v>
      </c>
      <c r="I55" s="383">
        <v>334</v>
      </c>
      <c r="J55" s="378">
        <v>12</v>
      </c>
      <c r="K55" s="329">
        <v>18</v>
      </c>
      <c r="L55" s="334">
        <v>17</v>
      </c>
    </row>
    <row r="56" spans="2:12" ht="15">
      <c r="B56" s="273" t="s">
        <v>401</v>
      </c>
      <c r="C56" s="273" t="s">
        <v>189</v>
      </c>
      <c r="D56" s="270">
        <v>88</v>
      </c>
      <c r="E56" s="271">
        <v>33250000</v>
      </c>
      <c r="F56" s="336">
        <v>16</v>
      </c>
      <c r="G56" s="271">
        <v>5</v>
      </c>
      <c r="H56" s="382">
        <v>54</v>
      </c>
      <c r="I56" s="383">
        <v>12</v>
      </c>
      <c r="J56" s="378">
        <v>3</v>
      </c>
      <c r="K56" s="329">
        <v>11</v>
      </c>
      <c r="L56" s="333">
        <v>8</v>
      </c>
    </row>
    <row r="57" spans="2:12" ht="15">
      <c r="B57" s="269" t="s">
        <v>402</v>
      </c>
      <c r="C57" s="269" t="s">
        <v>190</v>
      </c>
      <c r="D57" s="270">
        <v>132</v>
      </c>
      <c r="E57" s="271">
        <v>43380000</v>
      </c>
      <c r="F57" s="336">
        <v>20</v>
      </c>
      <c r="G57" s="271">
        <v>14</v>
      </c>
      <c r="H57" s="382">
        <v>103</v>
      </c>
      <c r="I57" s="383">
        <v>58</v>
      </c>
      <c r="J57" s="378">
        <v>17</v>
      </c>
      <c r="K57" s="329">
        <v>31</v>
      </c>
      <c r="L57" s="334">
        <v>43</v>
      </c>
    </row>
    <row r="58" spans="2:12" ht="15">
      <c r="B58" s="273" t="s">
        <v>403</v>
      </c>
      <c r="C58" s="273" t="s">
        <v>191</v>
      </c>
      <c r="D58" s="270">
        <v>93</v>
      </c>
      <c r="E58" s="271">
        <v>41149000</v>
      </c>
      <c r="F58" s="336">
        <v>29</v>
      </c>
      <c r="G58" s="271">
        <v>17</v>
      </c>
      <c r="H58" s="382">
        <v>69</v>
      </c>
      <c r="I58" s="383">
        <v>28</v>
      </c>
      <c r="J58" s="378">
        <v>3</v>
      </c>
      <c r="K58" s="329">
        <v>3</v>
      </c>
      <c r="L58" s="333">
        <v>6</v>
      </c>
    </row>
    <row r="59" spans="2:12" ht="15">
      <c r="B59" s="269" t="s">
        <v>404</v>
      </c>
      <c r="C59" s="269" t="s">
        <v>192</v>
      </c>
      <c r="D59" s="270">
        <v>224</v>
      </c>
      <c r="E59" s="271">
        <v>42056600</v>
      </c>
      <c r="F59" s="336">
        <v>19</v>
      </c>
      <c r="G59" s="271">
        <v>27</v>
      </c>
      <c r="H59" s="382">
        <v>156</v>
      </c>
      <c r="I59" s="383">
        <v>95</v>
      </c>
      <c r="J59" s="378">
        <v>2</v>
      </c>
      <c r="K59" s="329">
        <v>10</v>
      </c>
      <c r="L59" s="334">
        <v>3</v>
      </c>
    </row>
    <row r="60" spans="2:12" ht="15">
      <c r="B60" s="273" t="s">
        <v>405</v>
      </c>
      <c r="C60" s="273" t="s">
        <v>193</v>
      </c>
      <c r="D60" s="270">
        <v>101</v>
      </c>
      <c r="E60" s="271">
        <v>30040000</v>
      </c>
      <c r="F60" s="336">
        <v>23</v>
      </c>
      <c r="G60" s="271">
        <v>15</v>
      </c>
      <c r="H60" s="382">
        <v>99</v>
      </c>
      <c r="I60" s="383">
        <v>49</v>
      </c>
      <c r="J60" s="378">
        <v>6</v>
      </c>
      <c r="K60" s="329">
        <v>5</v>
      </c>
      <c r="L60" s="333">
        <v>7</v>
      </c>
    </row>
    <row r="61" spans="2:12" ht="15">
      <c r="B61" s="269" t="s">
        <v>406</v>
      </c>
      <c r="C61" s="269" t="s">
        <v>194</v>
      </c>
      <c r="D61" s="270">
        <v>569</v>
      </c>
      <c r="E61" s="271">
        <v>252337803</v>
      </c>
      <c r="F61" s="336">
        <v>70</v>
      </c>
      <c r="G61" s="271">
        <v>48</v>
      </c>
      <c r="H61" s="382">
        <v>304</v>
      </c>
      <c r="I61" s="383">
        <v>113</v>
      </c>
      <c r="J61" s="378">
        <v>2</v>
      </c>
      <c r="K61" s="329">
        <v>19</v>
      </c>
      <c r="L61" s="333">
        <v>9</v>
      </c>
    </row>
    <row r="62" spans="2:12" ht="15">
      <c r="B62" s="273" t="s">
        <v>407</v>
      </c>
      <c r="C62" s="273" t="s">
        <v>195</v>
      </c>
      <c r="D62" s="270">
        <v>593</v>
      </c>
      <c r="E62" s="271">
        <v>89905000</v>
      </c>
      <c r="F62" s="336">
        <v>74</v>
      </c>
      <c r="G62" s="271">
        <v>49</v>
      </c>
      <c r="H62" s="382">
        <v>513</v>
      </c>
      <c r="I62" s="383">
        <v>190</v>
      </c>
      <c r="J62" s="378">
        <v>13</v>
      </c>
      <c r="K62" s="329">
        <v>6</v>
      </c>
      <c r="L62" s="334">
        <v>8</v>
      </c>
    </row>
    <row r="63" spans="2:12" ht="15">
      <c r="B63" s="269" t="s">
        <v>408</v>
      </c>
      <c r="C63" s="269" t="s">
        <v>196</v>
      </c>
      <c r="D63" s="270">
        <v>94</v>
      </c>
      <c r="E63" s="271">
        <v>38210000</v>
      </c>
      <c r="F63" s="336">
        <v>2</v>
      </c>
      <c r="G63" s="271">
        <v>9</v>
      </c>
      <c r="H63" s="382">
        <v>45</v>
      </c>
      <c r="I63" s="383">
        <v>8</v>
      </c>
      <c r="J63" s="378">
        <v>6</v>
      </c>
      <c r="K63" s="329">
        <v>0</v>
      </c>
      <c r="L63" s="333">
        <v>1</v>
      </c>
    </row>
    <row r="64" spans="2:12" ht="15">
      <c r="B64" s="273" t="s">
        <v>409</v>
      </c>
      <c r="C64" s="273" t="s">
        <v>197</v>
      </c>
      <c r="D64" s="270">
        <v>37</v>
      </c>
      <c r="E64" s="271">
        <v>8122500</v>
      </c>
      <c r="F64" s="336">
        <v>7</v>
      </c>
      <c r="G64" s="271">
        <v>3</v>
      </c>
      <c r="H64" s="382">
        <v>54</v>
      </c>
      <c r="I64" s="383">
        <v>19</v>
      </c>
      <c r="J64" s="378">
        <v>6</v>
      </c>
      <c r="K64" s="329">
        <v>6</v>
      </c>
      <c r="L64" s="333">
        <v>4</v>
      </c>
    </row>
    <row r="65" spans="2:12" ht="15">
      <c r="B65" s="269" t="s">
        <v>410</v>
      </c>
      <c r="C65" s="269" t="s">
        <v>198</v>
      </c>
      <c r="D65" s="270">
        <v>231</v>
      </c>
      <c r="E65" s="271">
        <v>62601000</v>
      </c>
      <c r="F65" s="336">
        <v>39</v>
      </c>
      <c r="G65" s="271">
        <v>22</v>
      </c>
      <c r="H65" s="382">
        <v>171</v>
      </c>
      <c r="I65" s="383">
        <v>83</v>
      </c>
      <c r="J65" s="378">
        <v>6</v>
      </c>
      <c r="K65" s="329">
        <v>7</v>
      </c>
      <c r="L65" s="333">
        <v>2</v>
      </c>
    </row>
    <row r="66" spans="2:12" ht="15">
      <c r="B66" s="273" t="s">
        <v>411</v>
      </c>
      <c r="C66" s="273" t="s">
        <v>199</v>
      </c>
      <c r="D66" s="270">
        <v>620</v>
      </c>
      <c r="E66" s="271">
        <v>96034250</v>
      </c>
      <c r="F66" s="336">
        <v>64</v>
      </c>
      <c r="G66" s="271">
        <v>59</v>
      </c>
      <c r="H66" s="382">
        <v>722</v>
      </c>
      <c r="I66" s="383">
        <v>376</v>
      </c>
      <c r="J66" s="378">
        <v>5</v>
      </c>
      <c r="K66" s="329">
        <v>11</v>
      </c>
      <c r="L66" s="334">
        <v>10</v>
      </c>
    </row>
    <row r="67" spans="2:12" ht="15">
      <c r="B67" s="269" t="s">
        <v>412</v>
      </c>
      <c r="C67" s="269" t="s">
        <v>200</v>
      </c>
      <c r="D67" s="270">
        <v>165</v>
      </c>
      <c r="E67" s="271">
        <v>33780500</v>
      </c>
      <c r="F67" s="336">
        <v>21</v>
      </c>
      <c r="G67" s="271">
        <v>14</v>
      </c>
      <c r="H67" s="382">
        <v>201</v>
      </c>
      <c r="I67" s="383">
        <v>97</v>
      </c>
      <c r="J67" s="378">
        <v>4</v>
      </c>
      <c r="K67" s="329">
        <v>13</v>
      </c>
      <c r="L67" s="334">
        <v>8</v>
      </c>
    </row>
    <row r="68" spans="2:12" ht="15">
      <c r="B68" s="273" t="s">
        <v>413</v>
      </c>
      <c r="C68" s="273" t="s">
        <v>201</v>
      </c>
      <c r="D68" s="270">
        <v>418</v>
      </c>
      <c r="E68" s="271">
        <v>78106000</v>
      </c>
      <c r="F68" s="336">
        <v>24</v>
      </c>
      <c r="G68" s="271">
        <v>13</v>
      </c>
      <c r="H68" s="382">
        <v>126</v>
      </c>
      <c r="I68" s="383">
        <v>69</v>
      </c>
      <c r="J68" s="378">
        <v>3</v>
      </c>
      <c r="K68" s="329">
        <v>11</v>
      </c>
      <c r="L68" s="334">
        <v>4</v>
      </c>
    </row>
    <row r="69" spans="2:12" ht="15">
      <c r="B69" s="269" t="s">
        <v>414</v>
      </c>
      <c r="C69" s="269" t="s">
        <v>202</v>
      </c>
      <c r="D69" s="270">
        <v>20</v>
      </c>
      <c r="E69" s="271">
        <v>2790000</v>
      </c>
      <c r="F69" s="336">
        <v>6</v>
      </c>
      <c r="G69" s="271">
        <v>0</v>
      </c>
      <c r="H69" s="382">
        <v>21</v>
      </c>
      <c r="I69" s="383">
        <v>7</v>
      </c>
      <c r="J69" s="378">
        <v>2</v>
      </c>
      <c r="K69" s="329">
        <v>0</v>
      </c>
      <c r="L69" s="333">
        <v>0</v>
      </c>
    </row>
    <row r="70" spans="2:12" ht="15">
      <c r="B70" s="273" t="s">
        <v>415</v>
      </c>
      <c r="C70" s="273" t="s">
        <v>203</v>
      </c>
      <c r="D70" s="270">
        <v>748</v>
      </c>
      <c r="E70" s="271">
        <v>206391000</v>
      </c>
      <c r="F70" s="336">
        <v>77</v>
      </c>
      <c r="G70" s="271">
        <v>36</v>
      </c>
      <c r="H70" s="382">
        <v>397</v>
      </c>
      <c r="I70" s="383">
        <v>50</v>
      </c>
      <c r="J70" s="378">
        <v>8</v>
      </c>
      <c r="K70" s="329">
        <v>1</v>
      </c>
      <c r="L70" s="333">
        <v>1</v>
      </c>
    </row>
    <row r="71" spans="2:12" ht="15">
      <c r="B71" s="269" t="s">
        <v>416</v>
      </c>
      <c r="C71" s="269" t="s">
        <v>204</v>
      </c>
      <c r="D71" s="270">
        <v>169</v>
      </c>
      <c r="E71" s="271">
        <v>33459875</v>
      </c>
      <c r="F71" s="336">
        <v>25</v>
      </c>
      <c r="G71" s="271">
        <v>28</v>
      </c>
      <c r="H71" s="382">
        <v>203</v>
      </c>
      <c r="I71" s="383">
        <v>58</v>
      </c>
      <c r="J71" s="378">
        <v>2</v>
      </c>
      <c r="K71" s="329">
        <v>5</v>
      </c>
      <c r="L71" s="333">
        <v>3</v>
      </c>
    </row>
    <row r="72" spans="2:12" ht="15">
      <c r="B72" s="273" t="s">
        <v>417</v>
      </c>
      <c r="C72" s="273" t="s">
        <v>205</v>
      </c>
      <c r="D72" s="270">
        <v>336</v>
      </c>
      <c r="E72" s="271">
        <v>99769500</v>
      </c>
      <c r="F72" s="336">
        <v>66</v>
      </c>
      <c r="G72" s="271">
        <v>38</v>
      </c>
      <c r="H72" s="382">
        <v>315</v>
      </c>
      <c r="I72" s="383">
        <v>95</v>
      </c>
      <c r="J72" s="378">
        <v>4</v>
      </c>
      <c r="K72" s="329">
        <v>14</v>
      </c>
      <c r="L72" s="333">
        <v>14</v>
      </c>
    </row>
    <row r="73" spans="2:12" ht="15">
      <c r="B73" s="269" t="s">
        <v>418</v>
      </c>
      <c r="C73" s="269" t="s">
        <v>206</v>
      </c>
      <c r="D73" s="270">
        <v>105</v>
      </c>
      <c r="E73" s="271">
        <v>44675000</v>
      </c>
      <c r="F73" s="336">
        <v>11</v>
      </c>
      <c r="G73" s="271">
        <v>5</v>
      </c>
      <c r="H73" s="382">
        <v>180</v>
      </c>
      <c r="I73" s="383">
        <v>59</v>
      </c>
      <c r="J73" s="378">
        <v>10</v>
      </c>
      <c r="K73" s="329">
        <v>6</v>
      </c>
      <c r="L73" s="333">
        <v>7</v>
      </c>
    </row>
    <row r="74" spans="2:12" ht="15">
      <c r="B74" s="273" t="s">
        <v>419</v>
      </c>
      <c r="C74" s="273" t="s">
        <v>207</v>
      </c>
      <c r="D74" s="270">
        <v>181</v>
      </c>
      <c r="E74" s="271">
        <v>36987000</v>
      </c>
      <c r="F74" s="336">
        <v>28</v>
      </c>
      <c r="G74" s="271">
        <v>11</v>
      </c>
      <c r="H74" s="382">
        <v>137</v>
      </c>
      <c r="I74" s="383">
        <v>101</v>
      </c>
      <c r="J74" s="378">
        <v>5</v>
      </c>
      <c r="K74" s="329">
        <v>2</v>
      </c>
      <c r="L74" s="333">
        <v>4</v>
      </c>
    </row>
    <row r="75" spans="2:12" ht="15">
      <c r="B75" s="269" t="s">
        <v>420</v>
      </c>
      <c r="C75" s="269" t="s">
        <v>208</v>
      </c>
      <c r="D75" s="270">
        <v>239</v>
      </c>
      <c r="E75" s="271">
        <v>81999000</v>
      </c>
      <c r="F75" s="336">
        <v>27</v>
      </c>
      <c r="G75" s="271">
        <v>27</v>
      </c>
      <c r="H75" s="382">
        <v>121</v>
      </c>
      <c r="I75" s="383">
        <v>34</v>
      </c>
      <c r="J75" s="378">
        <v>4</v>
      </c>
      <c r="K75" s="329">
        <v>8</v>
      </c>
      <c r="L75" s="333">
        <v>4</v>
      </c>
    </row>
    <row r="76" spans="2:12" ht="15">
      <c r="B76" s="273" t="s">
        <v>421</v>
      </c>
      <c r="C76" s="273" t="s">
        <v>209</v>
      </c>
      <c r="D76" s="270">
        <v>20</v>
      </c>
      <c r="E76" s="271">
        <v>2120000</v>
      </c>
      <c r="F76" s="336">
        <v>0</v>
      </c>
      <c r="G76" s="271">
        <v>1</v>
      </c>
      <c r="H76" s="382">
        <v>16</v>
      </c>
      <c r="I76" s="383">
        <v>10</v>
      </c>
      <c r="J76" s="378">
        <v>1</v>
      </c>
      <c r="K76" s="329">
        <v>2</v>
      </c>
      <c r="L76" s="333">
        <v>2</v>
      </c>
    </row>
    <row r="77" spans="2:12" ht="15">
      <c r="B77" s="269" t="s">
        <v>422</v>
      </c>
      <c r="C77" s="269" t="s">
        <v>210</v>
      </c>
      <c r="D77" s="270">
        <v>111</v>
      </c>
      <c r="E77" s="271">
        <v>39960000</v>
      </c>
      <c r="F77" s="336">
        <v>14</v>
      </c>
      <c r="G77" s="271">
        <v>4</v>
      </c>
      <c r="H77" s="382">
        <v>164</v>
      </c>
      <c r="I77" s="383">
        <v>29</v>
      </c>
      <c r="J77" s="378">
        <v>9</v>
      </c>
      <c r="K77" s="329">
        <v>3</v>
      </c>
      <c r="L77" s="333">
        <v>4</v>
      </c>
    </row>
    <row r="78" spans="2:12" ht="15">
      <c r="B78" s="273" t="s">
        <v>423</v>
      </c>
      <c r="C78" s="273" t="s">
        <v>211</v>
      </c>
      <c r="D78" s="270">
        <v>84</v>
      </c>
      <c r="E78" s="271">
        <v>29181000</v>
      </c>
      <c r="F78" s="336">
        <v>5</v>
      </c>
      <c r="G78" s="271">
        <v>6</v>
      </c>
      <c r="H78" s="382">
        <v>60</v>
      </c>
      <c r="I78" s="383">
        <v>15</v>
      </c>
      <c r="J78" s="378">
        <v>2</v>
      </c>
      <c r="K78" s="329">
        <v>8</v>
      </c>
      <c r="L78" s="333">
        <v>2</v>
      </c>
    </row>
    <row r="79" spans="2:12" ht="15">
      <c r="B79" s="269" t="s">
        <v>424</v>
      </c>
      <c r="C79" s="269" t="s">
        <v>212</v>
      </c>
      <c r="D79" s="270">
        <v>262</v>
      </c>
      <c r="E79" s="271">
        <v>164070000</v>
      </c>
      <c r="F79" s="336">
        <v>24</v>
      </c>
      <c r="G79" s="271">
        <v>19</v>
      </c>
      <c r="H79" s="382">
        <v>134</v>
      </c>
      <c r="I79" s="383">
        <v>23</v>
      </c>
      <c r="J79" s="378">
        <v>5</v>
      </c>
      <c r="K79" s="329">
        <v>1</v>
      </c>
      <c r="L79" s="333">
        <v>2</v>
      </c>
    </row>
    <row r="80" spans="2:12" ht="15">
      <c r="B80" s="273" t="s">
        <v>425</v>
      </c>
      <c r="C80" s="273" t="s">
        <v>213</v>
      </c>
      <c r="D80" s="270">
        <v>227</v>
      </c>
      <c r="E80" s="271">
        <v>140220000</v>
      </c>
      <c r="F80" s="336">
        <v>13</v>
      </c>
      <c r="G80" s="271">
        <v>6</v>
      </c>
      <c r="H80" s="382">
        <v>73</v>
      </c>
      <c r="I80" s="383">
        <v>6</v>
      </c>
      <c r="J80" s="378">
        <v>6</v>
      </c>
      <c r="K80" s="329">
        <v>1</v>
      </c>
      <c r="L80" s="333">
        <v>0</v>
      </c>
    </row>
    <row r="81" spans="2:12" ht="15">
      <c r="B81" s="269" t="s">
        <v>426</v>
      </c>
      <c r="C81" s="269" t="s">
        <v>214</v>
      </c>
      <c r="D81" s="270">
        <v>45</v>
      </c>
      <c r="E81" s="272">
        <v>6050000</v>
      </c>
      <c r="F81" s="337">
        <v>11</v>
      </c>
      <c r="G81" s="272">
        <v>3</v>
      </c>
      <c r="H81" s="382">
        <v>57</v>
      </c>
      <c r="I81" s="383">
        <v>84</v>
      </c>
      <c r="J81" s="378">
        <v>0</v>
      </c>
      <c r="K81" s="329">
        <v>3</v>
      </c>
      <c r="L81" s="333">
        <v>1</v>
      </c>
    </row>
    <row r="82" spans="2:12" ht="15">
      <c r="B82" s="273" t="s">
        <v>427</v>
      </c>
      <c r="C82" s="273" t="s">
        <v>215</v>
      </c>
      <c r="D82" s="270">
        <v>30</v>
      </c>
      <c r="E82" s="271">
        <v>5970700</v>
      </c>
      <c r="F82" s="336">
        <v>0</v>
      </c>
      <c r="G82" s="271">
        <v>3</v>
      </c>
      <c r="H82" s="382">
        <v>33</v>
      </c>
      <c r="I82" s="383">
        <v>21</v>
      </c>
      <c r="J82" s="378">
        <v>1</v>
      </c>
      <c r="K82" s="329">
        <v>1</v>
      </c>
      <c r="L82" s="333">
        <v>0</v>
      </c>
    </row>
    <row r="83" spans="2:12" ht="15">
      <c r="B83" s="269" t="s">
        <v>428</v>
      </c>
      <c r="C83" s="269" t="s">
        <v>216</v>
      </c>
      <c r="D83" s="270">
        <v>53</v>
      </c>
      <c r="E83" s="271">
        <v>11755000</v>
      </c>
      <c r="F83" s="336">
        <v>6</v>
      </c>
      <c r="G83" s="271">
        <v>2</v>
      </c>
      <c r="H83" s="382">
        <v>69</v>
      </c>
      <c r="I83" s="383">
        <v>78</v>
      </c>
      <c r="J83" s="378">
        <v>2</v>
      </c>
      <c r="K83" s="329">
        <v>1</v>
      </c>
      <c r="L83" s="333">
        <v>0</v>
      </c>
    </row>
    <row r="84" spans="2:12" ht="15">
      <c r="B84" s="273" t="s">
        <v>429</v>
      </c>
      <c r="C84" s="273" t="s">
        <v>217</v>
      </c>
      <c r="D84" s="270">
        <v>227</v>
      </c>
      <c r="E84" s="271">
        <v>67182000</v>
      </c>
      <c r="F84" s="336">
        <v>20</v>
      </c>
      <c r="G84" s="271">
        <v>17</v>
      </c>
      <c r="H84" s="382">
        <v>142</v>
      </c>
      <c r="I84" s="383">
        <v>25</v>
      </c>
      <c r="J84" s="378">
        <v>6</v>
      </c>
      <c r="K84" s="329">
        <v>7</v>
      </c>
      <c r="L84" s="333">
        <v>2</v>
      </c>
    </row>
    <row r="85" spans="2:12" ht="15">
      <c r="B85" s="269" t="s">
        <v>430</v>
      </c>
      <c r="C85" s="269" t="s">
        <v>218</v>
      </c>
      <c r="D85" s="270">
        <v>100</v>
      </c>
      <c r="E85" s="271">
        <v>12442000</v>
      </c>
      <c r="F85" s="336">
        <v>7</v>
      </c>
      <c r="G85" s="271">
        <v>8</v>
      </c>
      <c r="H85" s="382">
        <v>65</v>
      </c>
      <c r="I85" s="383">
        <v>49</v>
      </c>
      <c r="J85" s="378">
        <v>2</v>
      </c>
      <c r="K85" s="329">
        <v>16</v>
      </c>
      <c r="L85" s="333">
        <v>9</v>
      </c>
    </row>
    <row r="86" spans="2:12" ht="15">
      <c r="B86" s="273" t="s">
        <v>431</v>
      </c>
      <c r="C86" s="273" t="s">
        <v>219</v>
      </c>
      <c r="D86" s="270">
        <v>65</v>
      </c>
      <c r="E86" s="271">
        <v>18725000</v>
      </c>
      <c r="F86" s="336">
        <v>3</v>
      </c>
      <c r="G86" s="271">
        <v>3</v>
      </c>
      <c r="H86" s="382">
        <v>59</v>
      </c>
      <c r="I86" s="383">
        <v>19</v>
      </c>
      <c r="J86" s="378">
        <v>0</v>
      </c>
      <c r="K86" s="329">
        <v>0</v>
      </c>
      <c r="L86" s="334">
        <v>2</v>
      </c>
    </row>
    <row r="87" spans="2:12" ht="15">
      <c r="B87" s="269" t="s">
        <v>432</v>
      </c>
      <c r="C87" s="269" t="s">
        <v>220</v>
      </c>
      <c r="D87" s="270">
        <v>161</v>
      </c>
      <c r="E87" s="271">
        <v>40069000</v>
      </c>
      <c r="F87" s="336">
        <v>14</v>
      </c>
      <c r="G87" s="271">
        <v>14</v>
      </c>
      <c r="H87" s="382">
        <v>123</v>
      </c>
      <c r="I87" s="383">
        <v>30</v>
      </c>
      <c r="J87" s="378">
        <v>4</v>
      </c>
      <c r="K87" s="329">
        <v>3</v>
      </c>
      <c r="L87" s="333">
        <v>2</v>
      </c>
    </row>
    <row r="88" spans="2:12" ht="15.75" thickBot="1">
      <c r="B88" s="275" t="s">
        <v>433</v>
      </c>
      <c r="C88" s="275" t="s">
        <v>221</v>
      </c>
      <c r="D88" s="276">
        <v>195</v>
      </c>
      <c r="E88" s="277">
        <v>34392000</v>
      </c>
      <c r="F88" s="336">
        <v>23</v>
      </c>
      <c r="G88" s="271">
        <v>18</v>
      </c>
      <c r="H88" s="386">
        <v>97</v>
      </c>
      <c r="I88" s="387">
        <v>44</v>
      </c>
      <c r="J88" s="379">
        <v>1</v>
      </c>
      <c r="K88" s="331">
        <v>5</v>
      </c>
      <c r="L88" s="335">
        <v>4</v>
      </c>
    </row>
    <row r="89" spans="2:12" ht="16.5" thickBot="1" thickTop="1">
      <c r="B89" s="278"/>
      <c r="C89" s="279" t="s">
        <v>222</v>
      </c>
      <c r="D89" s="280">
        <f>SUM(D8:D88)</f>
        <v>66950</v>
      </c>
      <c r="E89" s="280">
        <f aca="true" t="shared" si="0" ref="E89:L89">SUM(E8:E88)</f>
        <v>26148161884</v>
      </c>
      <c r="F89" s="280">
        <f t="shared" si="0"/>
        <v>11502</v>
      </c>
      <c r="G89" s="377">
        <f t="shared" si="0"/>
        <v>8905</v>
      </c>
      <c r="H89" s="377">
        <f t="shared" si="0"/>
        <v>40301</v>
      </c>
      <c r="I89" s="388">
        <f t="shared" si="0"/>
        <v>16301</v>
      </c>
      <c r="J89" s="388">
        <f t="shared" si="0"/>
        <v>835</v>
      </c>
      <c r="K89" s="280">
        <f t="shared" si="0"/>
        <v>1036</v>
      </c>
      <c r="L89" s="332">
        <f t="shared" si="0"/>
        <v>810</v>
      </c>
    </row>
    <row r="90" spans="2:12" ht="15.75" thickTop="1">
      <c r="B90" s="1" t="s">
        <v>487</v>
      </c>
      <c r="C90" s="1"/>
      <c r="D90" s="1"/>
      <c r="E90" s="1"/>
      <c r="F90" s="1"/>
      <c r="G90" s="1"/>
      <c r="H90" s="1"/>
      <c r="I90" s="1"/>
      <c r="J90" s="212"/>
      <c r="L90" s="212"/>
    </row>
    <row r="91" spans="2:12" ht="15">
      <c r="B91" s="636" t="s">
        <v>15</v>
      </c>
      <c r="C91" s="636"/>
      <c r="D91" s="636"/>
      <c r="E91" s="636"/>
      <c r="F91" s="636"/>
      <c r="G91" s="636"/>
      <c r="H91" s="636"/>
      <c r="I91" s="321"/>
      <c r="J91" s="212"/>
      <c r="L91" s="212"/>
    </row>
    <row r="92" ht="15">
      <c r="B92" s="461" t="s">
        <v>649</v>
      </c>
    </row>
  </sheetData>
  <sheetProtection/>
  <mergeCells count="8">
    <mergeCell ref="D6:G6"/>
    <mergeCell ref="J6:L6"/>
    <mergeCell ref="B91:H91"/>
    <mergeCell ref="B1:L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47" t="s">
        <v>661</v>
      </c>
      <c r="B1" s="647"/>
      <c r="C1" s="647"/>
      <c r="D1" s="647"/>
      <c r="E1" s="292"/>
    </row>
    <row r="2" spans="2:4" ht="15.75" customHeight="1">
      <c r="B2" s="645" t="s">
        <v>670</v>
      </c>
      <c r="C2" s="645"/>
      <c r="D2" s="645"/>
    </row>
    <row r="3" spans="2:4" ht="15.75" customHeight="1" thickBot="1">
      <c r="B3" s="166"/>
      <c r="C3" s="166"/>
      <c r="D3" s="166"/>
    </row>
    <row r="4" spans="2:4" ht="19.5" customHeight="1" thickBot="1">
      <c r="B4" s="188" t="s">
        <v>306</v>
      </c>
      <c r="C4" s="189" t="s">
        <v>25</v>
      </c>
      <c r="D4" s="180"/>
    </row>
    <row r="5" spans="2:3" ht="16.5" customHeight="1">
      <c r="B5" s="181" t="s">
        <v>296</v>
      </c>
      <c r="C5" s="178">
        <v>40</v>
      </c>
    </row>
    <row r="6" spans="2:3" ht="16.5" customHeight="1">
      <c r="B6" s="182" t="s">
        <v>298</v>
      </c>
      <c r="C6" s="179">
        <v>10</v>
      </c>
    </row>
    <row r="7" spans="1:3" ht="16.5" customHeight="1">
      <c r="A7" s="443"/>
      <c r="B7" s="182" t="s">
        <v>297</v>
      </c>
      <c r="C7" s="179">
        <v>8</v>
      </c>
    </row>
    <row r="8" spans="1:3" ht="16.5" customHeight="1">
      <c r="A8" s="443"/>
      <c r="B8" s="182" t="s">
        <v>301</v>
      </c>
      <c r="C8" s="179">
        <v>5</v>
      </c>
    </row>
    <row r="9" spans="1:3" ht="16.5" customHeight="1">
      <c r="A9" s="443"/>
      <c r="B9" s="182" t="s">
        <v>302</v>
      </c>
      <c r="C9" s="179">
        <v>5</v>
      </c>
    </row>
    <row r="10" spans="1:3" ht="16.5" customHeight="1">
      <c r="A10" s="443"/>
      <c r="B10" s="182" t="s">
        <v>299</v>
      </c>
      <c r="C10" s="179">
        <v>4</v>
      </c>
    </row>
    <row r="11" spans="1:3" s="437" customFormat="1" ht="16.5" customHeight="1">
      <c r="A11" s="443"/>
      <c r="B11" s="182" t="s">
        <v>313</v>
      </c>
      <c r="C11" s="179">
        <v>4</v>
      </c>
    </row>
    <row r="12" spans="1:3" s="437" customFormat="1" ht="16.5" customHeight="1">
      <c r="A12" s="443"/>
      <c r="B12" s="182" t="s">
        <v>300</v>
      </c>
      <c r="C12" s="179">
        <v>3</v>
      </c>
    </row>
    <row r="13" spans="1:3" s="437" customFormat="1" ht="16.5" customHeight="1">
      <c r="A13" s="443"/>
      <c r="B13" s="182" t="s">
        <v>303</v>
      </c>
      <c r="C13" s="179">
        <v>1</v>
      </c>
    </row>
    <row r="14" spans="1:3" s="212" customFormat="1" ht="16.5" customHeight="1">
      <c r="A14" s="443"/>
      <c r="B14" s="182" t="s">
        <v>305</v>
      </c>
      <c r="C14" s="179">
        <v>1</v>
      </c>
    </row>
    <row r="15" spans="2:3" s="462" customFormat="1" ht="16.5" customHeight="1">
      <c r="B15" s="182" t="s">
        <v>529</v>
      </c>
      <c r="C15" s="179">
        <v>1</v>
      </c>
    </row>
    <row r="16" spans="2:3" s="450" customFormat="1" ht="16.5" customHeight="1">
      <c r="B16" s="182" t="s">
        <v>685</v>
      </c>
      <c r="C16" s="179">
        <v>1</v>
      </c>
    </row>
    <row r="17" spans="2:3" s="463" customFormat="1" ht="16.5" customHeight="1" thickBot="1">
      <c r="B17" s="464" t="s">
        <v>304</v>
      </c>
      <c r="C17" s="465">
        <v>1</v>
      </c>
    </row>
    <row r="18" spans="2:3" ht="19.5" customHeight="1" thickBot="1">
      <c r="B18" s="185" t="s">
        <v>25</v>
      </c>
      <c r="C18" s="186">
        <f>SUM(C5:C17)</f>
        <v>84</v>
      </c>
    </row>
    <row r="19" spans="2:3" ht="15">
      <c r="B19" s="646"/>
      <c r="C19" s="646"/>
    </row>
    <row r="20" spans="1:4" s="212" customFormat="1" ht="15.75">
      <c r="A20" s="648" t="s">
        <v>671</v>
      </c>
      <c r="B20" s="648"/>
      <c r="C20" s="648"/>
      <c r="D20" s="648"/>
    </row>
    <row r="21" ht="15.75" customHeight="1" thickBot="1"/>
    <row r="22" spans="2:4" ht="18" customHeight="1" thickBot="1">
      <c r="B22" s="190" t="s">
        <v>306</v>
      </c>
      <c r="C22" s="189" t="s">
        <v>25</v>
      </c>
      <c r="D22" s="180"/>
    </row>
    <row r="23" spans="2:3" ht="16.5" customHeight="1">
      <c r="B23" s="183" t="s">
        <v>296</v>
      </c>
      <c r="C23" s="178">
        <v>377</v>
      </c>
    </row>
    <row r="24" spans="2:3" ht="16.5" customHeight="1">
      <c r="B24" s="184" t="s">
        <v>297</v>
      </c>
      <c r="C24" s="179">
        <v>107</v>
      </c>
    </row>
    <row r="25" spans="1:3" ht="16.5" customHeight="1">
      <c r="A25" s="428"/>
      <c r="B25" s="184" t="s">
        <v>298</v>
      </c>
      <c r="C25" s="179">
        <v>82</v>
      </c>
    </row>
    <row r="26" spans="1:3" ht="16.5" customHeight="1">
      <c r="A26" s="428"/>
      <c r="B26" s="184" t="s">
        <v>302</v>
      </c>
      <c r="C26" s="179">
        <v>60</v>
      </c>
    </row>
    <row r="27" spans="1:3" ht="16.5" customHeight="1">
      <c r="A27" s="428"/>
      <c r="B27" s="184" t="s">
        <v>299</v>
      </c>
      <c r="C27" s="179">
        <v>47</v>
      </c>
    </row>
    <row r="28" spans="1:3" ht="16.5" customHeight="1">
      <c r="A28" s="428"/>
      <c r="B28" s="184" t="s">
        <v>300</v>
      </c>
      <c r="C28" s="179">
        <v>43</v>
      </c>
    </row>
    <row r="29" spans="1:3" ht="18" customHeight="1">
      <c r="A29" s="428"/>
      <c r="B29" s="184" t="s">
        <v>301</v>
      </c>
      <c r="C29" s="179">
        <v>38</v>
      </c>
    </row>
    <row r="30" spans="1:3" ht="16.5" customHeight="1">
      <c r="A30" s="428"/>
      <c r="B30" s="184" t="s">
        <v>313</v>
      </c>
      <c r="C30" s="179">
        <v>20</v>
      </c>
    </row>
    <row r="31" spans="1:3" ht="16.5" customHeight="1">
      <c r="A31" s="428"/>
      <c r="B31" s="184" t="s">
        <v>317</v>
      </c>
      <c r="C31" s="179">
        <v>11</v>
      </c>
    </row>
    <row r="32" spans="1:3" ht="16.5" customHeight="1">
      <c r="A32" s="428"/>
      <c r="B32" s="184" t="s">
        <v>304</v>
      </c>
      <c r="C32" s="179">
        <v>11</v>
      </c>
    </row>
    <row r="33" spans="1:3" s="212" customFormat="1" ht="16.5" customHeight="1">
      <c r="A33" s="428"/>
      <c r="B33" s="184" t="s">
        <v>303</v>
      </c>
      <c r="C33" s="179">
        <v>10</v>
      </c>
    </row>
    <row r="34" spans="1:3" s="212" customFormat="1" ht="16.5" customHeight="1">
      <c r="A34" s="428"/>
      <c r="B34" s="184" t="s">
        <v>305</v>
      </c>
      <c r="C34" s="179">
        <v>9</v>
      </c>
    </row>
    <row r="35" spans="1:3" s="212" customFormat="1" ht="16.5" customHeight="1">
      <c r="A35" s="428"/>
      <c r="B35" s="184" t="s">
        <v>529</v>
      </c>
      <c r="C35" s="179">
        <v>8</v>
      </c>
    </row>
    <row r="36" spans="1:3" ht="16.5" customHeight="1">
      <c r="A36" s="428"/>
      <c r="B36" s="184" t="s">
        <v>528</v>
      </c>
      <c r="C36" s="179">
        <v>3</v>
      </c>
    </row>
    <row r="37" spans="1:3" ht="16.5" customHeight="1">
      <c r="A37" s="428"/>
      <c r="B37" s="184" t="s">
        <v>456</v>
      </c>
      <c r="C37" s="179">
        <v>3</v>
      </c>
    </row>
    <row r="38" spans="2:3" s="428" customFormat="1" ht="16.5" customHeight="1">
      <c r="B38" s="184" t="s">
        <v>495</v>
      </c>
      <c r="C38" s="179">
        <v>2</v>
      </c>
    </row>
    <row r="39" spans="1:3" s="212" customFormat="1" ht="16.5" customHeight="1">
      <c r="A39" s="428"/>
      <c r="B39" s="184" t="s">
        <v>620</v>
      </c>
      <c r="C39" s="179">
        <v>1</v>
      </c>
    </row>
    <row r="40" spans="1:3" s="212" customFormat="1" ht="16.5" customHeight="1">
      <c r="A40" s="428"/>
      <c r="B40" s="184" t="s">
        <v>496</v>
      </c>
      <c r="C40" s="179">
        <v>1</v>
      </c>
    </row>
    <row r="41" spans="2:3" s="462" customFormat="1" ht="16.5" customHeight="1">
      <c r="B41" s="184" t="s">
        <v>685</v>
      </c>
      <c r="C41" s="179">
        <v>1</v>
      </c>
    </row>
    <row r="42" spans="2:3" s="443" customFormat="1" ht="16.5" customHeight="1" thickBot="1">
      <c r="B42" s="184" t="s">
        <v>635</v>
      </c>
      <c r="C42" s="179">
        <v>1</v>
      </c>
    </row>
    <row r="43" spans="1:3" ht="20.25" customHeight="1" thickBot="1">
      <c r="A43" s="428"/>
      <c r="B43" s="187" t="s">
        <v>25</v>
      </c>
      <c r="C43" s="186">
        <f>SUM(C23:C42)</f>
        <v>835</v>
      </c>
    </row>
    <row r="44" spans="1:2" ht="15">
      <c r="A44" s="428"/>
      <c r="B44" s="63" t="s">
        <v>15</v>
      </c>
    </row>
  </sheetData>
  <sheetProtection/>
  <mergeCells count="4">
    <mergeCell ref="B2:D2"/>
    <mergeCell ref="B19:C19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6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312" t="s">
        <v>661</v>
      </c>
      <c r="B2" s="312"/>
      <c r="C2" s="312"/>
      <c r="D2" s="312"/>
      <c r="E2" s="312"/>
      <c r="F2" s="312"/>
      <c r="G2" s="312"/>
    </row>
    <row r="5" spans="1:7" ht="18.75" customHeight="1">
      <c r="A5" s="262" t="s">
        <v>672</v>
      </c>
      <c r="B5" s="262"/>
      <c r="C5" s="262"/>
      <c r="D5" s="262"/>
      <c r="E5" s="262"/>
      <c r="F5" s="262"/>
      <c r="G5" s="262"/>
    </row>
    <row r="6" spans="2:7" ht="15.75">
      <c r="B6" s="1"/>
      <c r="C6" s="66"/>
      <c r="D6" s="66"/>
      <c r="E6" s="66"/>
      <c r="F6" s="66"/>
      <c r="G6" s="66"/>
    </row>
    <row r="7" spans="1:5" s="212" customFormat="1" ht="31.5" customHeight="1">
      <c r="A7" s="96"/>
      <c r="B7" s="285" t="s">
        <v>3</v>
      </c>
      <c r="C7" s="285" t="s">
        <v>6</v>
      </c>
      <c r="D7" s="426" t="s">
        <v>2</v>
      </c>
      <c r="E7" s="292"/>
    </row>
    <row r="8" spans="1:4" s="212" customFormat="1" ht="24" customHeight="1">
      <c r="A8" s="307" t="s">
        <v>9</v>
      </c>
      <c r="B8" s="299">
        <v>97</v>
      </c>
      <c r="C8" s="299">
        <v>698</v>
      </c>
      <c r="D8" s="299">
        <v>795</v>
      </c>
    </row>
    <row r="9" spans="1:5" s="212" customFormat="1" ht="27.75" customHeight="1">
      <c r="A9" s="308" t="s">
        <v>227</v>
      </c>
      <c r="B9" s="309">
        <v>148604526</v>
      </c>
      <c r="C9" s="309">
        <v>122250250</v>
      </c>
      <c r="D9" s="309">
        <v>270854776</v>
      </c>
      <c r="E9" s="449"/>
    </row>
    <row r="10" spans="1:5" s="212" customFormat="1" ht="36" customHeight="1">
      <c r="A10" s="308" t="s">
        <v>228</v>
      </c>
      <c r="B10" s="309">
        <v>135614734</v>
      </c>
      <c r="C10" s="309">
        <v>95923175</v>
      </c>
      <c r="D10" s="309">
        <v>231537909</v>
      </c>
      <c r="E10" s="449"/>
    </row>
    <row r="11" spans="1:4" s="212" customFormat="1" ht="21" customHeight="1">
      <c r="A11" s="308" t="s">
        <v>497</v>
      </c>
      <c r="B11" s="299">
        <v>91.26</v>
      </c>
      <c r="C11" s="363">
        <v>78.46</v>
      </c>
      <c r="D11" s="363">
        <v>85.48</v>
      </c>
    </row>
    <row r="12" spans="1:4" ht="15">
      <c r="A12" s="3" t="s">
        <v>15</v>
      </c>
      <c r="B12" s="3"/>
      <c r="C12" s="3"/>
      <c r="D12" s="3"/>
    </row>
    <row r="13" spans="1:4" ht="15">
      <c r="A13" s="447"/>
      <c r="B13" s="3"/>
      <c r="C13" s="3"/>
      <c r="D13" s="3"/>
    </row>
    <row r="14" spans="1:4" ht="15">
      <c r="A14" s="447"/>
      <c r="B14" s="3"/>
      <c r="C14" s="3"/>
      <c r="D14" s="3"/>
    </row>
    <row r="15" ht="15.75" customHeight="1"/>
    <row r="16" spans="1:7" ht="15.75" customHeight="1">
      <c r="A16" s="649" t="s">
        <v>673</v>
      </c>
      <c r="B16" s="649"/>
      <c r="C16" s="649"/>
      <c r="D16" s="649"/>
      <c r="E16" s="649"/>
      <c r="F16" s="649"/>
      <c r="G16" s="649"/>
    </row>
    <row r="17" spans="1:7" ht="15.75" customHeight="1">
      <c r="A17" s="649"/>
      <c r="B17" s="649"/>
      <c r="C17" s="649"/>
      <c r="D17" s="649"/>
      <c r="E17" s="649"/>
      <c r="F17" s="649"/>
      <c r="G17" s="649"/>
    </row>
    <row r="18" spans="1:7" s="212" customFormat="1" ht="15.75" customHeight="1">
      <c r="A18" s="284"/>
      <c r="B18" s="284"/>
      <c r="C18" s="284"/>
      <c r="D18" s="284"/>
      <c r="E18" s="284"/>
      <c r="F18" s="284"/>
      <c r="G18" s="284"/>
    </row>
    <row r="19" spans="1:4" s="212" customFormat="1" ht="31.5" customHeight="1">
      <c r="A19" s="97"/>
      <c r="B19" s="285" t="s">
        <v>3</v>
      </c>
      <c r="C19" s="285" t="s">
        <v>6</v>
      </c>
      <c r="D19" s="426" t="s">
        <v>2</v>
      </c>
    </row>
    <row r="20" spans="1:4" s="212" customFormat="1" ht="20.25" customHeight="1">
      <c r="A20" s="310" t="s">
        <v>9</v>
      </c>
      <c r="B20" s="299">
        <v>861</v>
      </c>
      <c r="C20" s="309">
        <v>5153</v>
      </c>
      <c r="D20" s="309">
        <v>6014</v>
      </c>
    </row>
    <row r="21" spans="1:5" s="212" customFormat="1" ht="30.75" customHeight="1">
      <c r="A21" s="311" t="s">
        <v>227</v>
      </c>
      <c r="B21" s="309">
        <v>9161876668</v>
      </c>
      <c r="C21" s="309">
        <v>874720450</v>
      </c>
      <c r="D21" s="309">
        <v>10036597118</v>
      </c>
      <c r="E21" s="449" t="s">
        <v>650</v>
      </c>
    </row>
    <row r="22" spans="1:5" s="212" customFormat="1" ht="36.75" customHeight="1">
      <c r="A22" s="311" t="s">
        <v>228</v>
      </c>
      <c r="B22" s="309">
        <v>4789458987</v>
      </c>
      <c r="C22" s="309">
        <v>708420495</v>
      </c>
      <c r="D22" s="309">
        <v>5497879482</v>
      </c>
      <c r="E22" s="449" t="s">
        <v>651</v>
      </c>
    </row>
    <row r="23" spans="1:4" s="212" customFormat="1" ht="18.75" customHeight="1">
      <c r="A23" s="308" t="s">
        <v>498</v>
      </c>
      <c r="B23" s="299">
        <v>52.28</v>
      </c>
      <c r="C23" s="363">
        <v>80.99</v>
      </c>
      <c r="D23" s="363">
        <v>54.78</v>
      </c>
    </row>
    <row r="24" spans="1:4" ht="18.75" customHeight="1">
      <c r="A24" s="3" t="s">
        <v>15</v>
      </c>
      <c r="B24" s="3"/>
      <c r="C24" s="3"/>
      <c r="D24" s="3"/>
    </row>
    <row r="25" ht="15">
      <c r="A25" s="447" t="s">
        <v>649</v>
      </c>
    </row>
    <row r="26" ht="15">
      <c r="A26" s="447" t="s">
        <v>652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2.7109375" style="0" customWidth="1"/>
    <col min="3" max="3" width="18.00390625" style="212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50" t="s">
        <v>674</v>
      </c>
      <c r="B1" s="650"/>
      <c r="C1" s="650"/>
      <c r="D1" s="650"/>
      <c r="E1" s="650"/>
      <c r="F1" s="650"/>
      <c r="G1" s="219"/>
    </row>
    <row r="2" spans="1:7" ht="15" customHeight="1">
      <c r="A2" s="651" t="s">
        <v>675</v>
      </c>
      <c r="B2" s="651"/>
      <c r="C2" s="651"/>
      <c r="D2" s="651"/>
      <c r="E2" s="651"/>
      <c r="F2" s="651"/>
      <c r="G2" s="177"/>
    </row>
    <row r="3" spans="1:7" ht="15" customHeight="1">
      <c r="A3" s="648"/>
      <c r="B3" s="648"/>
      <c r="C3" s="648"/>
      <c r="D3" s="648"/>
      <c r="E3" s="648"/>
      <c r="F3" s="648"/>
      <c r="G3" s="177"/>
    </row>
    <row r="4" spans="1:6" ht="15.75" customHeight="1">
      <c r="A4" s="1"/>
      <c r="B4" s="656" t="s">
        <v>119</v>
      </c>
      <c r="C4" s="656"/>
      <c r="D4" s="656"/>
      <c r="E4" s="656"/>
      <c r="F4" s="656"/>
    </row>
    <row r="5" spans="2:6" ht="45" customHeight="1">
      <c r="B5" s="660" t="s">
        <v>352</v>
      </c>
      <c r="C5" s="657" t="s">
        <v>229</v>
      </c>
      <c r="D5" s="660" t="s">
        <v>230</v>
      </c>
      <c r="E5" s="660" t="s">
        <v>231</v>
      </c>
      <c r="F5" s="660" t="s">
        <v>232</v>
      </c>
    </row>
    <row r="6" spans="2:6" ht="15" customHeight="1">
      <c r="B6" s="660"/>
      <c r="C6" s="659"/>
      <c r="D6" s="660"/>
      <c r="E6" s="661"/>
      <c r="F6" s="661"/>
    </row>
    <row r="7" spans="2:6" ht="17.25" customHeight="1" hidden="1">
      <c r="B7" s="660"/>
      <c r="C7" s="215"/>
      <c r="D7" s="660"/>
      <c r="E7" s="661"/>
      <c r="F7" s="661"/>
    </row>
    <row r="8" spans="2:7" ht="15">
      <c r="B8" s="210" t="s">
        <v>386</v>
      </c>
      <c r="C8" s="210" t="s">
        <v>174</v>
      </c>
      <c r="D8" s="210">
        <v>555</v>
      </c>
      <c r="E8" s="211">
        <v>8835659684</v>
      </c>
      <c r="F8" s="211">
        <v>4562310304</v>
      </c>
      <c r="G8" t="s">
        <v>650</v>
      </c>
    </row>
    <row r="9" spans="2:6" ht="15">
      <c r="B9" s="210" t="s">
        <v>358</v>
      </c>
      <c r="C9" s="210" t="s">
        <v>147</v>
      </c>
      <c r="D9" s="210">
        <v>85</v>
      </c>
      <c r="E9" s="211">
        <v>95700000</v>
      </c>
      <c r="F9" s="211">
        <v>57427250</v>
      </c>
    </row>
    <row r="10" spans="1:6" ht="15">
      <c r="A10" s="212"/>
      <c r="B10" s="210" t="s">
        <v>387</v>
      </c>
      <c r="C10" s="210" t="s">
        <v>175</v>
      </c>
      <c r="D10" s="210">
        <v>51</v>
      </c>
      <c r="E10" s="211">
        <v>88050000</v>
      </c>
      <c r="F10" s="211">
        <v>83438250</v>
      </c>
    </row>
    <row r="11" spans="1:6" ht="15">
      <c r="A11" s="212"/>
      <c r="B11" s="210" t="s">
        <v>359</v>
      </c>
      <c r="C11" s="210" t="s">
        <v>148</v>
      </c>
      <c r="D11" s="210">
        <v>31</v>
      </c>
      <c r="E11" s="211">
        <v>25511000</v>
      </c>
      <c r="F11" s="211">
        <v>11193000</v>
      </c>
    </row>
    <row r="12" spans="1:6" ht="15">
      <c r="A12" s="212"/>
      <c r="B12" s="210" t="s">
        <v>368</v>
      </c>
      <c r="C12" s="210" t="s">
        <v>157</v>
      </c>
      <c r="D12" s="210">
        <v>29</v>
      </c>
      <c r="E12" s="211">
        <v>48274200</v>
      </c>
      <c r="F12" s="211">
        <v>39393733</v>
      </c>
    </row>
    <row r="13" spans="1:6" ht="15">
      <c r="A13" s="212"/>
      <c r="B13" s="210" t="s">
        <v>393</v>
      </c>
      <c r="C13" s="210" t="s">
        <v>181</v>
      </c>
      <c r="D13" s="210">
        <v>15</v>
      </c>
      <c r="E13" s="211">
        <v>9300000</v>
      </c>
      <c r="F13" s="211">
        <v>5763000</v>
      </c>
    </row>
    <row r="14" spans="1:6" ht="15">
      <c r="A14" s="212"/>
      <c r="B14" s="210" t="s">
        <v>400</v>
      </c>
      <c r="C14" s="210" t="s">
        <v>188</v>
      </c>
      <c r="D14" s="210">
        <v>12</v>
      </c>
      <c r="E14" s="211">
        <v>8168251</v>
      </c>
      <c r="F14" s="211">
        <v>6031946</v>
      </c>
    </row>
    <row r="15" spans="2:6" s="452" customFormat="1" ht="15">
      <c r="B15" s="210" t="s">
        <v>385</v>
      </c>
      <c r="C15" s="210" t="s">
        <v>292</v>
      </c>
      <c r="D15" s="210">
        <v>8</v>
      </c>
      <c r="E15" s="211">
        <v>2251000</v>
      </c>
      <c r="F15" s="211">
        <v>1111500</v>
      </c>
    </row>
    <row r="16" spans="2:6" s="452" customFormat="1" ht="15">
      <c r="B16" s="210" t="s">
        <v>379</v>
      </c>
      <c r="C16" s="210" t="s">
        <v>168</v>
      </c>
      <c r="D16" s="210">
        <v>7</v>
      </c>
      <c r="E16" s="211">
        <v>7450000</v>
      </c>
      <c r="F16" s="211">
        <v>5270000</v>
      </c>
    </row>
    <row r="17" spans="2:6" s="452" customFormat="1" ht="15">
      <c r="B17" s="210" t="s">
        <v>411</v>
      </c>
      <c r="C17" s="210" t="s">
        <v>199</v>
      </c>
      <c r="D17" s="210">
        <v>6</v>
      </c>
      <c r="E17" s="211">
        <v>2910000</v>
      </c>
      <c r="F17" s="211">
        <v>2608000</v>
      </c>
    </row>
    <row r="18" spans="2:6" s="452" customFormat="1" ht="15">
      <c r="B18" s="210" t="s">
        <v>390</v>
      </c>
      <c r="C18" s="210" t="s">
        <v>178</v>
      </c>
      <c r="D18" s="210">
        <v>5</v>
      </c>
      <c r="E18" s="211">
        <v>1450000</v>
      </c>
      <c r="F18" s="211">
        <v>1390000</v>
      </c>
    </row>
    <row r="19" spans="2:6" s="452" customFormat="1" ht="15">
      <c r="B19" s="210" t="s">
        <v>372</v>
      </c>
      <c r="C19" s="210" t="s">
        <v>161</v>
      </c>
      <c r="D19" s="210">
        <v>4</v>
      </c>
      <c r="E19" s="211">
        <v>2050000</v>
      </c>
      <c r="F19" s="211">
        <v>347500</v>
      </c>
    </row>
    <row r="20" spans="2:6" s="452" customFormat="1" ht="15">
      <c r="B20" s="210" t="s">
        <v>353</v>
      </c>
      <c r="C20" s="210" t="s">
        <v>142</v>
      </c>
      <c r="D20" s="210">
        <v>4</v>
      </c>
      <c r="E20" s="211">
        <v>19150000</v>
      </c>
      <c r="F20" s="211">
        <v>5600000</v>
      </c>
    </row>
    <row r="21" spans="2:6" s="452" customFormat="1" ht="15">
      <c r="B21" s="210" t="s">
        <v>361</v>
      </c>
      <c r="C21" s="210" t="s">
        <v>150</v>
      </c>
      <c r="D21" s="210">
        <v>4</v>
      </c>
      <c r="E21" s="211">
        <v>400000</v>
      </c>
      <c r="F21" s="211">
        <v>279000</v>
      </c>
    </row>
    <row r="22" spans="2:6" s="452" customFormat="1" ht="15">
      <c r="B22" s="210" t="s">
        <v>394</v>
      </c>
      <c r="C22" s="210" t="s">
        <v>182</v>
      </c>
      <c r="D22" s="210">
        <v>4</v>
      </c>
      <c r="E22" s="211">
        <v>1800000</v>
      </c>
      <c r="F22" s="211">
        <v>711500</v>
      </c>
    </row>
    <row r="23" spans="2:6" s="452" customFormat="1" ht="15">
      <c r="B23" s="210" t="s">
        <v>378</v>
      </c>
      <c r="C23" s="210" t="s">
        <v>167</v>
      </c>
      <c r="D23" s="210">
        <v>3</v>
      </c>
      <c r="E23" s="211">
        <v>1762533</v>
      </c>
      <c r="F23" s="211">
        <v>312504</v>
      </c>
    </row>
    <row r="24" spans="2:6" s="452" customFormat="1" ht="15">
      <c r="B24" s="210" t="s">
        <v>396</v>
      </c>
      <c r="C24" s="210" t="s">
        <v>184</v>
      </c>
      <c r="D24" s="210">
        <v>2</v>
      </c>
      <c r="E24" s="211">
        <v>200000</v>
      </c>
      <c r="F24" s="211">
        <v>149000</v>
      </c>
    </row>
    <row r="25" spans="2:6" s="452" customFormat="1" ht="15">
      <c r="B25" s="210" t="s">
        <v>418</v>
      </c>
      <c r="C25" s="210" t="s">
        <v>206</v>
      </c>
      <c r="D25" s="210">
        <v>2</v>
      </c>
      <c r="E25" s="211">
        <v>150000</v>
      </c>
      <c r="F25" s="211">
        <v>100000</v>
      </c>
    </row>
    <row r="26" spans="2:6" s="212" customFormat="1" ht="15">
      <c r="B26" s="210" t="s">
        <v>429</v>
      </c>
      <c r="C26" s="210" t="s">
        <v>217</v>
      </c>
      <c r="D26" s="210">
        <v>2</v>
      </c>
      <c r="E26" s="211">
        <v>150000</v>
      </c>
      <c r="F26" s="211">
        <v>90000</v>
      </c>
    </row>
    <row r="27" spans="2:6" s="212" customFormat="1" ht="15">
      <c r="B27" s="210" t="s">
        <v>417</v>
      </c>
      <c r="C27" s="210" t="s">
        <v>205</v>
      </c>
      <c r="D27" s="210">
        <v>2</v>
      </c>
      <c r="E27" s="211">
        <v>220000</v>
      </c>
      <c r="F27" s="211">
        <v>220000</v>
      </c>
    </row>
    <row r="28" spans="2:6" s="212" customFormat="1" ht="15">
      <c r="B28" s="210" t="s">
        <v>410</v>
      </c>
      <c r="C28" s="210" t="s">
        <v>198</v>
      </c>
      <c r="D28" s="210">
        <v>2</v>
      </c>
      <c r="E28" s="211">
        <v>2050000</v>
      </c>
      <c r="F28" s="211">
        <v>90000</v>
      </c>
    </row>
    <row r="29" spans="2:6" s="212" customFormat="1" ht="15">
      <c r="B29" s="210" t="s">
        <v>406</v>
      </c>
      <c r="C29" s="210" t="s">
        <v>194</v>
      </c>
      <c r="D29" s="210">
        <v>2</v>
      </c>
      <c r="E29" s="211">
        <v>200000</v>
      </c>
      <c r="F29" s="211">
        <v>125000</v>
      </c>
    </row>
    <row r="30" spans="2:6" s="212" customFormat="1" ht="15">
      <c r="B30" s="210" t="s">
        <v>399</v>
      </c>
      <c r="C30" s="210" t="s">
        <v>187</v>
      </c>
      <c r="D30" s="210">
        <v>2</v>
      </c>
      <c r="E30" s="211">
        <v>2050000</v>
      </c>
      <c r="F30" s="211">
        <v>2050000</v>
      </c>
    </row>
    <row r="31" spans="2:6" s="212" customFormat="1" ht="15">
      <c r="B31" s="210" t="s">
        <v>397</v>
      </c>
      <c r="C31" s="210" t="s">
        <v>185</v>
      </c>
      <c r="D31" s="210">
        <v>2</v>
      </c>
      <c r="E31" s="211">
        <v>600000</v>
      </c>
      <c r="F31" s="211">
        <v>540000</v>
      </c>
    </row>
    <row r="32" spans="2:6" s="212" customFormat="1" ht="15">
      <c r="B32" s="210" t="s">
        <v>383</v>
      </c>
      <c r="C32" s="210" t="s">
        <v>172</v>
      </c>
      <c r="D32" s="210">
        <v>2</v>
      </c>
      <c r="E32" s="211">
        <v>500000</v>
      </c>
      <c r="F32" s="211">
        <v>195000</v>
      </c>
    </row>
    <row r="33" spans="2:6" s="212" customFormat="1" ht="15">
      <c r="B33" s="210" t="s">
        <v>424</v>
      </c>
      <c r="C33" s="210" t="s">
        <v>212</v>
      </c>
      <c r="D33" s="210">
        <v>1</v>
      </c>
      <c r="E33" s="211">
        <v>2000000</v>
      </c>
      <c r="F33" s="211">
        <v>350000</v>
      </c>
    </row>
    <row r="34" spans="2:6" s="212" customFormat="1" ht="15">
      <c r="B34" s="210" t="s">
        <v>367</v>
      </c>
      <c r="C34" s="210" t="s">
        <v>156</v>
      </c>
      <c r="D34" s="210">
        <v>1</v>
      </c>
      <c r="E34" s="211">
        <v>200000</v>
      </c>
      <c r="F34" s="211">
        <v>100000</v>
      </c>
    </row>
    <row r="35" spans="2:6" s="212" customFormat="1" ht="15">
      <c r="B35" s="210" t="s">
        <v>364</v>
      </c>
      <c r="C35" s="210" t="s">
        <v>153</v>
      </c>
      <c r="D35" s="210">
        <v>1</v>
      </c>
      <c r="E35" s="211">
        <v>1000000</v>
      </c>
      <c r="F35" s="211">
        <v>1000000</v>
      </c>
    </row>
    <row r="36" spans="2:6" s="212" customFormat="1" ht="15">
      <c r="B36" s="210" t="s">
        <v>354</v>
      </c>
      <c r="C36" s="210" t="s">
        <v>143</v>
      </c>
      <c r="D36" s="210">
        <v>1</v>
      </c>
      <c r="E36" s="211">
        <v>100000</v>
      </c>
      <c r="F36" s="211">
        <v>40000</v>
      </c>
    </row>
    <row r="37" spans="1:7" ht="15">
      <c r="A37" s="212"/>
      <c r="B37" s="210" t="s">
        <v>413</v>
      </c>
      <c r="C37" s="210" t="s">
        <v>201</v>
      </c>
      <c r="D37" s="210">
        <v>1</v>
      </c>
      <c r="E37" s="211">
        <v>100000</v>
      </c>
      <c r="F37" s="211">
        <v>100000</v>
      </c>
      <c r="G37" t="s">
        <v>530</v>
      </c>
    </row>
    <row r="38" spans="1:6" ht="15">
      <c r="A38" s="212"/>
      <c r="B38" s="210" t="s">
        <v>373</v>
      </c>
      <c r="C38" s="210" t="s">
        <v>162</v>
      </c>
      <c r="D38" s="210">
        <v>1</v>
      </c>
      <c r="E38" s="211">
        <v>1000000</v>
      </c>
      <c r="F38" s="211">
        <v>200000</v>
      </c>
    </row>
    <row r="39" spans="2:6" s="416" customFormat="1" ht="15">
      <c r="B39" s="210" t="s">
        <v>360</v>
      </c>
      <c r="C39" s="210" t="s">
        <v>149</v>
      </c>
      <c r="D39" s="210">
        <v>1</v>
      </c>
      <c r="E39" s="211">
        <v>50000</v>
      </c>
      <c r="F39" s="211">
        <v>2500</v>
      </c>
    </row>
    <row r="40" spans="2:6" s="416" customFormat="1" ht="15">
      <c r="B40" s="210" t="s">
        <v>403</v>
      </c>
      <c r="C40" s="210" t="s">
        <v>191</v>
      </c>
      <c r="D40" s="210">
        <v>1</v>
      </c>
      <c r="E40" s="211">
        <v>100000</v>
      </c>
      <c r="F40" s="211">
        <v>90000</v>
      </c>
    </row>
    <row r="41" spans="2:6" s="427" customFormat="1" ht="15">
      <c r="B41" s="210" t="s">
        <v>404</v>
      </c>
      <c r="C41" s="210" t="s">
        <v>192</v>
      </c>
      <c r="D41" s="210">
        <v>1</v>
      </c>
      <c r="E41" s="211">
        <v>50000</v>
      </c>
      <c r="F41" s="211">
        <v>50000</v>
      </c>
    </row>
    <row r="42" spans="2:6" s="427" customFormat="1" ht="15">
      <c r="B42" s="210" t="s">
        <v>405</v>
      </c>
      <c r="C42" s="210" t="s">
        <v>193</v>
      </c>
      <c r="D42" s="210">
        <v>1</v>
      </c>
      <c r="E42" s="211">
        <v>100000</v>
      </c>
      <c r="F42" s="211">
        <v>40000</v>
      </c>
    </row>
    <row r="43" spans="2:6" s="427" customFormat="1" ht="15">
      <c r="B43" s="210" t="s">
        <v>414</v>
      </c>
      <c r="C43" s="210" t="s">
        <v>202</v>
      </c>
      <c r="D43" s="210">
        <v>1</v>
      </c>
      <c r="E43" s="211">
        <v>50000</v>
      </c>
      <c r="F43" s="211">
        <v>50000</v>
      </c>
    </row>
    <row r="44" spans="2:6" s="427" customFormat="1" ht="15">
      <c r="B44" s="210" t="s">
        <v>392</v>
      </c>
      <c r="C44" s="210" t="s">
        <v>180</v>
      </c>
      <c r="D44" s="210">
        <v>1</v>
      </c>
      <c r="E44" s="211">
        <v>50000</v>
      </c>
      <c r="F44" s="211">
        <v>50000</v>
      </c>
    </row>
    <row r="45" spans="2:6" s="462" customFormat="1" ht="15">
      <c r="B45" s="210" t="s">
        <v>391</v>
      </c>
      <c r="C45" s="210" t="s">
        <v>179</v>
      </c>
      <c r="D45" s="210">
        <v>1</v>
      </c>
      <c r="E45" s="211">
        <v>120000</v>
      </c>
      <c r="F45" s="211">
        <v>40000</v>
      </c>
    </row>
    <row r="46" spans="2:6" s="462" customFormat="1" ht="15">
      <c r="B46" s="210" t="s">
        <v>421</v>
      </c>
      <c r="C46" s="210" t="s">
        <v>209</v>
      </c>
      <c r="D46" s="210">
        <v>1</v>
      </c>
      <c r="E46" s="211">
        <v>100000</v>
      </c>
      <c r="F46" s="211">
        <v>90000</v>
      </c>
    </row>
    <row r="47" spans="2:6" s="462" customFormat="1" ht="15">
      <c r="B47" s="210" t="s">
        <v>422</v>
      </c>
      <c r="C47" s="210" t="s">
        <v>210</v>
      </c>
      <c r="D47" s="210">
        <v>1</v>
      </c>
      <c r="E47" s="211">
        <v>50000</v>
      </c>
      <c r="F47" s="211">
        <v>50000</v>
      </c>
    </row>
    <row r="48" spans="2:6" s="462" customFormat="1" ht="15">
      <c r="B48" s="210" t="s">
        <v>430</v>
      </c>
      <c r="C48" s="210" t="s">
        <v>218</v>
      </c>
      <c r="D48" s="210">
        <v>1</v>
      </c>
      <c r="E48" s="211">
        <v>50000</v>
      </c>
      <c r="F48" s="211">
        <v>25000</v>
      </c>
    </row>
    <row r="49" spans="2:6" s="427" customFormat="1" ht="15">
      <c r="B49" s="210" t="s">
        <v>398</v>
      </c>
      <c r="C49" s="210" t="s">
        <v>532</v>
      </c>
      <c r="D49" s="210">
        <v>1</v>
      </c>
      <c r="E49" s="211">
        <v>100000</v>
      </c>
      <c r="F49" s="211">
        <v>100000</v>
      </c>
    </row>
    <row r="50" spans="2:6" s="416" customFormat="1" ht="15">
      <c r="B50" s="210" t="s">
        <v>384</v>
      </c>
      <c r="C50" s="210" t="s">
        <v>173</v>
      </c>
      <c r="D50" s="210">
        <v>1</v>
      </c>
      <c r="E50" s="211">
        <v>400000</v>
      </c>
      <c r="F50" s="211">
        <v>200000</v>
      </c>
    </row>
    <row r="51" spans="1:6" ht="15">
      <c r="A51" s="212"/>
      <c r="B51" s="210" t="s">
        <v>433</v>
      </c>
      <c r="C51" s="210" t="s">
        <v>221</v>
      </c>
      <c r="D51" s="210">
        <v>1</v>
      </c>
      <c r="E51" s="211">
        <v>50000</v>
      </c>
      <c r="F51" s="211">
        <v>35000</v>
      </c>
    </row>
    <row r="52" spans="2:6" s="212" customFormat="1" ht="15">
      <c r="B52" s="210" t="s">
        <v>375</v>
      </c>
      <c r="C52" s="210" t="s">
        <v>164</v>
      </c>
      <c r="D52" s="210">
        <v>1</v>
      </c>
      <c r="E52" s="211">
        <v>200000</v>
      </c>
      <c r="F52" s="211">
        <v>100000</v>
      </c>
    </row>
    <row r="53" spans="2:6" ht="15" customHeight="1">
      <c r="B53" s="653" t="s">
        <v>25</v>
      </c>
      <c r="C53" s="654"/>
      <c r="D53" s="654"/>
      <c r="E53" s="655"/>
      <c r="F53" s="101">
        <f>SUM(F8:F52)</f>
        <v>4789458987</v>
      </c>
    </row>
    <row r="54" spans="2:6" s="438" customFormat="1" ht="15" customHeight="1">
      <c r="B54" s="448" t="s">
        <v>653</v>
      </c>
      <c r="D54" s="3"/>
      <c r="E54" s="3"/>
      <c r="F54" s="98"/>
    </row>
    <row r="55" spans="2:6" ht="15.75" customHeight="1">
      <c r="B55" s="656" t="s">
        <v>127</v>
      </c>
      <c r="C55" s="656"/>
      <c r="D55" s="656"/>
      <c r="E55" s="656"/>
      <c r="F55" s="656"/>
    </row>
    <row r="56" spans="2:6" ht="30" customHeight="1">
      <c r="B56" s="657" t="s">
        <v>352</v>
      </c>
      <c r="C56" s="657" t="s">
        <v>229</v>
      </c>
      <c r="D56" s="657" t="s">
        <v>230</v>
      </c>
      <c r="E56" s="657" t="s">
        <v>231</v>
      </c>
      <c r="F56" s="657" t="s">
        <v>232</v>
      </c>
    </row>
    <row r="57" spans="2:6" ht="27.75" customHeight="1">
      <c r="B57" s="658"/>
      <c r="C57" s="658"/>
      <c r="D57" s="658"/>
      <c r="E57" s="658"/>
      <c r="F57" s="658"/>
    </row>
    <row r="58" spans="2:6" ht="18.75" customHeight="1" hidden="1">
      <c r="B58" s="659"/>
      <c r="C58" s="216"/>
      <c r="D58" s="659"/>
      <c r="E58" s="659"/>
      <c r="F58" s="659"/>
    </row>
    <row r="59" spans="2:6" ht="15">
      <c r="B59" s="210" t="s">
        <v>386</v>
      </c>
      <c r="C59" s="210" t="s">
        <v>174</v>
      </c>
      <c r="D59" s="211">
        <v>2843</v>
      </c>
      <c r="E59" s="211">
        <v>429283950</v>
      </c>
      <c r="F59" s="211">
        <v>370013360</v>
      </c>
    </row>
    <row r="60" spans="2:6" ht="15">
      <c r="B60" s="210" t="s">
        <v>379</v>
      </c>
      <c r="C60" s="210" t="s">
        <v>168</v>
      </c>
      <c r="D60" s="210">
        <v>337</v>
      </c>
      <c r="E60" s="211">
        <v>97914000</v>
      </c>
      <c r="F60" s="211">
        <v>74598800</v>
      </c>
    </row>
    <row r="61" spans="1:6" ht="15">
      <c r="A61" s="444"/>
      <c r="B61" s="210" t="s">
        <v>385</v>
      </c>
      <c r="C61" s="210" t="s">
        <v>292</v>
      </c>
      <c r="D61" s="210">
        <v>299</v>
      </c>
      <c r="E61" s="211">
        <v>52652000</v>
      </c>
      <c r="F61" s="211">
        <v>42247300</v>
      </c>
    </row>
    <row r="62" spans="1:6" ht="15">
      <c r="A62" s="444"/>
      <c r="B62" s="210" t="s">
        <v>359</v>
      </c>
      <c r="C62" s="210" t="s">
        <v>148</v>
      </c>
      <c r="D62" s="210">
        <v>281</v>
      </c>
      <c r="E62" s="211">
        <v>24500000</v>
      </c>
      <c r="F62" s="211">
        <v>19169825</v>
      </c>
    </row>
    <row r="63" spans="1:6" ht="15">
      <c r="A63" s="444"/>
      <c r="B63" s="210" t="s">
        <v>368</v>
      </c>
      <c r="C63" s="210" t="s">
        <v>157</v>
      </c>
      <c r="D63" s="210">
        <v>248</v>
      </c>
      <c r="E63" s="211">
        <v>46351500</v>
      </c>
      <c r="F63" s="211">
        <v>36572800</v>
      </c>
    </row>
    <row r="64" spans="1:6" ht="15">
      <c r="A64" s="444"/>
      <c r="B64" s="210" t="s">
        <v>383</v>
      </c>
      <c r="C64" s="210" t="s">
        <v>172</v>
      </c>
      <c r="D64" s="210">
        <v>230</v>
      </c>
      <c r="E64" s="211">
        <v>51037000</v>
      </c>
      <c r="F64" s="211">
        <v>41139600</v>
      </c>
    </row>
    <row r="65" spans="1:6" ht="15">
      <c r="A65" s="444"/>
      <c r="B65" s="210" t="s">
        <v>358</v>
      </c>
      <c r="C65" s="210" t="s">
        <v>147</v>
      </c>
      <c r="D65" s="210">
        <v>167</v>
      </c>
      <c r="E65" s="211">
        <v>18485000</v>
      </c>
      <c r="F65" s="211">
        <v>14150750</v>
      </c>
    </row>
    <row r="66" spans="1:6" ht="15">
      <c r="A66" s="444"/>
      <c r="B66" s="210" t="s">
        <v>387</v>
      </c>
      <c r="C66" s="210" t="s">
        <v>175</v>
      </c>
      <c r="D66" s="210">
        <v>109</v>
      </c>
      <c r="E66" s="211">
        <v>8959000</v>
      </c>
      <c r="F66" s="211">
        <v>7837585</v>
      </c>
    </row>
    <row r="67" spans="1:6" ht="15">
      <c r="A67" s="444"/>
      <c r="B67" s="210" t="s">
        <v>394</v>
      </c>
      <c r="C67" s="210" t="s">
        <v>182</v>
      </c>
      <c r="D67" s="210">
        <v>51</v>
      </c>
      <c r="E67" s="211">
        <v>9345000</v>
      </c>
      <c r="F67" s="211">
        <v>5820525</v>
      </c>
    </row>
    <row r="68" spans="1:6" ht="15">
      <c r="A68" s="444"/>
      <c r="B68" s="210" t="s">
        <v>429</v>
      </c>
      <c r="C68" s="210" t="s">
        <v>217</v>
      </c>
      <c r="D68" s="210">
        <v>50</v>
      </c>
      <c r="E68" s="211">
        <v>23835000</v>
      </c>
      <c r="F68" s="211">
        <v>20690000</v>
      </c>
    </row>
    <row r="69" spans="1:6" ht="15">
      <c r="A69" s="444"/>
      <c r="B69" s="210" t="s">
        <v>415</v>
      </c>
      <c r="C69" s="210" t="s">
        <v>531</v>
      </c>
      <c r="D69" s="210">
        <v>50</v>
      </c>
      <c r="E69" s="211">
        <v>8460000</v>
      </c>
      <c r="F69" s="211">
        <v>6496500</v>
      </c>
    </row>
    <row r="70" spans="2:6" s="452" customFormat="1" ht="15">
      <c r="B70" s="210" t="s">
        <v>353</v>
      </c>
      <c r="C70" s="210" t="s">
        <v>142</v>
      </c>
      <c r="D70" s="210">
        <v>48</v>
      </c>
      <c r="E70" s="211">
        <v>10810000</v>
      </c>
      <c r="F70" s="211">
        <v>7657400</v>
      </c>
    </row>
    <row r="71" spans="1:6" ht="15">
      <c r="A71" s="444"/>
      <c r="B71" s="210" t="s">
        <v>400</v>
      </c>
      <c r="C71" s="210" t="s">
        <v>188</v>
      </c>
      <c r="D71" s="210">
        <v>36</v>
      </c>
      <c r="E71" s="211">
        <v>4700000</v>
      </c>
      <c r="F71" s="211">
        <v>3581400</v>
      </c>
    </row>
    <row r="72" spans="1:6" ht="15">
      <c r="A72" s="444"/>
      <c r="B72" s="210" t="s">
        <v>393</v>
      </c>
      <c r="C72" s="210" t="s">
        <v>181</v>
      </c>
      <c r="D72" s="210">
        <v>34</v>
      </c>
      <c r="E72" s="211">
        <v>8365000</v>
      </c>
      <c r="F72" s="211">
        <v>6788600</v>
      </c>
    </row>
    <row r="73" spans="1:6" ht="15">
      <c r="A73" s="444"/>
      <c r="B73" s="210" t="s">
        <v>406</v>
      </c>
      <c r="C73" s="210" t="s">
        <v>194</v>
      </c>
      <c r="D73" s="210">
        <v>29</v>
      </c>
      <c r="E73" s="211">
        <v>4540000</v>
      </c>
      <c r="F73" s="211">
        <v>3223700</v>
      </c>
    </row>
    <row r="74" spans="1:6" ht="15">
      <c r="A74" s="444"/>
      <c r="B74" s="210" t="s">
        <v>413</v>
      </c>
      <c r="C74" s="210" t="s">
        <v>201</v>
      </c>
      <c r="D74" s="210">
        <v>28</v>
      </c>
      <c r="E74" s="211">
        <v>6520000</v>
      </c>
      <c r="F74" s="211">
        <v>3751800</v>
      </c>
    </row>
    <row r="75" spans="1:6" ht="15">
      <c r="A75" s="444"/>
      <c r="B75" s="210" t="s">
        <v>390</v>
      </c>
      <c r="C75" s="210" t="s">
        <v>178</v>
      </c>
      <c r="D75" s="210">
        <v>25</v>
      </c>
      <c r="E75" s="211">
        <v>4110000</v>
      </c>
      <c r="F75" s="211">
        <v>3076400</v>
      </c>
    </row>
    <row r="76" spans="1:6" ht="15">
      <c r="A76" s="444"/>
      <c r="B76" s="210" t="s">
        <v>372</v>
      </c>
      <c r="C76" s="210" t="s">
        <v>161</v>
      </c>
      <c r="D76" s="210">
        <v>24</v>
      </c>
      <c r="E76" s="211">
        <v>6740000</v>
      </c>
      <c r="F76" s="211">
        <v>4774100</v>
      </c>
    </row>
    <row r="77" spans="1:6" ht="15">
      <c r="A77" s="444"/>
      <c r="B77" s="210" t="s">
        <v>431</v>
      </c>
      <c r="C77" s="210" t="s">
        <v>219</v>
      </c>
      <c r="D77" s="210">
        <v>22</v>
      </c>
      <c r="E77" s="211">
        <v>7510000</v>
      </c>
      <c r="F77" s="211">
        <v>5142000</v>
      </c>
    </row>
    <row r="78" spans="1:6" s="212" customFormat="1" ht="15">
      <c r="A78" s="444"/>
      <c r="B78" s="210" t="s">
        <v>361</v>
      </c>
      <c r="C78" s="210" t="s">
        <v>150</v>
      </c>
      <c r="D78" s="210">
        <v>19</v>
      </c>
      <c r="E78" s="211">
        <v>2755000</v>
      </c>
      <c r="F78" s="211">
        <v>1794100</v>
      </c>
    </row>
    <row r="79" spans="1:6" s="212" customFormat="1" ht="15">
      <c r="A79" s="444"/>
      <c r="B79" s="210" t="s">
        <v>407</v>
      </c>
      <c r="C79" s="210" t="s">
        <v>195</v>
      </c>
      <c r="D79" s="210">
        <v>15</v>
      </c>
      <c r="E79" s="211">
        <v>2020000</v>
      </c>
      <c r="F79" s="211">
        <v>1864000</v>
      </c>
    </row>
    <row r="80" spans="1:6" s="212" customFormat="1" ht="15">
      <c r="A80" s="444"/>
      <c r="B80" s="210" t="s">
        <v>378</v>
      </c>
      <c r="C80" s="210" t="s">
        <v>167</v>
      </c>
      <c r="D80" s="210">
        <v>15</v>
      </c>
      <c r="E80" s="211">
        <v>1336000</v>
      </c>
      <c r="F80" s="211">
        <v>895700</v>
      </c>
    </row>
    <row r="81" spans="1:6" s="212" customFormat="1" ht="15">
      <c r="A81" s="444"/>
      <c r="B81" s="210" t="s">
        <v>411</v>
      </c>
      <c r="C81" s="210" t="s">
        <v>199</v>
      </c>
      <c r="D81" s="210">
        <v>14</v>
      </c>
      <c r="E81" s="211">
        <v>2870000</v>
      </c>
      <c r="F81" s="211">
        <v>2366650</v>
      </c>
    </row>
    <row r="82" spans="1:6" s="212" customFormat="1" ht="15">
      <c r="A82" s="444"/>
      <c r="B82" s="210" t="s">
        <v>355</v>
      </c>
      <c r="C82" s="210" t="s">
        <v>144</v>
      </c>
      <c r="D82" s="210">
        <v>12</v>
      </c>
      <c r="E82" s="211">
        <v>2630000</v>
      </c>
      <c r="F82" s="211">
        <v>2419900</v>
      </c>
    </row>
    <row r="83" spans="1:6" s="212" customFormat="1" ht="15">
      <c r="A83" s="444"/>
      <c r="B83" s="210" t="s">
        <v>397</v>
      </c>
      <c r="C83" s="210" t="s">
        <v>185</v>
      </c>
      <c r="D83" s="210">
        <v>10</v>
      </c>
      <c r="E83" s="211">
        <v>505000</v>
      </c>
      <c r="F83" s="211">
        <v>410000</v>
      </c>
    </row>
    <row r="84" spans="1:6" s="212" customFormat="1" ht="15">
      <c r="A84" s="444"/>
      <c r="B84" s="210" t="s">
        <v>422</v>
      </c>
      <c r="C84" s="210" t="s">
        <v>210</v>
      </c>
      <c r="D84" s="210">
        <v>9</v>
      </c>
      <c r="E84" s="211">
        <v>1730000</v>
      </c>
      <c r="F84" s="211">
        <v>1553500</v>
      </c>
    </row>
    <row r="85" spans="1:6" s="212" customFormat="1" ht="15">
      <c r="A85" s="444"/>
      <c r="B85" s="210" t="s">
        <v>398</v>
      </c>
      <c r="C85" s="210" t="s">
        <v>532</v>
      </c>
      <c r="D85" s="210">
        <v>7</v>
      </c>
      <c r="E85" s="211">
        <v>940000</v>
      </c>
      <c r="F85" s="211">
        <v>873000</v>
      </c>
    </row>
    <row r="86" spans="1:6" ht="15">
      <c r="A86" s="444"/>
      <c r="B86" s="210" t="s">
        <v>417</v>
      </c>
      <c r="C86" s="210" t="s">
        <v>205</v>
      </c>
      <c r="D86" s="210">
        <v>7</v>
      </c>
      <c r="E86" s="211">
        <v>562000</v>
      </c>
      <c r="F86" s="211">
        <v>274300</v>
      </c>
    </row>
    <row r="87" spans="1:6" ht="15">
      <c r="A87" s="444"/>
      <c r="B87" s="210" t="s">
        <v>367</v>
      </c>
      <c r="C87" s="210" t="s">
        <v>156</v>
      </c>
      <c r="D87" s="210">
        <v>7</v>
      </c>
      <c r="E87" s="211">
        <v>720000</v>
      </c>
      <c r="F87" s="211">
        <v>392000</v>
      </c>
    </row>
    <row r="88" spans="1:6" ht="15">
      <c r="A88" s="444"/>
      <c r="B88" s="210" t="s">
        <v>419</v>
      </c>
      <c r="C88" s="210" t="s">
        <v>207</v>
      </c>
      <c r="D88" s="210">
        <v>6</v>
      </c>
      <c r="E88" s="211">
        <v>1612000</v>
      </c>
      <c r="F88" s="211">
        <v>1604000</v>
      </c>
    </row>
    <row r="89" spans="1:6" ht="15">
      <c r="A89" s="444"/>
      <c r="B89" s="210" t="s">
        <v>432</v>
      </c>
      <c r="C89" s="210" t="s">
        <v>220</v>
      </c>
      <c r="D89" s="210">
        <v>6</v>
      </c>
      <c r="E89" s="211">
        <v>1480000</v>
      </c>
      <c r="F89" s="211">
        <v>979000</v>
      </c>
    </row>
    <row r="90" spans="1:6" ht="15">
      <c r="A90" s="444"/>
      <c r="B90" s="210" t="s">
        <v>416</v>
      </c>
      <c r="C90" s="210" t="s">
        <v>204</v>
      </c>
      <c r="D90" s="210">
        <v>6</v>
      </c>
      <c r="E90" s="211">
        <v>519000</v>
      </c>
      <c r="F90" s="211">
        <v>218000</v>
      </c>
    </row>
    <row r="91" spans="1:6" ht="15">
      <c r="A91" s="444"/>
      <c r="B91" s="210" t="s">
        <v>384</v>
      </c>
      <c r="C91" s="210" t="s">
        <v>173</v>
      </c>
      <c r="D91" s="210">
        <v>6</v>
      </c>
      <c r="E91" s="211">
        <v>820000</v>
      </c>
      <c r="F91" s="211">
        <v>661000</v>
      </c>
    </row>
    <row r="92" spans="1:6" ht="15">
      <c r="A92" s="444"/>
      <c r="B92" s="210" t="s">
        <v>363</v>
      </c>
      <c r="C92" s="210" t="s">
        <v>152</v>
      </c>
      <c r="D92" s="210">
        <v>6</v>
      </c>
      <c r="E92" s="211">
        <v>1210000</v>
      </c>
      <c r="F92" s="211">
        <v>721000</v>
      </c>
    </row>
    <row r="93" spans="1:6" ht="15">
      <c r="A93" s="444"/>
      <c r="B93" s="210" t="s">
        <v>428</v>
      </c>
      <c r="C93" s="210" t="s">
        <v>216</v>
      </c>
      <c r="D93" s="210">
        <v>5</v>
      </c>
      <c r="E93" s="211">
        <v>460000</v>
      </c>
      <c r="F93" s="211">
        <v>402500</v>
      </c>
    </row>
    <row r="94" spans="1:6" s="212" customFormat="1" ht="15">
      <c r="A94" s="444"/>
      <c r="B94" s="210" t="s">
        <v>362</v>
      </c>
      <c r="C94" s="210" t="s">
        <v>151</v>
      </c>
      <c r="D94" s="210">
        <v>5</v>
      </c>
      <c r="E94" s="211">
        <v>120000</v>
      </c>
      <c r="F94" s="211">
        <v>63000</v>
      </c>
    </row>
    <row r="95" spans="1:6" s="212" customFormat="1" ht="15">
      <c r="A95" s="444"/>
      <c r="B95" s="210" t="s">
        <v>433</v>
      </c>
      <c r="C95" s="210" t="s">
        <v>221</v>
      </c>
      <c r="D95" s="210">
        <v>5</v>
      </c>
      <c r="E95" s="211">
        <v>660000</v>
      </c>
      <c r="F95" s="211">
        <v>578000</v>
      </c>
    </row>
    <row r="96" spans="1:6" s="416" customFormat="1" ht="15">
      <c r="A96" s="444"/>
      <c r="B96" s="210" t="s">
        <v>424</v>
      </c>
      <c r="C96" s="210" t="s">
        <v>212</v>
      </c>
      <c r="D96" s="210">
        <v>4</v>
      </c>
      <c r="E96" s="211">
        <v>550000</v>
      </c>
      <c r="F96" s="211">
        <v>328000</v>
      </c>
    </row>
    <row r="97" spans="1:6" s="416" customFormat="1" ht="15">
      <c r="A97" s="444"/>
      <c r="B97" s="210" t="s">
        <v>399</v>
      </c>
      <c r="C97" s="210" t="s">
        <v>187</v>
      </c>
      <c r="D97" s="210">
        <v>4</v>
      </c>
      <c r="E97" s="211">
        <v>6100000</v>
      </c>
      <c r="F97" s="211">
        <v>1700000</v>
      </c>
    </row>
    <row r="98" spans="1:6" s="416" customFormat="1" ht="15">
      <c r="A98" s="444"/>
      <c r="B98" s="210" t="s">
        <v>371</v>
      </c>
      <c r="C98" s="210" t="s">
        <v>160</v>
      </c>
      <c r="D98" s="210">
        <v>4</v>
      </c>
      <c r="E98" s="211">
        <v>1150000</v>
      </c>
      <c r="F98" s="211">
        <v>1025000</v>
      </c>
    </row>
    <row r="99" spans="1:6" s="416" customFormat="1" ht="15">
      <c r="A99" s="444"/>
      <c r="B99" s="210" t="s">
        <v>366</v>
      </c>
      <c r="C99" s="210" t="s">
        <v>155</v>
      </c>
      <c r="D99" s="210">
        <v>4</v>
      </c>
      <c r="E99" s="211">
        <v>1160000</v>
      </c>
      <c r="F99" s="211">
        <v>810000</v>
      </c>
    </row>
    <row r="100" spans="1:6" s="416" customFormat="1" ht="15">
      <c r="A100" s="444"/>
      <c r="B100" s="210" t="s">
        <v>374</v>
      </c>
      <c r="C100" s="210" t="s">
        <v>163</v>
      </c>
      <c r="D100" s="210">
        <v>4</v>
      </c>
      <c r="E100" s="211">
        <v>850000</v>
      </c>
      <c r="F100" s="211">
        <v>700000</v>
      </c>
    </row>
    <row r="101" spans="1:6" s="427" customFormat="1" ht="15">
      <c r="A101" s="444"/>
      <c r="B101" s="210" t="s">
        <v>425</v>
      </c>
      <c r="C101" s="210" t="s">
        <v>213</v>
      </c>
      <c r="D101" s="210">
        <v>3</v>
      </c>
      <c r="E101" s="211">
        <v>1550000</v>
      </c>
      <c r="F101" s="211">
        <v>1030000</v>
      </c>
    </row>
    <row r="102" spans="1:6" s="427" customFormat="1" ht="15">
      <c r="A102" s="444"/>
      <c r="B102" s="210" t="s">
        <v>375</v>
      </c>
      <c r="C102" s="210" t="s">
        <v>164</v>
      </c>
      <c r="D102" s="210">
        <v>3</v>
      </c>
      <c r="E102" s="211">
        <v>420000</v>
      </c>
      <c r="F102" s="211">
        <v>320000</v>
      </c>
    </row>
    <row r="103" spans="1:6" s="427" customFormat="1" ht="15">
      <c r="A103" s="444"/>
      <c r="B103" s="210" t="s">
        <v>395</v>
      </c>
      <c r="C103" s="210" t="s">
        <v>183</v>
      </c>
      <c r="D103" s="210">
        <v>3</v>
      </c>
      <c r="E103" s="211">
        <v>250000</v>
      </c>
      <c r="F103" s="211">
        <v>210000</v>
      </c>
    </row>
    <row r="104" spans="1:6" s="427" customFormat="1" ht="15">
      <c r="A104" s="444"/>
      <c r="B104" s="210" t="s">
        <v>410</v>
      </c>
      <c r="C104" s="210" t="s">
        <v>198</v>
      </c>
      <c r="D104" s="210">
        <v>3</v>
      </c>
      <c r="E104" s="211">
        <v>300000</v>
      </c>
      <c r="F104" s="211">
        <v>250000</v>
      </c>
    </row>
    <row r="105" spans="1:6" s="427" customFormat="1" ht="15">
      <c r="A105" s="444"/>
      <c r="B105" s="210" t="s">
        <v>405</v>
      </c>
      <c r="C105" s="210" t="s">
        <v>193</v>
      </c>
      <c r="D105" s="210">
        <v>3</v>
      </c>
      <c r="E105" s="211">
        <v>270000</v>
      </c>
      <c r="F105" s="211">
        <v>269000</v>
      </c>
    </row>
    <row r="106" spans="1:6" s="427" customFormat="1" ht="15">
      <c r="A106" s="444"/>
      <c r="B106" s="210" t="s">
        <v>404</v>
      </c>
      <c r="C106" s="210" t="s">
        <v>192</v>
      </c>
      <c r="D106" s="210">
        <v>3</v>
      </c>
      <c r="E106" s="211">
        <v>120000</v>
      </c>
      <c r="F106" s="211">
        <v>114900</v>
      </c>
    </row>
    <row r="107" spans="1:6" s="427" customFormat="1" ht="15">
      <c r="A107" s="444"/>
      <c r="B107" s="210" t="s">
        <v>403</v>
      </c>
      <c r="C107" s="210" t="s">
        <v>191</v>
      </c>
      <c r="D107" s="210">
        <v>3</v>
      </c>
      <c r="E107" s="211">
        <v>210000</v>
      </c>
      <c r="F107" s="211">
        <v>60000</v>
      </c>
    </row>
    <row r="108" spans="1:6" s="416" customFormat="1" ht="15">
      <c r="A108" s="444"/>
      <c r="B108" s="210" t="s">
        <v>402</v>
      </c>
      <c r="C108" s="210" t="s">
        <v>190</v>
      </c>
      <c r="D108" s="210">
        <v>3</v>
      </c>
      <c r="E108" s="211">
        <v>250000</v>
      </c>
      <c r="F108" s="211">
        <v>135000</v>
      </c>
    </row>
    <row r="109" spans="1:6" s="416" customFormat="1" ht="15">
      <c r="A109" s="444"/>
      <c r="B109" s="210" t="s">
        <v>396</v>
      </c>
      <c r="C109" s="210" t="s">
        <v>184</v>
      </c>
      <c r="D109" s="210">
        <v>3</v>
      </c>
      <c r="E109" s="211">
        <v>140000</v>
      </c>
      <c r="F109" s="211">
        <v>120000</v>
      </c>
    </row>
    <row r="110" spans="1:6" s="416" customFormat="1" ht="15">
      <c r="A110" s="444"/>
      <c r="B110" s="210" t="s">
        <v>392</v>
      </c>
      <c r="C110" s="210" t="s">
        <v>180</v>
      </c>
      <c r="D110" s="210">
        <v>3</v>
      </c>
      <c r="E110" s="211">
        <v>2240000</v>
      </c>
      <c r="F110" s="211">
        <v>1214000</v>
      </c>
    </row>
    <row r="111" spans="1:6" s="212" customFormat="1" ht="15">
      <c r="A111" s="444"/>
      <c r="B111" s="210" t="s">
        <v>391</v>
      </c>
      <c r="C111" s="210" t="s">
        <v>179</v>
      </c>
      <c r="D111" s="210">
        <v>3</v>
      </c>
      <c r="E111" s="211">
        <v>534000</v>
      </c>
      <c r="F111" s="211">
        <v>266000</v>
      </c>
    </row>
    <row r="112" spans="1:6" s="212" customFormat="1" ht="15">
      <c r="A112" s="444"/>
      <c r="B112" s="210" t="s">
        <v>356</v>
      </c>
      <c r="C112" s="210" t="s">
        <v>145</v>
      </c>
      <c r="D112" s="210">
        <v>3</v>
      </c>
      <c r="E112" s="211">
        <v>310000</v>
      </c>
      <c r="F112" s="211">
        <v>235000</v>
      </c>
    </row>
    <row r="113" spans="1:6" s="212" customFormat="1" ht="15">
      <c r="A113" s="444"/>
      <c r="B113" s="210" t="s">
        <v>418</v>
      </c>
      <c r="C113" s="210" t="s">
        <v>206</v>
      </c>
      <c r="D113" s="210">
        <v>2</v>
      </c>
      <c r="E113" s="211">
        <v>6000000</v>
      </c>
      <c r="F113" s="211">
        <v>1500000</v>
      </c>
    </row>
    <row r="114" spans="1:6" s="212" customFormat="1" ht="15">
      <c r="A114" s="444"/>
      <c r="B114" s="210" t="s">
        <v>354</v>
      </c>
      <c r="C114" s="210" t="s">
        <v>143</v>
      </c>
      <c r="D114" s="210">
        <v>2</v>
      </c>
      <c r="E114" s="211">
        <v>150000</v>
      </c>
      <c r="F114" s="211">
        <v>125000</v>
      </c>
    </row>
    <row r="115" spans="1:6" s="437" customFormat="1" ht="15">
      <c r="A115" s="444"/>
      <c r="B115" s="210" t="s">
        <v>412</v>
      </c>
      <c r="C115" s="210" t="s">
        <v>200</v>
      </c>
      <c r="D115" s="210">
        <v>2</v>
      </c>
      <c r="E115" s="211">
        <v>20000</v>
      </c>
      <c r="F115" s="211">
        <v>15000</v>
      </c>
    </row>
    <row r="116" spans="1:6" s="437" customFormat="1" ht="15">
      <c r="A116" s="444"/>
      <c r="B116" s="210" t="s">
        <v>380</v>
      </c>
      <c r="C116" s="210" t="s">
        <v>169</v>
      </c>
      <c r="D116" s="210">
        <v>2</v>
      </c>
      <c r="E116" s="211">
        <v>350000</v>
      </c>
      <c r="F116" s="211">
        <v>275000</v>
      </c>
    </row>
    <row r="117" spans="1:6" s="437" customFormat="1" ht="15">
      <c r="A117" s="444"/>
      <c r="B117" s="210" t="s">
        <v>360</v>
      </c>
      <c r="C117" s="210" t="s">
        <v>149</v>
      </c>
      <c r="D117" s="210">
        <v>2</v>
      </c>
      <c r="E117" s="211">
        <v>150000</v>
      </c>
      <c r="F117" s="211">
        <v>100000</v>
      </c>
    </row>
    <row r="118" spans="1:6" s="437" customFormat="1" ht="15">
      <c r="A118" s="444"/>
      <c r="B118" s="210" t="s">
        <v>373</v>
      </c>
      <c r="C118" s="210" t="s">
        <v>162</v>
      </c>
      <c r="D118" s="210">
        <v>2</v>
      </c>
      <c r="E118" s="211">
        <v>820000</v>
      </c>
      <c r="F118" s="211">
        <v>420000</v>
      </c>
    </row>
    <row r="119" spans="1:6" s="212" customFormat="1" ht="15">
      <c r="A119" s="444"/>
      <c r="B119" s="210" t="s">
        <v>357</v>
      </c>
      <c r="C119" s="210" t="s">
        <v>146</v>
      </c>
      <c r="D119" s="210">
        <v>2</v>
      </c>
      <c r="E119" s="211">
        <v>700000</v>
      </c>
      <c r="F119" s="211">
        <v>450000</v>
      </c>
    </row>
    <row r="120" spans="1:6" s="212" customFormat="1" ht="15">
      <c r="A120" s="444"/>
      <c r="B120" s="210" t="s">
        <v>420</v>
      </c>
      <c r="C120" s="210" t="s">
        <v>208</v>
      </c>
      <c r="D120" s="210">
        <v>2</v>
      </c>
      <c r="E120" s="211">
        <v>420000</v>
      </c>
      <c r="F120" s="211">
        <v>140000</v>
      </c>
    </row>
    <row r="121" spans="1:6" ht="15">
      <c r="A121" s="444"/>
      <c r="B121" s="210" t="s">
        <v>369</v>
      </c>
      <c r="C121" s="210" t="s">
        <v>158</v>
      </c>
      <c r="D121" s="210">
        <v>2</v>
      </c>
      <c r="E121" s="211">
        <v>20000</v>
      </c>
      <c r="F121" s="211">
        <v>16500</v>
      </c>
    </row>
    <row r="122" spans="1:6" s="427" customFormat="1" ht="15">
      <c r="A122" s="444"/>
      <c r="B122" s="210" t="s">
        <v>381</v>
      </c>
      <c r="C122" s="210" t="s">
        <v>170</v>
      </c>
      <c r="D122" s="210">
        <v>1</v>
      </c>
      <c r="E122" s="211">
        <v>100000</v>
      </c>
      <c r="F122" s="211">
        <v>100000</v>
      </c>
    </row>
    <row r="123" spans="1:6" s="442" customFormat="1" ht="15">
      <c r="A123" s="444"/>
      <c r="B123" s="210" t="s">
        <v>409</v>
      </c>
      <c r="C123" s="210" t="s">
        <v>197</v>
      </c>
      <c r="D123" s="210">
        <v>1</v>
      </c>
      <c r="E123" s="211">
        <v>200000</v>
      </c>
      <c r="F123" s="211">
        <v>100000</v>
      </c>
    </row>
    <row r="124" spans="1:6" s="442" customFormat="1" ht="15">
      <c r="A124" s="444"/>
      <c r="B124" s="210" t="s">
        <v>364</v>
      </c>
      <c r="C124" s="210" t="s">
        <v>153</v>
      </c>
      <c r="D124" s="210">
        <v>1</v>
      </c>
      <c r="E124" s="211">
        <v>1000000</v>
      </c>
      <c r="F124" s="211">
        <v>500000</v>
      </c>
    </row>
    <row r="125" spans="2:6" s="444" customFormat="1" ht="15">
      <c r="B125" s="210" t="s">
        <v>423</v>
      </c>
      <c r="C125" s="210" t="s">
        <v>211</v>
      </c>
      <c r="D125" s="210">
        <v>1</v>
      </c>
      <c r="E125" s="211">
        <v>1000000</v>
      </c>
      <c r="F125" s="211">
        <v>900000</v>
      </c>
    </row>
    <row r="126" spans="2:6" s="462" customFormat="1" ht="15">
      <c r="B126" s="210" t="s">
        <v>376</v>
      </c>
      <c r="C126" s="210" t="s">
        <v>165</v>
      </c>
      <c r="D126" s="210">
        <v>1</v>
      </c>
      <c r="E126" s="211">
        <v>150000</v>
      </c>
      <c r="F126" s="211">
        <v>150000</v>
      </c>
    </row>
    <row r="127" spans="2:6" s="462" customFormat="1" ht="15">
      <c r="B127" s="210" t="s">
        <v>365</v>
      </c>
      <c r="C127" s="210" t="s">
        <v>154</v>
      </c>
      <c r="D127" s="210">
        <v>1</v>
      </c>
      <c r="E127" s="211">
        <v>100000</v>
      </c>
      <c r="F127" s="211">
        <v>5000</v>
      </c>
    </row>
    <row r="128" spans="2:6" s="444" customFormat="1" ht="15">
      <c r="B128" s="210" t="s">
        <v>430</v>
      </c>
      <c r="C128" s="210" t="s">
        <v>218</v>
      </c>
      <c r="D128" s="210">
        <v>1</v>
      </c>
      <c r="E128" s="211">
        <v>50000</v>
      </c>
      <c r="F128" s="211">
        <v>25000</v>
      </c>
    </row>
    <row r="129" spans="2:6" s="444" customFormat="1" ht="15">
      <c r="B129" s="210" t="s">
        <v>426</v>
      </c>
      <c r="C129" s="210" t="s">
        <v>214</v>
      </c>
      <c r="D129" s="210">
        <v>1</v>
      </c>
      <c r="E129" s="211">
        <v>20000</v>
      </c>
      <c r="F129" s="211">
        <v>10000</v>
      </c>
    </row>
    <row r="130" spans="1:6" ht="15" customHeight="1">
      <c r="A130" s="444"/>
      <c r="B130" s="653" t="s">
        <v>25</v>
      </c>
      <c r="C130" s="654"/>
      <c r="D130" s="654"/>
      <c r="E130" s="655"/>
      <c r="F130" s="101">
        <f>SUM(F59:F129)</f>
        <v>708420495</v>
      </c>
    </row>
    <row r="131" spans="1:4" ht="15">
      <c r="A131" s="444"/>
      <c r="B131" s="652" t="s">
        <v>15</v>
      </c>
      <c r="C131" s="652"/>
      <c r="D131" s="652"/>
    </row>
    <row r="140" ht="15" customHeight="1"/>
  </sheetData>
  <sheetProtection/>
  <mergeCells count="17">
    <mergeCell ref="C56:C57"/>
    <mergeCell ref="B5:B7"/>
    <mergeCell ref="D5:D7"/>
    <mergeCell ref="E5:E7"/>
    <mergeCell ref="F5:F7"/>
    <mergeCell ref="B4:F4"/>
    <mergeCell ref="C5:C6"/>
    <mergeCell ref="A1:F1"/>
    <mergeCell ref="A2:F3"/>
    <mergeCell ref="B131:D131"/>
    <mergeCell ref="B130:E130"/>
    <mergeCell ref="B53:E53"/>
    <mergeCell ref="B55:F55"/>
    <mergeCell ref="B56:B58"/>
    <mergeCell ref="D56:D58"/>
    <mergeCell ref="E56:E58"/>
    <mergeCell ref="F56:F58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7"/>
  <sheetViews>
    <sheetView zoomScale="110" zoomScaleNormal="110" zoomScalePageLayoutView="0" workbookViewId="0" topLeftCell="A1">
      <selection activeCell="G1" sqref="G1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62" t="s">
        <v>660</v>
      </c>
      <c r="B1" s="662"/>
      <c r="C1" s="662"/>
      <c r="D1" s="662"/>
      <c r="E1" s="662"/>
      <c r="F1" s="662"/>
    </row>
    <row r="2" spans="1:6" ht="16.5" customHeight="1">
      <c r="A2" s="502" t="s">
        <v>676</v>
      </c>
      <c r="B2" s="502"/>
      <c r="C2" s="502"/>
      <c r="D2" s="502"/>
      <c r="E2" s="502"/>
      <c r="F2" s="502"/>
    </row>
    <row r="3" spans="2:5" ht="16.5" customHeight="1">
      <c r="B3" s="656" t="s">
        <v>119</v>
      </c>
      <c r="C3" s="656"/>
      <c r="D3" s="656"/>
      <c r="E3" s="656"/>
    </row>
    <row r="4" spans="2:5" ht="16.5" customHeight="1">
      <c r="B4" s="660" t="s">
        <v>233</v>
      </c>
      <c r="C4" s="660" t="s">
        <v>234</v>
      </c>
      <c r="D4" s="660" t="s">
        <v>231</v>
      </c>
      <c r="E4" s="660" t="s">
        <v>232</v>
      </c>
    </row>
    <row r="5" spans="2:5" ht="16.5" customHeight="1">
      <c r="B5" s="660"/>
      <c r="C5" s="660"/>
      <c r="D5" s="661"/>
      <c r="E5" s="661"/>
    </row>
    <row r="6" spans="2:5" ht="24.75" customHeight="1">
      <c r="B6" s="660"/>
      <c r="C6" s="660"/>
      <c r="D6" s="661"/>
      <c r="E6" s="661"/>
    </row>
    <row r="7" spans="2:5" ht="16.5" customHeight="1">
      <c r="B7" s="210" t="s">
        <v>477</v>
      </c>
      <c r="C7" s="210">
        <v>38</v>
      </c>
      <c r="D7" s="211">
        <v>98710000</v>
      </c>
      <c r="E7" s="211">
        <v>7210633</v>
      </c>
    </row>
    <row r="8" spans="2:5" ht="16.5" customHeight="1">
      <c r="B8" s="210" t="s">
        <v>276</v>
      </c>
      <c r="C8" s="210">
        <v>6</v>
      </c>
      <c r="D8" s="211">
        <v>6008251</v>
      </c>
      <c r="E8" s="211">
        <v>4637646</v>
      </c>
    </row>
    <row r="9" spans="1:5" ht="16.5" customHeight="1">
      <c r="A9" s="452"/>
      <c r="B9" s="210" t="s">
        <v>295</v>
      </c>
      <c r="C9" s="210">
        <v>6</v>
      </c>
      <c r="D9" s="211">
        <v>6140000</v>
      </c>
      <c r="E9" s="211">
        <v>3915000</v>
      </c>
    </row>
    <row r="10" spans="1:5" ht="16.5" customHeight="1">
      <c r="A10" s="452"/>
      <c r="B10" s="210" t="s">
        <v>263</v>
      </c>
      <c r="C10" s="210">
        <v>5</v>
      </c>
      <c r="D10" s="211">
        <v>1300000</v>
      </c>
      <c r="E10" s="211">
        <v>1065000</v>
      </c>
    </row>
    <row r="11" spans="1:5" ht="16.5" customHeight="1">
      <c r="A11" s="452"/>
      <c r="B11" s="210" t="s">
        <v>264</v>
      </c>
      <c r="C11" s="210">
        <v>5</v>
      </c>
      <c r="D11" s="211">
        <v>1390000</v>
      </c>
      <c r="E11" s="211">
        <v>1161700</v>
      </c>
    </row>
    <row r="12" spans="1:5" ht="16.5" customHeight="1">
      <c r="A12" s="452"/>
      <c r="B12" s="210" t="s">
        <v>288</v>
      </c>
      <c r="C12" s="210">
        <v>5</v>
      </c>
      <c r="D12" s="211">
        <v>800000</v>
      </c>
      <c r="E12" s="211">
        <v>800000</v>
      </c>
    </row>
    <row r="13" spans="1:5" ht="16.5" customHeight="1">
      <c r="A13" s="452"/>
      <c r="B13" s="210" t="s">
        <v>266</v>
      </c>
      <c r="C13" s="210">
        <v>5</v>
      </c>
      <c r="D13" s="211">
        <v>1500000</v>
      </c>
      <c r="E13" s="211">
        <v>1430000</v>
      </c>
    </row>
    <row r="14" spans="1:5" ht="16.5" customHeight="1">
      <c r="A14" s="452"/>
      <c r="B14" s="210" t="s">
        <v>625</v>
      </c>
      <c r="C14" s="210">
        <v>3</v>
      </c>
      <c r="D14" s="211">
        <v>87900000</v>
      </c>
      <c r="E14" s="211">
        <v>85266000</v>
      </c>
    </row>
    <row r="15" spans="1:5" ht="16.5" customHeight="1">
      <c r="A15" s="452"/>
      <c r="B15" s="210" t="s">
        <v>314</v>
      </c>
      <c r="C15" s="210">
        <v>3</v>
      </c>
      <c r="D15" s="211">
        <v>150000</v>
      </c>
      <c r="E15" s="211">
        <v>80500</v>
      </c>
    </row>
    <row r="16" spans="2:5" s="452" customFormat="1" ht="16.5" customHeight="1">
      <c r="B16" s="210" t="s">
        <v>539</v>
      </c>
      <c r="C16" s="210">
        <v>2</v>
      </c>
      <c r="D16" s="211">
        <v>100000</v>
      </c>
      <c r="E16" s="211">
        <v>42500</v>
      </c>
    </row>
    <row r="17" spans="2:5" s="452" customFormat="1" ht="16.5" customHeight="1">
      <c r="B17" s="210" t="s">
        <v>265</v>
      </c>
      <c r="C17" s="210">
        <v>2</v>
      </c>
      <c r="D17" s="211">
        <v>14100000</v>
      </c>
      <c r="E17" s="211">
        <v>7025000</v>
      </c>
    </row>
    <row r="18" spans="2:5" s="452" customFormat="1" ht="16.5" customHeight="1">
      <c r="B18" s="210" t="s">
        <v>289</v>
      </c>
      <c r="C18" s="210">
        <v>2</v>
      </c>
      <c r="D18" s="211">
        <v>385000</v>
      </c>
      <c r="E18" s="211">
        <v>225000</v>
      </c>
    </row>
    <row r="19" spans="2:5" s="452" customFormat="1" ht="16.5" customHeight="1">
      <c r="B19" s="210" t="s">
        <v>335</v>
      </c>
      <c r="C19" s="210">
        <v>2</v>
      </c>
      <c r="D19" s="211">
        <v>340000</v>
      </c>
      <c r="E19" s="211">
        <v>220000</v>
      </c>
    </row>
    <row r="20" spans="2:5" s="452" customFormat="1" ht="16.5" customHeight="1">
      <c r="B20" s="210" t="s">
        <v>481</v>
      </c>
      <c r="C20" s="210">
        <v>2</v>
      </c>
      <c r="D20" s="211">
        <v>250000</v>
      </c>
      <c r="E20" s="211">
        <v>91500</v>
      </c>
    </row>
    <row r="21" spans="2:5" s="452" customFormat="1" ht="16.5" customHeight="1">
      <c r="B21" s="210" t="s">
        <v>470</v>
      </c>
      <c r="C21" s="210">
        <v>2</v>
      </c>
      <c r="D21" s="211">
        <v>465000</v>
      </c>
      <c r="E21" s="211">
        <v>430000</v>
      </c>
    </row>
    <row r="22" spans="1:5" ht="16.5" customHeight="1">
      <c r="A22" s="452"/>
      <c r="B22" s="210" t="s">
        <v>319</v>
      </c>
      <c r="C22" s="210">
        <v>2</v>
      </c>
      <c r="D22" s="211">
        <v>125000</v>
      </c>
      <c r="E22" s="211">
        <v>80000</v>
      </c>
    </row>
    <row r="23" spans="1:5" s="212" customFormat="1" ht="16.5" customHeight="1">
      <c r="A23" s="452"/>
      <c r="B23" s="210" t="s">
        <v>267</v>
      </c>
      <c r="C23" s="210">
        <v>1</v>
      </c>
      <c r="D23" s="211">
        <v>250000</v>
      </c>
      <c r="E23" s="211">
        <v>50000</v>
      </c>
    </row>
    <row r="24" spans="1:5" s="212" customFormat="1" ht="16.5" customHeight="1">
      <c r="A24" s="452"/>
      <c r="B24" s="210" t="s">
        <v>501</v>
      </c>
      <c r="C24" s="210">
        <v>1</v>
      </c>
      <c r="D24" s="211">
        <v>50000</v>
      </c>
      <c r="E24" s="211">
        <v>7500</v>
      </c>
    </row>
    <row r="25" spans="1:5" s="212" customFormat="1" ht="16.5" customHeight="1">
      <c r="A25" s="452"/>
      <c r="B25" s="210" t="s">
        <v>346</v>
      </c>
      <c r="C25" s="210">
        <v>1</v>
      </c>
      <c r="D25" s="211">
        <v>200000</v>
      </c>
      <c r="E25" s="211">
        <v>100000</v>
      </c>
    </row>
    <row r="26" spans="1:5" s="212" customFormat="1" ht="16.5" customHeight="1">
      <c r="A26" s="452"/>
      <c r="B26" s="210" t="s">
        <v>537</v>
      </c>
      <c r="C26" s="210">
        <v>1</v>
      </c>
      <c r="D26" s="211">
        <v>50000</v>
      </c>
      <c r="E26" s="211">
        <v>45000</v>
      </c>
    </row>
    <row r="27" spans="1:5" s="212" customFormat="1" ht="16.5" customHeight="1">
      <c r="A27" s="452"/>
      <c r="B27" s="210" t="s">
        <v>639</v>
      </c>
      <c r="C27" s="210">
        <v>1</v>
      </c>
      <c r="D27" s="211">
        <v>8400000</v>
      </c>
      <c r="E27" s="211">
        <v>8400000</v>
      </c>
    </row>
    <row r="28" spans="1:5" s="212" customFormat="1" ht="16.5" customHeight="1">
      <c r="A28" s="452"/>
      <c r="B28" s="210" t="s">
        <v>281</v>
      </c>
      <c r="C28" s="210">
        <v>1</v>
      </c>
      <c r="D28" s="211">
        <v>8500000</v>
      </c>
      <c r="E28" s="211">
        <v>8500000</v>
      </c>
    </row>
    <row r="29" spans="1:5" s="212" customFormat="1" ht="16.5" customHeight="1">
      <c r="A29" s="452"/>
      <c r="B29" s="210" t="s">
        <v>270</v>
      </c>
      <c r="C29" s="210">
        <v>1</v>
      </c>
      <c r="D29" s="211">
        <v>50000</v>
      </c>
      <c r="E29" s="211">
        <v>22500</v>
      </c>
    </row>
    <row r="30" spans="1:5" s="212" customFormat="1" ht="16.5" customHeight="1">
      <c r="A30" s="452"/>
      <c r="B30" s="210" t="s">
        <v>509</v>
      </c>
      <c r="C30" s="210">
        <v>1</v>
      </c>
      <c r="D30" s="211">
        <v>50000</v>
      </c>
      <c r="E30" s="211">
        <v>50000</v>
      </c>
    </row>
    <row r="31" spans="1:5" s="437" customFormat="1" ht="16.5" customHeight="1">
      <c r="A31" s="452"/>
      <c r="B31" s="210" t="s">
        <v>271</v>
      </c>
      <c r="C31" s="210">
        <v>1</v>
      </c>
      <c r="D31" s="211">
        <v>100000</v>
      </c>
      <c r="E31" s="211">
        <v>70000</v>
      </c>
    </row>
    <row r="32" spans="1:5" s="212" customFormat="1" ht="16.5" customHeight="1">
      <c r="A32" s="452"/>
      <c r="B32" s="210" t="s">
        <v>272</v>
      </c>
      <c r="C32" s="210">
        <v>1</v>
      </c>
      <c r="D32" s="211">
        <v>2021275</v>
      </c>
      <c r="E32" s="211">
        <v>2021255</v>
      </c>
    </row>
    <row r="33" spans="1:5" s="212" customFormat="1" ht="16.5" customHeight="1">
      <c r="A33" s="452"/>
      <c r="B33" s="210" t="s">
        <v>283</v>
      </c>
      <c r="C33" s="210">
        <v>1</v>
      </c>
      <c r="D33" s="211">
        <v>50000</v>
      </c>
      <c r="E33" s="211">
        <v>50000</v>
      </c>
    </row>
    <row r="34" spans="1:5" s="439" customFormat="1" ht="16.5" customHeight="1">
      <c r="A34" s="452"/>
      <c r="B34" s="210" t="s">
        <v>273</v>
      </c>
      <c r="C34" s="210">
        <v>1</v>
      </c>
      <c r="D34" s="211">
        <v>87800000</v>
      </c>
      <c r="E34" s="211">
        <v>878000</v>
      </c>
    </row>
    <row r="35" spans="2:5" s="462" customFormat="1" ht="16.5" customHeight="1">
      <c r="B35" s="210" t="s">
        <v>605</v>
      </c>
      <c r="C35" s="210">
        <v>1</v>
      </c>
      <c r="D35" s="211">
        <v>1000000</v>
      </c>
      <c r="E35" s="211">
        <v>500000</v>
      </c>
    </row>
    <row r="36" spans="2:5" s="462" customFormat="1" ht="16.5" customHeight="1">
      <c r="B36" s="210" t="s">
        <v>436</v>
      </c>
      <c r="C36" s="210">
        <v>1</v>
      </c>
      <c r="D36" s="211">
        <v>150000</v>
      </c>
      <c r="E36" s="211">
        <v>50000</v>
      </c>
    </row>
    <row r="37" spans="2:5" s="462" customFormat="1" ht="16.5" customHeight="1">
      <c r="B37" s="210" t="s">
        <v>280</v>
      </c>
      <c r="C37" s="210">
        <v>1</v>
      </c>
      <c r="D37" s="211">
        <v>50000</v>
      </c>
      <c r="E37" s="211">
        <v>5000</v>
      </c>
    </row>
    <row r="38" spans="2:5" s="462" customFormat="1" ht="16.5" customHeight="1">
      <c r="B38" s="210" t="s">
        <v>686</v>
      </c>
      <c r="C38" s="210">
        <v>1</v>
      </c>
      <c r="D38" s="211">
        <v>50000</v>
      </c>
      <c r="E38" s="211">
        <v>50000</v>
      </c>
    </row>
    <row r="39" spans="2:5" s="462" customFormat="1" ht="16.5" customHeight="1">
      <c r="B39" s="210" t="s">
        <v>336</v>
      </c>
      <c r="C39" s="210">
        <v>1</v>
      </c>
      <c r="D39" s="211">
        <v>500000</v>
      </c>
      <c r="E39" s="211">
        <v>500000</v>
      </c>
    </row>
    <row r="40" spans="1:5" s="439" customFormat="1" ht="16.5" customHeight="1">
      <c r="A40" s="452"/>
      <c r="B40" s="210" t="s">
        <v>318</v>
      </c>
      <c r="C40" s="210">
        <v>1</v>
      </c>
      <c r="D40" s="211">
        <v>100000</v>
      </c>
      <c r="E40" s="211">
        <v>40000</v>
      </c>
    </row>
    <row r="41" spans="1:5" s="439" customFormat="1" ht="16.5" customHeight="1">
      <c r="A41" s="452"/>
      <c r="B41" s="210" t="s">
        <v>274</v>
      </c>
      <c r="C41" s="210">
        <v>1</v>
      </c>
      <c r="D41" s="211">
        <v>50000</v>
      </c>
      <c r="E41" s="211">
        <v>30000</v>
      </c>
    </row>
    <row r="42" spans="1:5" s="439" customFormat="1" ht="16.5" customHeight="1">
      <c r="A42" s="452"/>
      <c r="B42" s="210" t="s">
        <v>277</v>
      </c>
      <c r="C42" s="210">
        <v>1</v>
      </c>
      <c r="D42" s="211">
        <v>50000</v>
      </c>
      <c r="E42" s="211">
        <v>15000</v>
      </c>
    </row>
    <row r="43" spans="2:5" s="452" customFormat="1" ht="16.5" customHeight="1">
      <c r="B43" s="210" t="s">
        <v>343</v>
      </c>
      <c r="C43" s="210">
        <v>1</v>
      </c>
      <c r="D43" s="211">
        <v>500000</v>
      </c>
      <c r="E43" s="211">
        <v>500000</v>
      </c>
    </row>
    <row r="44" spans="1:5" s="439" customFormat="1" ht="16.5" customHeight="1">
      <c r="A44" s="452"/>
      <c r="B44" s="210" t="s">
        <v>275</v>
      </c>
      <c r="C44" s="210">
        <v>1</v>
      </c>
      <c r="D44" s="211">
        <v>50000</v>
      </c>
      <c r="E44" s="211">
        <v>50000</v>
      </c>
    </row>
    <row r="45" spans="1:5" ht="16.5" customHeight="1">
      <c r="A45" s="452"/>
      <c r="B45" s="653" t="s">
        <v>25</v>
      </c>
      <c r="C45" s="654"/>
      <c r="D45" s="655"/>
      <c r="E45" s="101">
        <f>SUM(E7:E44)</f>
        <v>135614734</v>
      </c>
    </row>
    <row r="46" spans="2:5" ht="16.5" customHeight="1">
      <c r="B46" s="656" t="s">
        <v>127</v>
      </c>
      <c r="C46" s="656"/>
      <c r="D46" s="656"/>
      <c r="E46" s="656"/>
    </row>
    <row r="47" spans="2:5" ht="16.5" customHeight="1">
      <c r="B47" s="660" t="s">
        <v>233</v>
      </c>
      <c r="C47" s="660" t="s">
        <v>230</v>
      </c>
      <c r="D47" s="660" t="s">
        <v>231</v>
      </c>
      <c r="E47" s="660" t="s">
        <v>232</v>
      </c>
    </row>
    <row r="48" spans="2:5" ht="16.5" customHeight="1">
      <c r="B48" s="660"/>
      <c r="C48" s="660"/>
      <c r="D48" s="661"/>
      <c r="E48" s="661"/>
    </row>
    <row r="49" spans="2:5" ht="23.25" customHeight="1">
      <c r="B49" s="660"/>
      <c r="C49" s="660"/>
      <c r="D49" s="661"/>
      <c r="E49" s="661"/>
    </row>
    <row r="50" spans="2:5" ht="16.5" customHeight="1">
      <c r="B50" s="210" t="s">
        <v>477</v>
      </c>
      <c r="C50" s="210">
        <v>392</v>
      </c>
      <c r="D50" s="211">
        <v>77725250</v>
      </c>
      <c r="E50" s="211">
        <v>55527575</v>
      </c>
    </row>
    <row r="51" spans="2:5" ht="16.5" customHeight="1">
      <c r="B51" s="210" t="s">
        <v>280</v>
      </c>
      <c r="C51" s="210">
        <v>104</v>
      </c>
      <c r="D51" s="211">
        <v>20207000</v>
      </c>
      <c r="E51" s="211">
        <v>12211900</v>
      </c>
    </row>
    <row r="52" spans="1:5" ht="16.5" customHeight="1">
      <c r="A52" s="452"/>
      <c r="B52" s="210" t="s">
        <v>295</v>
      </c>
      <c r="C52" s="210">
        <v>60</v>
      </c>
      <c r="D52" s="211">
        <v>8230000</v>
      </c>
      <c r="E52" s="211">
        <v>6225500</v>
      </c>
    </row>
    <row r="53" spans="1:5" ht="16.5" customHeight="1">
      <c r="A53" s="452"/>
      <c r="B53" s="210" t="s">
        <v>263</v>
      </c>
      <c r="C53" s="210">
        <v>40</v>
      </c>
      <c r="D53" s="211">
        <v>5517000</v>
      </c>
      <c r="E53" s="211">
        <v>3794500</v>
      </c>
    </row>
    <row r="54" spans="1:5" ht="16.5" customHeight="1">
      <c r="A54" s="452"/>
      <c r="B54" s="210" t="s">
        <v>275</v>
      </c>
      <c r="C54" s="210">
        <v>14</v>
      </c>
      <c r="D54" s="211">
        <v>1560000</v>
      </c>
      <c r="E54" s="211">
        <v>1345000</v>
      </c>
    </row>
    <row r="55" spans="1:5" ht="16.5" customHeight="1">
      <c r="A55" s="452"/>
      <c r="B55" s="210" t="s">
        <v>289</v>
      </c>
      <c r="C55" s="210">
        <v>13</v>
      </c>
      <c r="D55" s="211">
        <v>2290000</v>
      </c>
      <c r="E55" s="211">
        <v>1890000</v>
      </c>
    </row>
    <row r="56" spans="1:5" ht="16.5" customHeight="1">
      <c r="A56" s="452"/>
      <c r="B56" s="210" t="s">
        <v>264</v>
      </c>
      <c r="C56" s="210">
        <v>13</v>
      </c>
      <c r="D56" s="211">
        <v>1700000</v>
      </c>
      <c r="E56" s="211">
        <v>808300</v>
      </c>
    </row>
    <row r="57" spans="1:5" ht="16.5" customHeight="1">
      <c r="A57" s="452"/>
      <c r="B57" s="210" t="s">
        <v>288</v>
      </c>
      <c r="C57" s="210">
        <v>11</v>
      </c>
      <c r="D57" s="211">
        <v>1275000</v>
      </c>
      <c r="E57" s="211">
        <v>978400</v>
      </c>
    </row>
    <row r="58" spans="1:5" ht="16.5" customHeight="1">
      <c r="A58" s="452"/>
      <c r="B58" s="210" t="s">
        <v>266</v>
      </c>
      <c r="C58" s="210">
        <v>9</v>
      </c>
      <c r="D58" s="211">
        <v>1550000</v>
      </c>
      <c r="E58" s="211">
        <v>1329400</v>
      </c>
    </row>
    <row r="59" spans="1:5" ht="16.5" customHeight="1">
      <c r="A59" s="452"/>
      <c r="B59" s="210" t="s">
        <v>277</v>
      </c>
      <c r="C59" s="210">
        <v>9</v>
      </c>
      <c r="D59" s="211">
        <v>1440000</v>
      </c>
      <c r="E59" s="211">
        <v>740000</v>
      </c>
    </row>
    <row r="60" spans="1:5" ht="16.5" customHeight="1">
      <c r="A60" s="452"/>
      <c r="B60" s="210" t="s">
        <v>294</v>
      </c>
      <c r="C60" s="210">
        <v>8</v>
      </c>
      <c r="D60" s="211">
        <v>330000</v>
      </c>
      <c r="E60" s="211">
        <v>330000</v>
      </c>
    </row>
    <row r="61" spans="1:5" ht="16.5" customHeight="1">
      <c r="A61" s="452"/>
      <c r="B61" s="210" t="s">
        <v>318</v>
      </c>
      <c r="C61" s="210">
        <v>7</v>
      </c>
      <c r="D61" s="211">
        <v>910000</v>
      </c>
      <c r="E61" s="211">
        <v>730000</v>
      </c>
    </row>
    <row r="62" spans="1:5" ht="16.5" customHeight="1">
      <c r="A62" s="452"/>
      <c r="B62" s="210" t="s">
        <v>319</v>
      </c>
      <c r="C62" s="210">
        <v>6</v>
      </c>
      <c r="D62" s="211">
        <v>470000</v>
      </c>
      <c r="E62" s="211">
        <v>437500</v>
      </c>
    </row>
    <row r="63" spans="1:5" ht="16.5" customHeight="1">
      <c r="A63" s="452"/>
      <c r="B63" s="210" t="s">
        <v>336</v>
      </c>
      <c r="C63" s="210">
        <v>6</v>
      </c>
      <c r="D63" s="211">
        <v>150000</v>
      </c>
      <c r="E63" s="211">
        <v>122175</v>
      </c>
    </row>
    <row r="64" spans="1:5" ht="16.5" customHeight="1">
      <c r="A64" s="452"/>
      <c r="B64" s="210" t="s">
        <v>457</v>
      </c>
      <c r="C64" s="210">
        <v>5</v>
      </c>
      <c r="D64" s="211">
        <v>480000</v>
      </c>
      <c r="E64" s="211">
        <v>178825</v>
      </c>
    </row>
    <row r="65" spans="1:5" ht="16.5" customHeight="1">
      <c r="A65" s="452"/>
      <c r="B65" s="210" t="s">
        <v>346</v>
      </c>
      <c r="C65" s="210">
        <v>5</v>
      </c>
      <c r="D65" s="211">
        <v>720000</v>
      </c>
      <c r="E65" s="211">
        <v>470000</v>
      </c>
    </row>
    <row r="66" spans="1:5" ht="16.5" customHeight="1">
      <c r="A66" s="452"/>
      <c r="B66" s="210" t="s">
        <v>276</v>
      </c>
      <c r="C66" s="210">
        <v>4</v>
      </c>
      <c r="D66" s="211">
        <v>230000</v>
      </c>
      <c r="E66" s="211">
        <v>225000</v>
      </c>
    </row>
    <row r="67" spans="1:5" ht="16.5" customHeight="1">
      <c r="A67" s="452"/>
      <c r="B67" s="210" t="s">
        <v>281</v>
      </c>
      <c r="C67" s="210">
        <v>4</v>
      </c>
      <c r="D67" s="211">
        <v>110000</v>
      </c>
      <c r="E67" s="211">
        <v>110000</v>
      </c>
    </row>
    <row r="68" spans="1:5" ht="16.5" customHeight="1">
      <c r="A68" s="452"/>
      <c r="B68" s="210" t="s">
        <v>438</v>
      </c>
      <c r="C68" s="210">
        <v>3</v>
      </c>
      <c r="D68" s="211">
        <v>160000</v>
      </c>
      <c r="E68" s="211">
        <v>137500</v>
      </c>
    </row>
    <row r="69" spans="1:5" ht="16.5" customHeight="1">
      <c r="A69" s="452"/>
      <c r="B69" s="210" t="s">
        <v>274</v>
      </c>
      <c r="C69" s="210">
        <v>3</v>
      </c>
      <c r="D69" s="211">
        <v>30000</v>
      </c>
      <c r="E69" s="211">
        <v>15100</v>
      </c>
    </row>
    <row r="70" spans="1:5" ht="16.5" customHeight="1">
      <c r="A70" s="452"/>
      <c r="B70" s="210" t="s">
        <v>470</v>
      </c>
      <c r="C70" s="210">
        <v>3</v>
      </c>
      <c r="D70" s="211">
        <v>300000</v>
      </c>
      <c r="E70" s="211">
        <v>175000</v>
      </c>
    </row>
    <row r="71" spans="1:5" ht="16.5" customHeight="1">
      <c r="A71" s="452"/>
      <c r="B71" s="210" t="s">
        <v>271</v>
      </c>
      <c r="C71" s="210">
        <v>3</v>
      </c>
      <c r="D71" s="211">
        <v>480000</v>
      </c>
      <c r="E71" s="211">
        <v>480000</v>
      </c>
    </row>
    <row r="72" spans="1:5" ht="16.5" customHeight="1">
      <c r="A72" s="452"/>
      <c r="B72" s="210" t="s">
        <v>339</v>
      </c>
      <c r="C72" s="210">
        <v>3</v>
      </c>
      <c r="D72" s="211">
        <v>135000</v>
      </c>
      <c r="E72" s="211">
        <v>68500</v>
      </c>
    </row>
    <row r="73" spans="1:5" ht="16.5" customHeight="1">
      <c r="A73" s="452"/>
      <c r="B73" s="210" t="s">
        <v>270</v>
      </c>
      <c r="C73" s="210">
        <v>3</v>
      </c>
      <c r="D73" s="211">
        <v>30000</v>
      </c>
      <c r="E73" s="211">
        <v>24600</v>
      </c>
    </row>
    <row r="74" spans="1:5" ht="16.5" customHeight="1">
      <c r="A74" s="452"/>
      <c r="B74" s="210" t="s">
        <v>308</v>
      </c>
      <c r="C74" s="210">
        <v>3</v>
      </c>
      <c r="D74" s="211">
        <v>250000</v>
      </c>
      <c r="E74" s="211">
        <v>150000</v>
      </c>
    </row>
    <row r="75" spans="1:5" ht="16.5" customHeight="1">
      <c r="A75" s="452"/>
      <c r="B75" s="210" t="s">
        <v>481</v>
      </c>
      <c r="C75" s="210">
        <v>2</v>
      </c>
      <c r="D75" s="211">
        <v>20000</v>
      </c>
      <c r="E75" s="211">
        <v>20000</v>
      </c>
    </row>
    <row r="76" spans="1:5" ht="16.5" customHeight="1">
      <c r="A76" s="452"/>
      <c r="B76" s="210" t="s">
        <v>283</v>
      </c>
      <c r="C76" s="210">
        <v>2</v>
      </c>
      <c r="D76" s="211">
        <v>60000</v>
      </c>
      <c r="E76" s="211">
        <v>60000</v>
      </c>
    </row>
    <row r="77" spans="1:5" ht="16.5" customHeight="1">
      <c r="A77" s="452"/>
      <c r="B77" s="210" t="s">
        <v>437</v>
      </c>
      <c r="C77" s="210">
        <v>2</v>
      </c>
      <c r="D77" s="211">
        <v>2946000</v>
      </c>
      <c r="E77" s="211">
        <v>2946000</v>
      </c>
    </row>
    <row r="78" spans="1:5" ht="16.5" customHeight="1">
      <c r="A78" s="452"/>
      <c r="B78" s="210" t="s">
        <v>265</v>
      </c>
      <c r="C78" s="210">
        <v>2</v>
      </c>
      <c r="D78" s="211">
        <v>350000</v>
      </c>
      <c r="E78" s="211">
        <v>228000</v>
      </c>
    </row>
    <row r="79" spans="1:5" ht="16.5" customHeight="1">
      <c r="A79" s="452"/>
      <c r="B79" s="210" t="s">
        <v>342</v>
      </c>
      <c r="C79" s="210">
        <v>2</v>
      </c>
      <c r="D79" s="211">
        <v>360000</v>
      </c>
      <c r="E79" s="211">
        <v>280000</v>
      </c>
    </row>
    <row r="80" spans="1:5" ht="16.5" customHeight="1">
      <c r="A80" s="452"/>
      <c r="B80" s="210" t="s">
        <v>687</v>
      </c>
      <c r="C80" s="210">
        <v>2</v>
      </c>
      <c r="D80" s="211">
        <v>70000</v>
      </c>
      <c r="E80" s="211">
        <v>38400</v>
      </c>
    </row>
    <row r="81" spans="1:5" ht="16.5" customHeight="1">
      <c r="A81" s="452"/>
      <c r="B81" s="210" t="s">
        <v>344</v>
      </c>
      <c r="C81" s="210">
        <v>2</v>
      </c>
      <c r="D81" s="211">
        <v>150000</v>
      </c>
      <c r="E81" s="211">
        <v>147500</v>
      </c>
    </row>
    <row r="82" spans="1:5" ht="16.5" customHeight="1">
      <c r="A82" s="452"/>
      <c r="B82" s="210" t="s">
        <v>436</v>
      </c>
      <c r="C82" s="210">
        <v>1</v>
      </c>
      <c r="D82" s="211">
        <v>100000</v>
      </c>
      <c r="E82" s="211">
        <v>100000</v>
      </c>
    </row>
    <row r="83" spans="1:5" ht="16.5" customHeight="1">
      <c r="A83" s="452"/>
      <c r="B83" s="210" t="s">
        <v>605</v>
      </c>
      <c r="C83" s="210">
        <v>1</v>
      </c>
      <c r="D83" s="211">
        <v>200000</v>
      </c>
      <c r="E83" s="211">
        <v>50000</v>
      </c>
    </row>
    <row r="84" spans="1:5" ht="16.5" customHeight="1">
      <c r="A84" s="452"/>
      <c r="B84" s="210" t="s">
        <v>479</v>
      </c>
      <c r="C84" s="210">
        <v>1</v>
      </c>
      <c r="D84" s="211">
        <v>10000</v>
      </c>
      <c r="E84" s="211">
        <v>5000</v>
      </c>
    </row>
    <row r="85" spans="1:5" s="212" customFormat="1" ht="16.5" customHeight="1">
      <c r="A85" s="452"/>
      <c r="B85" s="210" t="s">
        <v>337</v>
      </c>
      <c r="C85" s="210">
        <v>1</v>
      </c>
      <c r="D85" s="211">
        <v>10000</v>
      </c>
      <c r="E85" s="211">
        <v>10000</v>
      </c>
    </row>
    <row r="86" spans="1:5" s="212" customFormat="1" ht="16.5" customHeight="1">
      <c r="A86" s="452"/>
      <c r="B86" s="210" t="s">
        <v>619</v>
      </c>
      <c r="C86" s="210">
        <v>1</v>
      </c>
      <c r="D86" s="211">
        <v>10000</v>
      </c>
      <c r="E86" s="211">
        <v>600</v>
      </c>
    </row>
    <row r="87" spans="1:5" s="212" customFormat="1" ht="16.5" customHeight="1">
      <c r="A87" s="452"/>
      <c r="B87" s="210" t="s">
        <v>688</v>
      </c>
      <c r="C87" s="210">
        <v>1</v>
      </c>
      <c r="D87" s="211">
        <v>100000</v>
      </c>
      <c r="E87" s="211">
        <v>60000</v>
      </c>
    </row>
    <row r="88" spans="2:5" s="452" customFormat="1" ht="16.5" customHeight="1">
      <c r="B88" s="210" t="s">
        <v>268</v>
      </c>
      <c r="C88" s="210">
        <v>1</v>
      </c>
      <c r="D88" s="211">
        <v>200000</v>
      </c>
      <c r="E88" s="211">
        <v>200000</v>
      </c>
    </row>
    <row r="89" spans="2:5" s="452" customFormat="1" ht="16.5" customHeight="1">
      <c r="B89" s="210" t="s">
        <v>272</v>
      </c>
      <c r="C89" s="210">
        <v>1</v>
      </c>
      <c r="D89" s="211">
        <v>200000</v>
      </c>
      <c r="E89" s="211">
        <v>200000</v>
      </c>
    </row>
    <row r="90" spans="2:5" s="452" customFormat="1" ht="16.5" customHeight="1">
      <c r="B90" s="210" t="s">
        <v>508</v>
      </c>
      <c r="C90" s="210">
        <v>1</v>
      </c>
      <c r="D90" s="211">
        <v>50000</v>
      </c>
      <c r="E90" s="211">
        <v>50000</v>
      </c>
    </row>
    <row r="91" spans="2:5" s="452" customFormat="1" ht="16.5" customHeight="1">
      <c r="B91" s="210" t="s">
        <v>689</v>
      </c>
      <c r="C91" s="210">
        <v>1</v>
      </c>
      <c r="D91" s="211">
        <v>20000</v>
      </c>
      <c r="E91" s="211">
        <v>19800</v>
      </c>
    </row>
    <row r="92" spans="2:5" s="452" customFormat="1" ht="16.5" customHeight="1">
      <c r="B92" s="210" t="s">
        <v>320</v>
      </c>
      <c r="C92" s="210">
        <v>1</v>
      </c>
      <c r="D92" s="211">
        <v>100000</v>
      </c>
      <c r="E92" s="211">
        <v>100000</v>
      </c>
    </row>
    <row r="93" spans="2:5" s="462" customFormat="1" ht="16.5" customHeight="1">
      <c r="B93" s="210" t="s">
        <v>626</v>
      </c>
      <c r="C93" s="210">
        <v>1</v>
      </c>
      <c r="D93" s="211">
        <v>10000</v>
      </c>
      <c r="E93" s="211">
        <v>6000</v>
      </c>
    </row>
    <row r="94" spans="2:5" s="462" customFormat="1" ht="16.5" customHeight="1">
      <c r="B94" s="210" t="s">
        <v>314</v>
      </c>
      <c r="C94" s="210">
        <v>1</v>
      </c>
      <c r="D94" s="211">
        <v>10000</v>
      </c>
      <c r="E94" s="211">
        <v>8000</v>
      </c>
    </row>
    <row r="95" spans="2:5" s="462" customFormat="1" ht="16.5" customHeight="1">
      <c r="B95" s="210" t="s">
        <v>340</v>
      </c>
      <c r="C95" s="210">
        <v>1</v>
      </c>
      <c r="D95" s="211">
        <v>100000</v>
      </c>
      <c r="E95" s="211">
        <v>100000</v>
      </c>
    </row>
    <row r="96" spans="2:5" s="462" customFormat="1" ht="16.5" customHeight="1">
      <c r="B96" s="210" t="s">
        <v>278</v>
      </c>
      <c r="C96" s="210">
        <v>1</v>
      </c>
      <c r="D96" s="211">
        <v>10000</v>
      </c>
      <c r="E96" s="211">
        <v>10000</v>
      </c>
    </row>
    <row r="97" spans="2:5" s="462" customFormat="1" ht="16.5" customHeight="1">
      <c r="B97" s="210" t="s">
        <v>617</v>
      </c>
      <c r="C97" s="210">
        <v>1</v>
      </c>
      <c r="D97" s="211">
        <v>50000</v>
      </c>
      <c r="E97" s="211">
        <v>33500</v>
      </c>
    </row>
    <row r="98" spans="2:5" s="462" customFormat="1" ht="16.5" customHeight="1">
      <c r="B98" s="210" t="s">
        <v>484</v>
      </c>
      <c r="C98" s="210">
        <v>1</v>
      </c>
      <c r="D98" s="211">
        <v>200000</v>
      </c>
      <c r="E98" s="211">
        <v>100000</v>
      </c>
    </row>
    <row r="99" spans="2:5" s="462" customFormat="1" ht="16.5" customHeight="1">
      <c r="B99" s="210" t="s">
        <v>690</v>
      </c>
      <c r="C99" s="210">
        <v>1</v>
      </c>
      <c r="D99" s="211">
        <v>10000</v>
      </c>
      <c r="E99" s="211">
        <v>500</v>
      </c>
    </row>
    <row r="100" spans="2:5" s="462" customFormat="1" ht="16.5" customHeight="1">
      <c r="B100" s="210" t="s">
        <v>267</v>
      </c>
      <c r="C100" s="210">
        <v>1</v>
      </c>
      <c r="D100" s="211">
        <v>50000</v>
      </c>
      <c r="E100" s="211">
        <v>50000</v>
      </c>
    </row>
    <row r="101" spans="2:5" s="462" customFormat="1" ht="16.5" customHeight="1">
      <c r="B101" s="210" t="s">
        <v>691</v>
      </c>
      <c r="C101" s="210">
        <v>1</v>
      </c>
      <c r="D101" s="211">
        <v>10000</v>
      </c>
      <c r="E101" s="211">
        <v>9100</v>
      </c>
    </row>
    <row r="102" spans="2:5" s="462" customFormat="1" ht="16.5" customHeight="1">
      <c r="B102" s="210" t="s">
        <v>269</v>
      </c>
      <c r="C102" s="210">
        <v>1</v>
      </c>
      <c r="D102" s="211">
        <v>50000</v>
      </c>
      <c r="E102" s="211">
        <v>50000</v>
      </c>
    </row>
    <row r="103" spans="2:5" s="462" customFormat="1" ht="16.5" customHeight="1">
      <c r="B103" s="210" t="s">
        <v>538</v>
      </c>
      <c r="C103" s="210">
        <v>1</v>
      </c>
      <c r="D103" s="211">
        <v>10000</v>
      </c>
      <c r="E103" s="211">
        <v>10000</v>
      </c>
    </row>
    <row r="104" spans="2:5" s="452" customFormat="1" ht="16.5" customHeight="1">
      <c r="B104" s="210" t="s">
        <v>282</v>
      </c>
      <c r="C104" s="210">
        <v>1</v>
      </c>
      <c r="D104" s="211">
        <v>1500000</v>
      </c>
      <c r="E104" s="211">
        <v>1500000</v>
      </c>
    </row>
    <row r="105" spans="2:5" s="452" customFormat="1" ht="16.5" customHeight="1">
      <c r="B105" s="210" t="s">
        <v>502</v>
      </c>
      <c r="C105" s="210">
        <v>1</v>
      </c>
      <c r="D105" s="211">
        <v>100000</v>
      </c>
      <c r="E105" s="211">
        <v>100000</v>
      </c>
    </row>
    <row r="106" spans="2:5" s="452" customFormat="1" ht="16.5" customHeight="1">
      <c r="B106" s="210" t="s">
        <v>537</v>
      </c>
      <c r="C106" s="210">
        <v>1</v>
      </c>
      <c r="D106" s="211">
        <v>10000</v>
      </c>
      <c r="E106" s="211">
        <v>2000</v>
      </c>
    </row>
    <row r="107" spans="1:5" s="212" customFormat="1" ht="16.5" customHeight="1">
      <c r="A107" s="452"/>
      <c r="B107" s="210" t="s">
        <v>503</v>
      </c>
      <c r="C107" s="210">
        <v>1</v>
      </c>
      <c r="D107" s="211">
        <v>10000</v>
      </c>
      <c r="E107" s="211">
        <v>5000</v>
      </c>
    </row>
    <row r="108" spans="1:5" s="212" customFormat="1" ht="16.5" customHeight="1">
      <c r="A108" s="452"/>
      <c r="B108" s="210" t="s">
        <v>514</v>
      </c>
      <c r="C108" s="210">
        <v>1</v>
      </c>
      <c r="D108" s="211">
        <v>10000</v>
      </c>
      <c r="E108" s="211">
        <v>4000</v>
      </c>
    </row>
    <row r="109" spans="1:5" s="212" customFormat="1" ht="16.5" customHeight="1">
      <c r="A109" s="452"/>
      <c r="B109" s="210" t="s">
        <v>290</v>
      </c>
      <c r="C109" s="210">
        <v>1</v>
      </c>
      <c r="D109" s="211">
        <v>50000</v>
      </c>
      <c r="E109" s="211">
        <v>25000</v>
      </c>
    </row>
    <row r="110" spans="1:5" ht="16.5" customHeight="1">
      <c r="A110" s="452"/>
      <c r="B110" s="210" t="s">
        <v>343</v>
      </c>
      <c r="C110" s="210">
        <v>1</v>
      </c>
      <c r="D110" s="211">
        <v>40000</v>
      </c>
      <c r="E110" s="211">
        <v>30000</v>
      </c>
    </row>
    <row r="111" spans="1:5" ht="16.5" customHeight="1">
      <c r="A111" s="452"/>
      <c r="B111" s="210" t="s">
        <v>627</v>
      </c>
      <c r="C111" s="210">
        <v>1</v>
      </c>
      <c r="D111" s="211">
        <v>200000</v>
      </c>
      <c r="E111" s="211">
        <v>200000</v>
      </c>
    </row>
    <row r="112" spans="1:5" ht="16.5" customHeight="1">
      <c r="A112" s="452"/>
      <c r="B112" s="210" t="s">
        <v>480</v>
      </c>
      <c r="C112" s="210">
        <v>1</v>
      </c>
      <c r="D112" s="211">
        <v>1000000</v>
      </c>
      <c r="E112" s="211">
        <v>500000</v>
      </c>
    </row>
    <row r="113" spans="1:5" s="442" customFormat="1" ht="16.5" customHeight="1">
      <c r="A113" s="452"/>
      <c r="B113" s="210" t="s">
        <v>345</v>
      </c>
      <c r="C113" s="210">
        <v>1</v>
      </c>
      <c r="D113" s="211">
        <v>10000</v>
      </c>
      <c r="E113" s="211">
        <v>10000</v>
      </c>
    </row>
    <row r="114" spans="1:5" s="442" customFormat="1" ht="16.5" customHeight="1">
      <c r="A114" s="452"/>
      <c r="B114" s="210" t="s">
        <v>279</v>
      </c>
      <c r="C114" s="210">
        <v>1</v>
      </c>
      <c r="D114" s="211">
        <v>150000</v>
      </c>
      <c r="E114" s="211">
        <v>150000</v>
      </c>
    </row>
    <row r="115" spans="1:5" ht="16.5" customHeight="1">
      <c r="A115" s="452"/>
      <c r="B115" s="663" t="s">
        <v>25</v>
      </c>
      <c r="C115" s="663"/>
      <c r="D115" s="663"/>
      <c r="E115" s="101">
        <f>SUM(E50:E114)</f>
        <v>95923175</v>
      </c>
    </row>
    <row r="116" spans="1:4" ht="16.5" customHeight="1">
      <c r="A116" s="452"/>
      <c r="B116" s="3" t="s">
        <v>15</v>
      </c>
      <c r="C116" s="3"/>
      <c r="D116" s="3"/>
    </row>
    <row r="117" spans="1:5" ht="16.5" customHeight="1">
      <c r="A117" s="452"/>
      <c r="B117" s="122" t="s">
        <v>235</v>
      </c>
      <c r="C117" s="122"/>
      <c r="D117" s="122"/>
      <c r="E117" s="122"/>
    </row>
    <row r="118" spans="1:6" ht="16.5" customHeight="1">
      <c r="A118" s="664" t="s">
        <v>677</v>
      </c>
      <c r="B118" s="664"/>
      <c r="C118" s="664"/>
      <c r="D118" s="664"/>
      <c r="E118" s="664"/>
      <c r="F118" s="664"/>
    </row>
    <row r="119" spans="1:6" ht="16.5" customHeight="1">
      <c r="A119" s="212"/>
      <c r="B119" s="656" t="s">
        <v>119</v>
      </c>
      <c r="C119" s="656"/>
      <c r="D119" s="656"/>
      <c r="E119" s="656"/>
      <c r="F119" s="212"/>
    </row>
    <row r="120" spans="1:6" ht="16.5" customHeight="1">
      <c r="A120" s="212"/>
      <c r="B120" s="660" t="s">
        <v>233</v>
      </c>
      <c r="C120" s="660" t="s">
        <v>234</v>
      </c>
      <c r="D120" s="660" t="s">
        <v>231</v>
      </c>
      <c r="E120" s="660" t="s">
        <v>232</v>
      </c>
      <c r="F120" s="212"/>
    </row>
    <row r="121" spans="1:6" ht="16.5" customHeight="1">
      <c r="A121" s="212"/>
      <c r="B121" s="660"/>
      <c r="C121" s="660"/>
      <c r="D121" s="661"/>
      <c r="E121" s="661"/>
      <c r="F121" s="212"/>
    </row>
    <row r="122" spans="1:6" ht="29.25" customHeight="1">
      <c r="A122" s="212"/>
      <c r="B122" s="660"/>
      <c r="C122" s="660"/>
      <c r="D122" s="661"/>
      <c r="E122" s="661"/>
      <c r="F122" s="212"/>
    </row>
    <row r="123" spans="1:6" ht="16.5" customHeight="1">
      <c r="A123" s="212"/>
      <c r="B123" s="210" t="s">
        <v>477</v>
      </c>
      <c r="C123" s="210">
        <v>290</v>
      </c>
      <c r="D123" s="211">
        <v>208901515</v>
      </c>
      <c r="E123" s="211">
        <v>67137097</v>
      </c>
      <c r="F123" s="212"/>
    </row>
    <row r="124" spans="1:6" ht="16.5" customHeight="1">
      <c r="A124" s="212"/>
      <c r="B124" s="210" t="s">
        <v>295</v>
      </c>
      <c r="C124" s="210">
        <v>58</v>
      </c>
      <c r="D124" s="211">
        <v>21580000</v>
      </c>
      <c r="E124" s="211">
        <v>13923500</v>
      </c>
      <c r="F124" s="212"/>
    </row>
    <row r="125" spans="1:6" ht="16.5" customHeight="1">
      <c r="A125" s="452"/>
      <c r="B125" s="210" t="s">
        <v>264</v>
      </c>
      <c r="C125" s="210">
        <v>50</v>
      </c>
      <c r="D125" s="211">
        <v>19034200</v>
      </c>
      <c r="E125" s="211">
        <v>12104230</v>
      </c>
      <c r="F125" s="212"/>
    </row>
    <row r="126" spans="1:6" ht="16.5" customHeight="1">
      <c r="A126" s="452"/>
      <c r="B126" s="210" t="s">
        <v>263</v>
      </c>
      <c r="C126" s="210">
        <v>46</v>
      </c>
      <c r="D126" s="211">
        <v>8250000</v>
      </c>
      <c r="E126" s="211">
        <v>6672500</v>
      </c>
      <c r="F126" s="212"/>
    </row>
    <row r="127" spans="1:6" ht="16.5" customHeight="1">
      <c r="A127" s="452"/>
      <c r="B127" s="210" t="s">
        <v>266</v>
      </c>
      <c r="C127" s="210">
        <v>41</v>
      </c>
      <c r="D127" s="211">
        <v>5100000</v>
      </c>
      <c r="E127" s="211">
        <v>4639450</v>
      </c>
      <c r="F127" s="212"/>
    </row>
    <row r="128" spans="1:6" ht="16.5" customHeight="1">
      <c r="A128" s="452"/>
      <c r="B128" s="210" t="s">
        <v>288</v>
      </c>
      <c r="C128" s="210">
        <v>27</v>
      </c>
      <c r="D128" s="211">
        <v>5410000</v>
      </c>
      <c r="E128" s="211">
        <v>4688833</v>
      </c>
      <c r="F128" s="212"/>
    </row>
    <row r="129" spans="1:6" ht="16.5" customHeight="1">
      <c r="A129" s="452"/>
      <c r="B129" s="210" t="s">
        <v>289</v>
      </c>
      <c r="C129" s="210">
        <v>26</v>
      </c>
      <c r="D129" s="211">
        <v>16035000</v>
      </c>
      <c r="E129" s="211">
        <v>7538000</v>
      </c>
      <c r="F129" s="212"/>
    </row>
    <row r="130" spans="1:5" s="427" customFormat="1" ht="16.5" customHeight="1">
      <c r="A130" s="452"/>
      <c r="B130" s="210" t="s">
        <v>280</v>
      </c>
      <c r="C130" s="210">
        <v>25</v>
      </c>
      <c r="D130" s="211">
        <v>9404200</v>
      </c>
      <c r="E130" s="211">
        <v>7881300</v>
      </c>
    </row>
    <row r="131" spans="1:5" s="427" customFormat="1" ht="16.5" customHeight="1">
      <c r="A131" s="452"/>
      <c r="B131" s="210" t="s">
        <v>276</v>
      </c>
      <c r="C131" s="210">
        <v>23</v>
      </c>
      <c r="D131" s="211">
        <v>10598251</v>
      </c>
      <c r="E131" s="211">
        <v>6883479</v>
      </c>
    </row>
    <row r="132" spans="1:5" s="427" customFormat="1" ht="16.5" customHeight="1">
      <c r="A132" s="452"/>
      <c r="B132" s="210" t="s">
        <v>319</v>
      </c>
      <c r="C132" s="210">
        <v>22</v>
      </c>
      <c r="D132" s="211">
        <v>27910000</v>
      </c>
      <c r="E132" s="211">
        <v>14835500</v>
      </c>
    </row>
    <row r="133" spans="1:6" ht="16.5" customHeight="1">
      <c r="A133" s="452"/>
      <c r="B133" s="210" t="s">
        <v>277</v>
      </c>
      <c r="C133" s="210">
        <v>19</v>
      </c>
      <c r="D133" s="211">
        <v>5440000</v>
      </c>
      <c r="E133" s="211">
        <v>2164000</v>
      </c>
      <c r="F133" s="212"/>
    </row>
    <row r="134" spans="1:6" ht="16.5" customHeight="1">
      <c r="A134" s="452"/>
      <c r="B134" s="210" t="s">
        <v>271</v>
      </c>
      <c r="C134" s="210">
        <v>19</v>
      </c>
      <c r="D134" s="211">
        <v>7490000</v>
      </c>
      <c r="E134" s="211">
        <v>7246000</v>
      </c>
      <c r="F134" s="212"/>
    </row>
    <row r="135" spans="1:6" ht="16.5" customHeight="1">
      <c r="A135" s="452"/>
      <c r="B135" s="210" t="s">
        <v>265</v>
      </c>
      <c r="C135" s="210">
        <v>17</v>
      </c>
      <c r="D135" s="211">
        <v>16070000</v>
      </c>
      <c r="E135" s="211">
        <v>8726500</v>
      </c>
      <c r="F135" s="212"/>
    </row>
    <row r="136" spans="1:6" ht="16.5" customHeight="1">
      <c r="A136" s="452"/>
      <c r="B136" s="210" t="s">
        <v>336</v>
      </c>
      <c r="C136" s="210">
        <v>16</v>
      </c>
      <c r="D136" s="211">
        <v>3400000</v>
      </c>
      <c r="E136" s="211">
        <v>2573000</v>
      </c>
      <c r="F136" s="212"/>
    </row>
    <row r="137" spans="1:6" ht="16.5" customHeight="1">
      <c r="A137" s="452"/>
      <c r="B137" s="210" t="s">
        <v>270</v>
      </c>
      <c r="C137" s="210">
        <v>15</v>
      </c>
      <c r="D137" s="211">
        <v>7910000</v>
      </c>
      <c r="E137" s="211">
        <v>6969000</v>
      </c>
      <c r="F137" s="212"/>
    </row>
    <row r="138" spans="1:6" ht="16.5" customHeight="1">
      <c r="A138" s="452"/>
      <c r="B138" s="210" t="s">
        <v>318</v>
      </c>
      <c r="C138" s="210">
        <v>14</v>
      </c>
      <c r="D138" s="211">
        <v>95260000</v>
      </c>
      <c r="E138" s="211">
        <v>79561700</v>
      </c>
      <c r="F138" s="212"/>
    </row>
    <row r="139" spans="1:6" ht="16.5" customHeight="1">
      <c r="A139" s="452"/>
      <c r="B139" s="210" t="s">
        <v>279</v>
      </c>
      <c r="C139" s="210">
        <v>12</v>
      </c>
      <c r="D139" s="211">
        <v>5880000</v>
      </c>
      <c r="E139" s="211">
        <v>4735100</v>
      </c>
      <c r="F139" s="212"/>
    </row>
    <row r="140" spans="1:6" ht="16.5" customHeight="1">
      <c r="A140" s="452"/>
      <c r="B140" s="210" t="s">
        <v>275</v>
      </c>
      <c r="C140" s="210">
        <v>12</v>
      </c>
      <c r="D140" s="211">
        <v>5710000</v>
      </c>
      <c r="E140" s="211">
        <v>4508500</v>
      </c>
      <c r="F140" s="212"/>
    </row>
    <row r="141" spans="1:5" s="212" customFormat="1" ht="16.5" customHeight="1">
      <c r="A141" s="452"/>
      <c r="B141" s="210" t="s">
        <v>314</v>
      </c>
      <c r="C141" s="210">
        <v>11</v>
      </c>
      <c r="D141" s="211">
        <v>1050000</v>
      </c>
      <c r="E141" s="211">
        <v>522000</v>
      </c>
    </row>
    <row r="142" spans="1:5" s="212" customFormat="1" ht="16.5" customHeight="1">
      <c r="A142" s="452"/>
      <c r="B142" s="210" t="s">
        <v>457</v>
      </c>
      <c r="C142" s="210">
        <v>11</v>
      </c>
      <c r="D142" s="211">
        <v>4600000</v>
      </c>
      <c r="E142" s="211">
        <v>4306000</v>
      </c>
    </row>
    <row r="143" spans="1:5" s="212" customFormat="1" ht="16.5" customHeight="1">
      <c r="A143" s="452"/>
      <c r="B143" s="210" t="s">
        <v>272</v>
      </c>
      <c r="C143" s="210">
        <v>11</v>
      </c>
      <c r="D143" s="211">
        <v>13043716</v>
      </c>
      <c r="E143" s="211">
        <v>10786384</v>
      </c>
    </row>
    <row r="144" spans="1:5" s="212" customFormat="1" ht="16.5" customHeight="1">
      <c r="A144" s="452"/>
      <c r="B144" s="210" t="s">
        <v>283</v>
      </c>
      <c r="C144" s="210">
        <v>10</v>
      </c>
      <c r="D144" s="211">
        <v>3850000</v>
      </c>
      <c r="E144" s="211">
        <v>3505500</v>
      </c>
    </row>
    <row r="145" spans="1:5" s="212" customFormat="1" ht="16.5" customHeight="1">
      <c r="A145" s="452"/>
      <c r="B145" s="210" t="s">
        <v>470</v>
      </c>
      <c r="C145" s="210">
        <v>10</v>
      </c>
      <c r="D145" s="211">
        <v>965000</v>
      </c>
      <c r="E145" s="211">
        <v>766000</v>
      </c>
    </row>
    <row r="146" spans="1:5" s="212" customFormat="1" ht="16.5" customHeight="1">
      <c r="A146" s="452"/>
      <c r="B146" s="210" t="s">
        <v>274</v>
      </c>
      <c r="C146" s="210">
        <v>9</v>
      </c>
      <c r="D146" s="211">
        <v>39044200</v>
      </c>
      <c r="E146" s="211">
        <v>38724500</v>
      </c>
    </row>
    <row r="147" spans="1:5" s="212" customFormat="1" ht="16.5" customHeight="1">
      <c r="A147" s="452"/>
      <c r="B147" s="210" t="s">
        <v>273</v>
      </c>
      <c r="C147" s="210">
        <v>9</v>
      </c>
      <c r="D147" s="211">
        <v>88300000</v>
      </c>
      <c r="E147" s="211">
        <v>1205500</v>
      </c>
    </row>
    <row r="148" spans="1:6" s="212" customFormat="1" ht="16.5" customHeight="1">
      <c r="A148" s="452"/>
      <c r="B148" s="210" t="s">
        <v>625</v>
      </c>
      <c r="C148" s="210">
        <v>8</v>
      </c>
      <c r="D148" s="211">
        <v>8502988986</v>
      </c>
      <c r="E148" s="211">
        <v>4293781730</v>
      </c>
      <c r="F148" s="212" t="s">
        <v>650</v>
      </c>
    </row>
    <row r="149" spans="1:5" s="212" customFormat="1" ht="16.5" customHeight="1">
      <c r="A149" s="452"/>
      <c r="B149" s="210" t="s">
        <v>290</v>
      </c>
      <c r="C149" s="210">
        <v>7</v>
      </c>
      <c r="D149" s="211">
        <v>10750000</v>
      </c>
      <c r="E149" s="211">
        <v>9530000</v>
      </c>
    </row>
    <row r="150" spans="1:5" s="212" customFormat="1" ht="16.5" customHeight="1">
      <c r="A150" s="452"/>
      <c r="B150" s="210" t="s">
        <v>268</v>
      </c>
      <c r="C150" s="210">
        <v>6</v>
      </c>
      <c r="D150" s="211">
        <v>370000</v>
      </c>
      <c r="E150" s="211">
        <v>370000</v>
      </c>
    </row>
    <row r="151" spans="1:5" s="212" customFormat="1" ht="16.5" customHeight="1">
      <c r="A151" s="452"/>
      <c r="B151" s="210" t="s">
        <v>294</v>
      </c>
      <c r="C151" s="210">
        <v>6</v>
      </c>
      <c r="D151" s="211">
        <v>660000</v>
      </c>
      <c r="E151" s="211">
        <v>250000</v>
      </c>
    </row>
    <row r="152" spans="1:5" s="212" customFormat="1" ht="16.5" customHeight="1">
      <c r="A152" s="452"/>
      <c r="B152" s="210" t="s">
        <v>344</v>
      </c>
      <c r="C152" s="210">
        <v>5</v>
      </c>
      <c r="D152" s="211">
        <v>900000</v>
      </c>
      <c r="E152" s="211">
        <v>732250</v>
      </c>
    </row>
    <row r="153" spans="1:5" s="212" customFormat="1" ht="16.5" customHeight="1">
      <c r="A153" s="452"/>
      <c r="B153" s="210" t="s">
        <v>480</v>
      </c>
      <c r="C153" s="210">
        <v>5</v>
      </c>
      <c r="D153" s="211">
        <v>250000</v>
      </c>
      <c r="E153" s="211">
        <v>225000</v>
      </c>
    </row>
    <row r="154" spans="1:5" s="212" customFormat="1" ht="16.5" customHeight="1">
      <c r="A154" s="452"/>
      <c r="B154" s="210" t="s">
        <v>509</v>
      </c>
      <c r="C154" s="210">
        <v>5</v>
      </c>
      <c r="D154" s="211">
        <v>650000</v>
      </c>
      <c r="E154" s="211">
        <v>330000</v>
      </c>
    </row>
    <row r="155" spans="1:5" s="212" customFormat="1" ht="16.5" customHeight="1">
      <c r="A155" s="452"/>
      <c r="B155" s="210" t="s">
        <v>436</v>
      </c>
      <c r="C155" s="210">
        <v>5</v>
      </c>
      <c r="D155" s="211">
        <v>1300000</v>
      </c>
      <c r="E155" s="211">
        <v>407500</v>
      </c>
    </row>
    <row r="156" spans="1:5" s="212" customFormat="1" ht="16.5" customHeight="1">
      <c r="A156" s="452"/>
      <c r="B156" s="210" t="s">
        <v>267</v>
      </c>
      <c r="C156" s="210">
        <v>4</v>
      </c>
      <c r="D156" s="211">
        <v>500000</v>
      </c>
      <c r="E156" s="211">
        <v>211600</v>
      </c>
    </row>
    <row r="157" spans="1:5" s="212" customFormat="1" ht="16.5" customHeight="1">
      <c r="A157" s="452"/>
      <c r="B157" s="210" t="s">
        <v>539</v>
      </c>
      <c r="C157" s="210">
        <v>4</v>
      </c>
      <c r="D157" s="211">
        <v>450000</v>
      </c>
      <c r="E157" s="211">
        <v>140000</v>
      </c>
    </row>
    <row r="158" spans="1:5" s="212" customFormat="1" ht="16.5" customHeight="1">
      <c r="A158" s="452"/>
      <c r="B158" s="210" t="s">
        <v>308</v>
      </c>
      <c r="C158" s="210">
        <v>4</v>
      </c>
      <c r="D158" s="211">
        <v>700000</v>
      </c>
      <c r="E158" s="211">
        <v>182500</v>
      </c>
    </row>
    <row r="159" spans="1:5" s="212" customFormat="1" ht="16.5" customHeight="1">
      <c r="A159" s="452"/>
      <c r="B159" s="210" t="s">
        <v>437</v>
      </c>
      <c r="C159" s="210">
        <v>4</v>
      </c>
      <c r="D159" s="211">
        <v>69800000</v>
      </c>
      <c r="E159" s="211">
        <v>37800000</v>
      </c>
    </row>
    <row r="160" spans="1:5" s="212" customFormat="1" ht="16.5" customHeight="1">
      <c r="A160" s="452"/>
      <c r="B160" s="210" t="s">
        <v>278</v>
      </c>
      <c r="C160" s="210">
        <v>4</v>
      </c>
      <c r="D160" s="211">
        <v>1650000</v>
      </c>
      <c r="E160" s="211">
        <v>800000</v>
      </c>
    </row>
    <row r="161" spans="1:5" s="212" customFormat="1" ht="16.5" customHeight="1">
      <c r="A161" s="452"/>
      <c r="B161" s="210" t="s">
        <v>340</v>
      </c>
      <c r="C161" s="210">
        <v>4</v>
      </c>
      <c r="D161" s="211">
        <v>800000</v>
      </c>
      <c r="E161" s="211">
        <v>377834</v>
      </c>
    </row>
    <row r="162" spans="1:5" s="212" customFormat="1" ht="16.5" customHeight="1">
      <c r="A162" s="452"/>
      <c r="B162" s="210" t="s">
        <v>281</v>
      </c>
      <c r="C162" s="210">
        <v>3</v>
      </c>
      <c r="D162" s="211">
        <v>8650000</v>
      </c>
      <c r="E162" s="211">
        <v>8633500</v>
      </c>
    </row>
    <row r="163" spans="1:5" s="212" customFormat="1" ht="16.5" customHeight="1">
      <c r="A163" s="452"/>
      <c r="B163" s="210" t="s">
        <v>499</v>
      </c>
      <c r="C163" s="210">
        <v>3</v>
      </c>
      <c r="D163" s="211">
        <v>250000</v>
      </c>
      <c r="E163" s="211">
        <v>157500</v>
      </c>
    </row>
    <row r="164" spans="1:5" s="212" customFormat="1" ht="16.5" customHeight="1">
      <c r="A164" s="452"/>
      <c r="B164" s="210" t="s">
        <v>269</v>
      </c>
      <c r="C164" s="210">
        <v>3</v>
      </c>
      <c r="D164" s="211">
        <v>150000</v>
      </c>
      <c r="E164" s="211">
        <v>150000</v>
      </c>
    </row>
    <row r="165" spans="1:5" s="212" customFormat="1" ht="16.5" customHeight="1">
      <c r="A165" s="452"/>
      <c r="B165" s="210" t="s">
        <v>481</v>
      </c>
      <c r="C165" s="210">
        <v>3</v>
      </c>
      <c r="D165" s="211">
        <v>50250000</v>
      </c>
      <c r="E165" s="211">
        <v>50091500</v>
      </c>
    </row>
    <row r="166" spans="1:5" s="212" customFormat="1" ht="16.5" customHeight="1">
      <c r="A166" s="452"/>
      <c r="B166" s="210" t="s">
        <v>346</v>
      </c>
      <c r="C166" s="210">
        <v>3</v>
      </c>
      <c r="D166" s="211">
        <v>500000</v>
      </c>
      <c r="E166" s="211">
        <v>162500</v>
      </c>
    </row>
    <row r="167" spans="1:5" s="212" customFormat="1" ht="16.5" customHeight="1">
      <c r="A167" s="452"/>
      <c r="B167" s="210" t="s">
        <v>337</v>
      </c>
      <c r="C167" s="210">
        <v>3</v>
      </c>
      <c r="D167" s="211">
        <v>42200000</v>
      </c>
      <c r="E167" s="211">
        <v>38280000</v>
      </c>
    </row>
    <row r="168" spans="1:5" s="212" customFormat="1" ht="16.5" customHeight="1">
      <c r="A168" s="452"/>
      <c r="B168" s="210" t="s">
        <v>471</v>
      </c>
      <c r="C168" s="210">
        <v>3</v>
      </c>
      <c r="D168" s="211">
        <v>200000</v>
      </c>
      <c r="E168" s="211">
        <v>105000</v>
      </c>
    </row>
    <row r="169" spans="1:5" s="212" customFormat="1" ht="16.5" customHeight="1">
      <c r="A169" s="452"/>
      <c r="B169" s="210" t="s">
        <v>335</v>
      </c>
      <c r="C169" s="210">
        <v>3</v>
      </c>
      <c r="D169" s="211">
        <v>390000</v>
      </c>
      <c r="E169" s="211">
        <v>245000</v>
      </c>
    </row>
    <row r="170" spans="1:5" s="212" customFormat="1" ht="16.5" customHeight="1">
      <c r="A170" s="452"/>
      <c r="B170" s="210" t="s">
        <v>339</v>
      </c>
      <c r="C170" s="210">
        <v>3</v>
      </c>
      <c r="D170" s="211">
        <v>1200000</v>
      </c>
      <c r="E170" s="211">
        <v>1175000</v>
      </c>
    </row>
    <row r="171" spans="1:5" s="212" customFormat="1" ht="16.5" customHeight="1">
      <c r="A171" s="452"/>
      <c r="B171" s="210" t="s">
        <v>341</v>
      </c>
      <c r="C171" s="210">
        <v>2</v>
      </c>
      <c r="D171" s="211">
        <v>130000</v>
      </c>
      <c r="E171" s="211">
        <v>129500</v>
      </c>
    </row>
    <row r="172" spans="1:5" s="212" customFormat="1" ht="16.5" customHeight="1">
      <c r="A172" s="452"/>
      <c r="B172" s="210" t="s">
        <v>438</v>
      </c>
      <c r="C172" s="210">
        <v>2</v>
      </c>
      <c r="D172" s="211">
        <v>220000</v>
      </c>
      <c r="E172" s="211">
        <v>140000</v>
      </c>
    </row>
    <row r="173" spans="1:5" s="212" customFormat="1" ht="16.5" customHeight="1">
      <c r="A173" s="452"/>
      <c r="B173" s="210" t="s">
        <v>293</v>
      </c>
      <c r="C173" s="210">
        <v>2</v>
      </c>
      <c r="D173" s="211">
        <v>2050000</v>
      </c>
      <c r="E173" s="211">
        <v>2050000</v>
      </c>
    </row>
    <row r="174" spans="1:5" s="212" customFormat="1" ht="16.5" customHeight="1">
      <c r="A174" s="452"/>
      <c r="B174" s="210" t="s">
        <v>338</v>
      </c>
      <c r="C174" s="210">
        <v>2</v>
      </c>
      <c r="D174" s="211">
        <v>100000</v>
      </c>
      <c r="E174" s="211">
        <v>100000</v>
      </c>
    </row>
    <row r="175" spans="1:5" s="212" customFormat="1" ht="16.5" customHeight="1">
      <c r="A175" s="452"/>
      <c r="B175" s="210" t="s">
        <v>483</v>
      </c>
      <c r="C175" s="210">
        <v>2</v>
      </c>
      <c r="D175" s="211">
        <v>100000</v>
      </c>
      <c r="E175" s="211">
        <v>62500</v>
      </c>
    </row>
    <row r="176" spans="1:5" s="416" customFormat="1" ht="16.5" customHeight="1">
      <c r="A176" s="452"/>
      <c r="B176" s="210" t="s">
        <v>478</v>
      </c>
      <c r="C176" s="210">
        <v>2</v>
      </c>
      <c r="D176" s="211">
        <v>150000</v>
      </c>
      <c r="E176" s="211">
        <v>100000</v>
      </c>
    </row>
    <row r="177" spans="1:5" s="416" customFormat="1" ht="16.5" customHeight="1">
      <c r="A177" s="452"/>
      <c r="B177" s="210" t="s">
        <v>639</v>
      </c>
      <c r="C177" s="210">
        <v>2</v>
      </c>
      <c r="D177" s="211">
        <v>8450000</v>
      </c>
      <c r="E177" s="211">
        <v>8450000</v>
      </c>
    </row>
    <row r="178" spans="1:5" s="416" customFormat="1" ht="16.5" customHeight="1">
      <c r="A178" s="452"/>
      <c r="B178" s="210" t="s">
        <v>320</v>
      </c>
      <c r="C178" s="210">
        <v>2</v>
      </c>
      <c r="D178" s="211">
        <v>150000</v>
      </c>
      <c r="E178" s="211">
        <v>100000</v>
      </c>
    </row>
    <row r="179" spans="1:5" s="416" customFormat="1" ht="16.5" customHeight="1">
      <c r="A179" s="452"/>
      <c r="B179" s="210" t="s">
        <v>536</v>
      </c>
      <c r="C179" s="210">
        <v>2</v>
      </c>
      <c r="D179" s="211">
        <v>200000</v>
      </c>
      <c r="E179" s="211">
        <v>27000</v>
      </c>
    </row>
    <row r="180" spans="1:5" s="416" customFormat="1" ht="16.5" customHeight="1">
      <c r="A180" s="452"/>
      <c r="B180" s="210" t="s">
        <v>434</v>
      </c>
      <c r="C180" s="210">
        <v>2</v>
      </c>
      <c r="D180" s="211">
        <v>200000</v>
      </c>
      <c r="E180" s="211">
        <v>190000</v>
      </c>
    </row>
    <row r="181" spans="1:5" s="416" customFormat="1" ht="16.5" customHeight="1">
      <c r="A181" s="452"/>
      <c r="B181" s="210" t="s">
        <v>618</v>
      </c>
      <c r="C181" s="210">
        <v>2</v>
      </c>
      <c r="D181" s="211">
        <v>150000</v>
      </c>
      <c r="E181" s="211">
        <v>150000</v>
      </c>
    </row>
    <row r="182" spans="1:5" s="212" customFormat="1" ht="16.5" customHeight="1">
      <c r="A182" s="452"/>
      <c r="B182" s="210" t="s">
        <v>282</v>
      </c>
      <c r="C182" s="210">
        <v>2</v>
      </c>
      <c r="D182" s="211">
        <v>150000</v>
      </c>
      <c r="E182" s="211">
        <v>124000</v>
      </c>
    </row>
    <row r="183" spans="1:5" s="212" customFormat="1" ht="16.5" customHeight="1">
      <c r="A183" s="452"/>
      <c r="B183" s="210" t="s">
        <v>612</v>
      </c>
      <c r="C183" s="210">
        <v>1</v>
      </c>
      <c r="D183" s="211">
        <v>2000000</v>
      </c>
      <c r="E183" s="211">
        <v>600000</v>
      </c>
    </row>
    <row r="184" spans="1:5" s="212" customFormat="1" ht="16.5" customHeight="1">
      <c r="A184" s="452"/>
      <c r="B184" s="210" t="s">
        <v>537</v>
      </c>
      <c r="C184" s="210">
        <v>1</v>
      </c>
      <c r="D184" s="211">
        <v>50000</v>
      </c>
      <c r="E184" s="211">
        <v>45000</v>
      </c>
    </row>
    <row r="185" spans="1:5" s="437" customFormat="1" ht="16.5" customHeight="1">
      <c r="A185" s="452"/>
      <c r="B185" s="210" t="s">
        <v>538</v>
      </c>
      <c r="C185" s="210">
        <v>1</v>
      </c>
      <c r="D185" s="211">
        <v>500000</v>
      </c>
      <c r="E185" s="211">
        <v>245000</v>
      </c>
    </row>
    <row r="186" spans="1:5" s="437" customFormat="1" ht="16.5" customHeight="1">
      <c r="A186" s="452"/>
      <c r="B186" s="210" t="s">
        <v>511</v>
      </c>
      <c r="C186" s="210">
        <v>1</v>
      </c>
      <c r="D186" s="211">
        <v>150000</v>
      </c>
      <c r="E186" s="211">
        <v>150000</v>
      </c>
    </row>
    <row r="187" spans="1:5" s="437" customFormat="1" ht="16.5" customHeight="1">
      <c r="A187" s="452"/>
      <c r="B187" s="210" t="s">
        <v>501</v>
      </c>
      <c r="C187" s="210">
        <v>1</v>
      </c>
      <c r="D187" s="211">
        <v>50000</v>
      </c>
      <c r="E187" s="211">
        <v>7500</v>
      </c>
    </row>
    <row r="188" spans="1:5" s="437" customFormat="1" ht="16.5" customHeight="1">
      <c r="A188" s="452"/>
      <c r="B188" s="210" t="s">
        <v>533</v>
      </c>
      <c r="C188" s="210">
        <v>1</v>
      </c>
      <c r="D188" s="211">
        <v>50000</v>
      </c>
      <c r="E188" s="211">
        <v>50000</v>
      </c>
    </row>
    <row r="189" spans="1:5" s="437" customFormat="1" ht="16.5" customHeight="1">
      <c r="A189" s="452"/>
      <c r="B189" s="210" t="s">
        <v>439</v>
      </c>
      <c r="C189" s="210">
        <v>1</v>
      </c>
      <c r="D189" s="211">
        <v>50000</v>
      </c>
      <c r="E189" s="211">
        <v>25000</v>
      </c>
    </row>
    <row r="190" spans="1:5" s="212" customFormat="1" ht="16.5" customHeight="1">
      <c r="A190" s="452"/>
      <c r="B190" s="210" t="s">
        <v>482</v>
      </c>
      <c r="C190" s="210">
        <v>1</v>
      </c>
      <c r="D190" s="211">
        <v>50000</v>
      </c>
      <c r="E190" s="211">
        <v>20000</v>
      </c>
    </row>
    <row r="191" spans="1:5" s="416" customFormat="1" ht="16.5" customHeight="1">
      <c r="A191" s="452"/>
      <c r="B191" s="210" t="s">
        <v>626</v>
      </c>
      <c r="C191" s="210">
        <v>1</v>
      </c>
      <c r="D191" s="211">
        <v>50000</v>
      </c>
      <c r="E191" s="211">
        <v>50000</v>
      </c>
    </row>
    <row r="192" spans="1:5" s="444" customFormat="1" ht="16.5" customHeight="1">
      <c r="A192" s="452"/>
      <c r="B192" s="210" t="s">
        <v>638</v>
      </c>
      <c r="C192" s="210">
        <v>1</v>
      </c>
      <c r="D192" s="211">
        <v>50000</v>
      </c>
      <c r="E192" s="211">
        <v>25000</v>
      </c>
    </row>
    <row r="193" spans="2:5" s="462" customFormat="1" ht="16.5" customHeight="1">
      <c r="B193" s="210" t="s">
        <v>534</v>
      </c>
      <c r="C193" s="210">
        <v>1</v>
      </c>
      <c r="D193" s="211">
        <v>50000</v>
      </c>
      <c r="E193" s="211">
        <v>12500</v>
      </c>
    </row>
    <row r="194" spans="2:5" s="462" customFormat="1" ht="16.5" customHeight="1">
      <c r="B194" s="210" t="s">
        <v>619</v>
      </c>
      <c r="C194" s="210">
        <v>1</v>
      </c>
      <c r="D194" s="211">
        <v>100000</v>
      </c>
      <c r="E194" s="211">
        <v>100000</v>
      </c>
    </row>
    <row r="195" spans="2:5" s="462" customFormat="1" ht="16.5" customHeight="1">
      <c r="B195" s="210" t="s">
        <v>342</v>
      </c>
      <c r="C195" s="210">
        <v>1</v>
      </c>
      <c r="D195" s="211">
        <v>50000</v>
      </c>
      <c r="E195" s="211">
        <v>50000</v>
      </c>
    </row>
    <row r="196" spans="2:5" s="462" customFormat="1" ht="16.5" customHeight="1">
      <c r="B196" s="210" t="s">
        <v>506</v>
      </c>
      <c r="C196" s="210">
        <v>1</v>
      </c>
      <c r="D196" s="211">
        <v>50000</v>
      </c>
      <c r="E196" s="211">
        <v>12500</v>
      </c>
    </row>
    <row r="197" spans="2:5" s="462" customFormat="1" ht="16.5" customHeight="1">
      <c r="B197" s="210" t="s">
        <v>605</v>
      </c>
      <c r="C197" s="210">
        <v>1</v>
      </c>
      <c r="D197" s="211">
        <v>1000000</v>
      </c>
      <c r="E197" s="211">
        <v>500000</v>
      </c>
    </row>
    <row r="198" spans="2:5" s="462" customFormat="1" ht="16.5" customHeight="1">
      <c r="B198" s="210" t="s">
        <v>646</v>
      </c>
      <c r="C198" s="210">
        <v>1</v>
      </c>
      <c r="D198" s="211">
        <v>18000000</v>
      </c>
      <c r="E198" s="211">
        <v>4500000</v>
      </c>
    </row>
    <row r="199" spans="2:5" s="462" customFormat="1" ht="16.5" customHeight="1">
      <c r="B199" s="210" t="s">
        <v>347</v>
      </c>
      <c r="C199" s="210">
        <v>1</v>
      </c>
      <c r="D199" s="211">
        <v>4050000</v>
      </c>
      <c r="E199" s="211">
        <v>4050000</v>
      </c>
    </row>
    <row r="200" spans="2:5" s="462" customFormat="1" ht="16.5" customHeight="1">
      <c r="B200" s="210" t="s">
        <v>686</v>
      </c>
      <c r="C200" s="210">
        <v>1</v>
      </c>
      <c r="D200" s="211">
        <v>50000</v>
      </c>
      <c r="E200" s="211">
        <v>50000</v>
      </c>
    </row>
    <row r="201" spans="2:5" s="462" customFormat="1" ht="16.5" customHeight="1">
      <c r="B201" s="210" t="s">
        <v>535</v>
      </c>
      <c r="C201" s="210">
        <v>1</v>
      </c>
      <c r="D201" s="211">
        <v>50000</v>
      </c>
      <c r="E201" s="211">
        <v>12500</v>
      </c>
    </row>
    <row r="202" spans="2:5" s="462" customFormat="1" ht="16.5" customHeight="1">
      <c r="B202" s="210" t="s">
        <v>500</v>
      </c>
      <c r="C202" s="210">
        <v>1</v>
      </c>
      <c r="D202" s="211">
        <v>50000</v>
      </c>
      <c r="E202" s="211">
        <v>16500</v>
      </c>
    </row>
    <row r="203" spans="2:5" s="452" customFormat="1" ht="16.5" customHeight="1">
      <c r="B203" s="210" t="s">
        <v>514</v>
      </c>
      <c r="C203" s="210">
        <v>1</v>
      </c>
      <c r="D203" s="211">
        <v>50000</v>
      </c>
      <c r="E203" s="211">
        <v>10000</v>
      </c>
    </row>
    <row r="204" spans="2:5" s="452" customFormat="1" ht="16.5" customHeight="1">
      <c r="B204" s="210" t="s">
        <v>343</v>
      </c>
      <c r="C204" s="210">
        <v>1</v>
      </c>
      <c r="D204" s="211">
        <v>500000</v>
      </c>
      <c r="E204" s="211">
        <v>500000</v>
      </c>
    </row>
    <row r="205" spans="2:5" s="452" customFormat="1" ht="16.5" customHeight="1">
      <c r="B205" s="210" t="s">
        <v>627</v>
      </c>
      <c r="C205" s="210">
        <v>1</v>
      </c>
      <c r="D205" s="211">
        <v>50000</v>
      </c>
      <c r="E205" s="211">
        <v>12500</v>
      </c>
    </row>
    <row r="206" spans="2:5" s="452" customFormat="1" ht="16.5" customHeight="1">
      <c r="B206" s="210" t="s">
        <v>345</v>
      </c>
      <c r="C206" s="210">
        <v>1</v>
      </c>
      <c r="D206" s="211">
        <v>50000</v>
      </c>
      <c r="E206" s="211">
        <v>25000</v>
      </c>
    </row>
    <row r="207" spans="2:5" s="452" customFormat="1" ht="16.5" customHeight="1">
      <c r="B207" s="210" t="s">
        <v>613</v>
      </c>
      <c r="C207" s="210">
        <v>1</v>
      </c>
      <c r="D207" s="211">
        <v>50000</v>
      </c>
      <c r="E207" s="211">
        <v>25000</v>
      </c>
    </row>
    <row r="208" spans="1:5" s="212" customFormat="1" ht="16.5" customHeight="1">
      <c r="A208" s="452"/>
      <c r="B208" s="653" t="s">
        <v>25</v>
      </c>
      <c r="C208" s="654"/>
      <c r="D208" s="655"/>
      <c r="E208" s="101">
        <f>SUM(E123:E207)</f>
        <v>4789458987</v>
      </c>
    </row>
    <row r="209" spans="2:5" s="445" customFormat="1" ht="16.5" customHeight="1">
      <c r="B209" s="448" t="s">
        <v>653</v>
      </c>
      <c r="C209" s="99"/>
      <c r="D209" s="100"/>
      <c r="E209" s="100"/>
    </row>
    <row r="210" spans="2:5" s="212" customFormat="1" ht="16.5" customHeight="1">
      <c r="B210" s="665" t="s">
        <v>127</v>
      </c>
      <c r="C210" s="665"/>
      <c r="D210" s="665"/>
      <c r="E210" s="665"/>
    </row>
    <row r="211" spans="2:5" s="212" customFormat="1" ht="16.5" customHeight="1">
      <c r="B211" s="657" t="s">
        <v>233</v>
      </c>
      <c r="C211" s="657" t="s">
        <v>230</v>
      </c>
      <c r="D211" s="657" t="s">
        <v>231</v>
      </c>
      <c r="E211" s="657" t="s">
        <v>232</v>
      </c>
    </row>
    <row r="212" spans="2:5" s="212" customFormat="1" ht="16.5" customHeight="1">
      <c r="B212" s="658"/>
      <c r="C212" s="658"/>
      <c r="D212" s="658"/>
      <c r="E212" s="658"/>
    </row>
    <row r="213" spans="2:5" s="212" customFormat="1" ht="25.5" customHeight="1">
      <c r="B213" s="659"/>
      <c r="C213" s="659"/>
      <c r="D213" s="659"/>
      <c r="E213" s="659"/>
    </row>
    <row r="214" spans="2:5" s="212" customFormat="1" ht="16.5" customHeight="1">
      <c r="B214" s="210" t="s">
        <v>477</v>
      </c>
      <c r="C214" s="455">
        <v>2142</v>
      </c>
      <c r="D214" s="211">
        <v>372918750</v>
      </c>
      <c r="E214" s="211">
        <v>261964250</v>
      </c>
    </row>
    <row r="215" spans="2:5" s="212" customFormat="1" ht="16.5" customHeight="1">
      <c r="B215" s="210" t="s">
        <v>280</v>
      </c>
      <c r="C215" s="210">
        <v>1082</v>
      </c>
      <c r="D215" s="211">
        <v>208110000</v>
      </c>
      <c r="E215" s="211">
        <v>158233900</v>
      </c>
    </row>
    <row r="216" spans="1:5" s="212" customFormat="1" ht="16.5" customHeight="1">
      <c r="A216" s="452"/>
      <c r="B216" s="210" t="s">
        <v>295</v>
      </c>
      <c r="C216" s="210">
        <v>395</v>
      </c>
      <c r="D216" s="211">
        <v>77620000</v>
      </c>
      <c r="E216" s="211">
        <v>55630480</v>
      </c>
    </row>
    <row r="217" spans="1:5" s="212" customFormat="1" ht="16.5" customHeight="1">
      <c r="A217" s="452"/>
      <c r="B217" s="210" t="s">
        <v>263</v>
      </c>
      <c r="C217" s="210">
        <v>265</v>
      </c>
      <c r="D217" s="211">
        <v>29053000</v>
      </c>
      <c r="E217" s="211">
        <v>22439800</v>
      </c>
    </row>
    <row r="218" spans="1:5" s="427" customFormat="1" ht="16.5" customHeight="1">
      <c r="A218" s="452"/>
      <c r="B218" s="210" t="s">
        <v>275</v>
      </c>
      <c r="C218" s="210">
        <v>161</v>
      </c>
      <c r="D218" s="211">
        <v>42755000</v>
      </c>
      <c r="E218" s="211">
        <v>32845700</v>
      </c>
    </row>
    <row r="219" spans="1:5" s="427" customFormat="1" ht="16.5" customHeight="1">
      <c r="A219" s="452"/>
      <c r="B219" s="210" t="s">
        <v>289</v>
      </c>
      <c r="C219" s="210">
        <v>136</v>
      </c>
      <c r="D219" s="211">
        <v>17261000</v>
      </c>
      <c r="E219" s="211">
        <v>14179730</v>
      </c>
    </row>
    <row r="220" spans="1:5" s="427" customFormat="1" ht="16.5" customHeight="1">
      <c r="A220" s="452"/>
      <c r="B220" s="210" t="s">
        <v>264</v>
      </c>
      <c r="C220" s="210">
        <v>104</v>
      </c>
      <c r="D220" s="211">
        <v>11852000</v>
      </c>
      <c r="E220" s="211">
        <v>8335110</v>
      </c>
    </row>
    <row r="221" spans="1:5" s="427" customFormat="1" ht="16.5" customHeight="1">
      <c r="A221" s="452"/>
      <c r="B221" s="210" t="s">
        <v>277</v>
      </c>
      <c r="C221" s="210">
        <v>94</v>
      </c>
      <c r="D221" s="211">
        <v>11038000</v>
      </c>
      <c r="E221" s="211">
        <v>8012100</v>
      </c>
    </row>
    <row r="222" spans="1:5" s="427" customFormat="1" ht="16.5" customHeight="1">
      <c r="A222" s="452"/>
      <c r="B222" s="210" t="s">
        <v>288</v>
      </c>
      <c r="C222" s="210">
        <v>81</v>
      </c>
      <c r="D222" s="211">
        <v>14725000</v>
      </c>
      <c r="E222" s="211">
        <v>11859400</v>
      </c>
    </row>
    <row r="223" spans="1:5" s="427" customFormat="1" ht="16.5" customHeight="1">
      <c r="A223" s="452"/>
      <c r="B223" s="210" t="s">
        <v>266</v>
      </c>
      <c r="C223" s="210">
        <v>80</v>
      </c>
      <c r="D223" s="211">
        <v>14155000</v>
      </c>
      <c r="E223" s="211">
        <v>13415550</v>
      </c>
    </row>
    <row r="224" spans="1:5" s="427" customFormat="1" ht="16.5" customHeight="1">
      <c r="A224" s="452"/>
      <c r="B224" s="210" t="s">
        <v>319</v>
      </c>
      <c r="C224" s="210">
        <v>72</v>
      </c>
      <c r="D224" s="211">
        <v>6132000</v>
      </c>
      <c r="E224" s="211">
        <v>4490200</v>
      </c>
    </row>
    <row r="225" spans="1:5" s="427" customFormat="1" ht="16.5" customHeight="1">
      <c r="A225" s="452"/>
      <c r="B225" s="210" t="s">
        <v>294</v>
      </c>
      <c r="C225" s="210">
        <v>57</v>
      </c>
      <c r="D225" s="211">
        <v>8300000</v>
      </c>
      <c r="E225" s="211">
        <v>7640600</v>
      </c>
    </row>
    <row r="226" spans="1:5" s="427" customFormat="1" ht="16.5" customHeight="1">
      <c r="A226" s="452"/>
      <c r="B226" s="210" t="s">
        <v>318</v>
      </c>
      <c r="C226" s="210">
        <v>49</v>
      </c>
      <c r="D226" s="211">
        <v>6310000</v>
      </c>
      <c r="E226" s="211">
        <v>3979550</v>
      </c>
    </row>
    <row r="227" spans="1:5" s="212" customFormat="1" ht="16.5" customHeight="1">
      <c r="A227" s="452"/>
      <c r="B227" s="210" t="s">
        <v>457</v>
      </c>
      <c r="C227" s="210">
        <v>45</v>
      </c>
      <c r="D227" s="211">
        <v>5405000</v>
      </c>
      <c r="E227" s="211">
        <v>4114925</v>
      </c>
    </row>
    <row r="228" spans="1:5" s="212" customFormat="1" ht="16.5" customHeight="1">
      <c r="A228" s="452"/>
      <c r="B228" s="210" t="s">
        <v>271</v>
      </c>
      <c r="C228" s="210">
        <v>44</v>
      </c>
      <c r="D228" s="211">
        <v>12548000</v>
      </c>
      <c r="E228" s="211">
        <v>9190500</v>
      </c>
    </row>
    <row r="229" spans="1:5" s="212" customFormat="1" ht="16.5" customHeight="1">
      <c r="A229" s="452"/>
      <c r="B229" s="210" t="s">
        <v>279</v>
      </c>
      <c r="C229" s="210">
        <v>41</v>
      </c>
      <c r="D229" s="211">
        <v>7105525</v>
      </c>
      <c r="E229" s="211">
        <v>6466125</v>
      </c>
    </row>
    <row r="230" spans="1:5" s="212" customFormat="1" ht="16.5" customHeight="1">
      <c r="A230" s="452"/>
      <c r="B230" s="210" t="s">
        <v>336</v>
      </c>
      <c r="C230" s="210">
        <v>39</v>
      </c>
      <c r="D230" s="211">
        <v>6185000</v>
      </c>
      <c r="E230" s="211">
        <v>4071575</v>
      </c>
    </row>
    <row r="231" spans="1:5" s="212" customFormat="1" ht="16.5" customHeight="1">
      <c r="A231" s="452"/>
      <c r="B231" s="210" t="s">
        <v>346</v>
      </c>
      <c r="C231" s="210">
        <v>39</v>
      </c>
      <c r="D231" s="211">
        <v>5900000</v>
      </c>
      <c r="E231" s="211">
        <v>4636200</v>
      </c>
    </row>
    <row r="232" spans="1:5" s="212" customFormat="1" ht="16.5" customHeight="1">
      <c r="A232" s="452"/>
      <c r="B232" s="210" t="s">
        <v>282</v>
      </c>
      <c r="C232" s="210">
        <v>35</v>
      </c>
      <c r="D232" s="211">
        <v>4020000</v>
      </c>
      <c r="E232" s="211">
        <v>3782200</v>
      </c>
    </row>
    <row r="233" spans="1:5" s="212" customFormat="1" ht="16.5" customHeight="1">
      <c r="A233" s="452"/>
      <c r="B233" s="210" t="s">
        <v>283</v>
      </c>
      <c r="C233" s="210">
        <v>33</v>
      </c>
      <c r="D233" s="211">
        <v>2122000</v>
      </c>
      <c r="E233" s="211">
        <v>1464700</v>
      </c>
    </row>
    <row r="234" spans="1:5" s="212" customFormat="1" ht="16.5" customHeight="1">
      <c r="A234" s="452"/>
      <c r="B234" s="210" t="s">
        <v>270</v>
      </c>
      <c r="C234" s="210">
        <v>33</v>
      </c>
      <c r="D234" s="211">
        <v>11512500</v>
      </c>
      <c r="E234" s="211">
        <v>10946075</v>
      </c>
    </row>
    <row r="235" spans="1:5" s="212" customFormat="1" ht="16.5" customHeight="1">
      <c r="A235" s="452"/>
      <c r="B235" s="210" t="s">
        <v>276</v>
      </c>
      <c r="C235" s="210">
        <v>28</v>
      </c>
      <c r="D235" s="211">
        <v>2680000</v>
      </c>
      <c r="E235" s="211">
        <v>1826050</v>
      </c>
    </row>
    <row r="236" spans="1:5" s="212" customFormat="1" ht="16.5" customHeight="1">
      <c r="A236" s="452"/>
      <c r="B236" s="210" t="s">
        <v>314</v>
      </c>
      <c r="C236" s="210">
        <v>25</v>
      </c>
      <c r="D236" s="211">
        <v>11472875</v>
      </c>
      <c r="E236" s="211">
        <v>11017275</v>
      </c>
    </row>
    <row r="237" spans="1:5" s="212" customFormat="1" ht="16.5" customHeight="1">
      <c r="A237" s="452"/>
      <c r="B237" s="210" t="s">
        <v>342</v>
      </c>
      <c r="C237" s="210">
        <v>24</v>
      </c>
      <c r="D237" s="211">
        <v>3175000</v>
      </c>
      <c r="E237" s="211">
        <v>2337000</v>
      </c>
    </row>
    <row r="238" spans="1:5" s="212" customFormat="1" ht="16.5" customHeight="1">
      <c r="A238" s="452"/>
      <c r="B238" s="210" t="s">
        <v>436</v>
      </c>
      <c r="C238" s="210">
        <v>23</v>
      </c>
      <c r="D238" s="211">
        <v>2587200</v>
      </c>
      <c r="E238" s="211">
        <v>1924600</v>
      </c>
    </row>
    <row r="239" spans="1:5" s="212" customFormat="1" ht="16.5" customHeight="1">
      <c r="A239" s="452"/>
      <c r="B239" s="210" t="s">
        <v>308</v>
      </c>
      <c r="C239" s="210">
        <v>21</v>
      </c>
      <c r="D239" s="211">
        <v>2885000</v>
      </c>
      <c r="E239" s="211">
        <v>2218000</v>
      </c>
    </row>
    <row r="240" spans="1:5" s="212" customFormat="1" ht="16.5" customHeight="1">
      <c r="A240" s="452"/>
      <c r="B240" s="210" t="s">
        <v>274</v>
      </c>
      <c r="C240" s="210">
        <v>20</v>
      </c>
      <c r="D240" s="211">
        <v>755000</v>
      </c>
      <c r="E240" s="211">
        <v>593100</v>
      </c>
    </row>
    <row r="241" spans="1:5" s="212" customFormat="1" ht="16.5" customHeight="1">
      <c r="A241" s="452"/>
      <c r="B241" s="210" t="s">
        <v>281</v>
      </c>
      <c r="C241" s="210">
        <v>19</v>
      </c>
      <c r="D241" s="211">
        <v>1530000</v>
      </c>
      <c r="E241" s="211">
        <v>893300</v>
      </c>
    </row>
    <row r="242" spans="1:5" s="212" customFormat="1" ht="16.5" customHeight="1">
      <c r="A242" s="452"/>
      <c r="B242" s="210" t="s">
        <v>438</v>
      </c>
      <c r="C242" s="210">
        <v>17</v>
      </c>
      <c r="D242" s="211">
        <v>1970000</v>
      </c>
      <c r="E242" s="211">
        <v>1882500</v>
      </c>
    </row>
    <row r="243" spans="1:5" s="212" customFormat="1" ht="16.5" customHeight="1">
      <c r="A243" s="452"/>
      <c r="B243" s="210" t="s">
        <v>272</v>
      </c>
      <c r="C243" s="210">
        <v>17</v>
      </c>
      <c r="D243" s="211">
        <v>6020000</v>
      </c>
      <c r="E243" s="211">
        <v>5466400</v>
      </c>
    </row>
    <row r="244" spans="1:5" s="212" customFormat="1" ht="16.5" customHeight="1">
      <c r="A244" s="452"/>
      <c r="B244" s="210" t="s">
        <v>470</v>
      </c>
      <c r="C244" s="210">
        <v>16</v>
      </c>
      <c r="D244" s="211">
        <v>1309000</v>
      </c>
      <c r="E244" s="211">
        <v>1045900</v>
      </c>
    </row>
    <row r="245" spans="1:5" s="212" customFormat="1" ht="16.5" customHeight="1">
      <c r="A245" s="452"/>
      <c r="B245" s="210" t="s">
        <v>539</v>
      </c>
      <c r="C245" s="210">
        <v>16</v>
      </c>
      <c r="D245" s="211">
        <v>2573000</v>
      </c>
      <c r="E245" s="211">
        <v>1896500</v>
      </c>
    </row>
    <row r="246" spans="1:5" s="212" customFormat="1" ht="16.5" customHeight="1">
      <c r="A246" s="452"/>
      <c r="B246" s="210" t="s">
        <v>501</v>
      </c>
      <c r="C246" s="210">
        <v>16</v>
      </c>
      <c r="D246" s="211">
        <v>970000</v>
      </c>
      <c r="E246" s="211">
        <v>836400</v>
      </c>
    </row>
    <row r="247" spans="1:5" ht="16.5" customHeight="1">
      <c r="A247" s="452"/>
      <c r="B247" s="210" t="s">
        <v>278</v>
      </c>
      <c r="C247" s="210">
        <v>15</v>
      </c>
      <c r="D247" s="211">
        <v>860000</v>
      </c>
      <c r="E247" s="211">
        <v>642500</v>
      </c>
    </row>
    <row r="248" spans="1:5" ht="16.5" customHeight="1">
      <c r="A248" s="452"/>
      <c r="B248" s="210" t="s">
        <v>343</v>
      </c>
      <c r="C248" s="210">
        <v>14</v>
      </c>
      <c r="D248" s="211">
        <v>1400000</v>
      </c>
      <c r="E248" s="211">
        <v>1121500</v>
      </c>
    </row>
    <row r="249" spans="1:5" ht="16.5" customHeight="1">
      <c r="A249" s="452"/>
      <c r="B249" s="210" t="s">
        <v>320</v>
      </c>
      <c r="C249" s="210">
        <v>14</v>
      </c>
      <c r="D249" s="211">
        <v>1150000</v>
      </c>
      <c r="E249" s="211">
        <v>769000</v>
      </c>
    </row>
    <row r="250" spans="1:5" ht="16.5" customHeight="1">
      <c r="A250" s="452"/>
      <c r="B250" s="210" t="s">
        <v>269</v>
      </c>
      <c r="C250" s="210">
        <v>13</v>
      </c>
      <c r="D250" s="211">
        <v>620000</v>
      </c>
      <c r="E250" s="211">
        <v>531500</v>
      </c>
    </row>
    <row r="251" spans="1:5" ht="16.5" customHeight="1">
      <c r="A251" s="452"/>
      <c r="B251" s="210" t="s">
        <v>339</v>
      </c>
      <c r="C251" s="210">
        <v>12</v>
      </c>
      <c r="D251" s="211">
        <v>1335000</v>
      </c>
      <c r="E251" s="211">
        <v>1226375</v>
      </c>
    </row>
    <row r="252" spans="1:5" ht="16.5" customHeight="1">
      <c r="A252" s="452"/>
      <c r="B252" s="210" t="s">
        <v>340</v>
      </c>
      <c r="C252" s="210">
        <v>12</v>
      </c>
      <c r="D252" s="211">
        <v>3752000</v>
      </c>
      <c r="E252" s="211">
        <v>2898000</v>
      </c>
    </row>
    <row r="253" spans="1:5" ht="16.5" customHeight="1">
      <c r="A253" s="452"/>
      <c r="B253" s="210" t="s">
        <v>335</v>
      </c>
      <c r="C253" s="210">
        <v>11</v>
      </c>
      <c r="D253" s="211">
        <v>3400000</v>
      </c>
      <c r="E253" s="211">
        <v>1011200</v>
      </c>
    </row>
    <row r="254" spans="1:5" ht="16.5" customHeight="1">
      <c r="A254" s="452"/>
      <c r="B254" s="210" t="s">
        <v>290</v>
      </c>
      <c r="C254" s="210">
        <v>11</v>
      </c>
      <c r="D254" s="211">
        <v>3400000</v>
      </c>
      <c r="E254" s="211">
        <v>3182500</v>
      </c>
    </row>
    <row r="255" spans="1:5" ht="16.5" customHeight="1">
      <c r="A255" s="452"/>
      <c r="B255" s="210" t="s">
        <v>344</v>
      </c>
      <c r="C255" s="210">
        <v>11</v>
      </c>
      <c r="D255" s="211">
        <v>620000</v>
      </c>
      <c r="E255" s="211">
        <v>492500</v>
      </c>
    </row>
    <row r="256" spans="1:5" ht="16.5" customHeight="1">
      <c r="A256" s="452"/>
      <c r="B256" s="210" t="s">
        <v>265</v>
      </c>
      <c r="C256" s="210">
        <v>10</v>
      </c>
      <c r="D256" s="211">
        <v>690000</v>
      </c>
      <c r="E256" s="211">
        <v>487900</v>
      </c>
    </row>
    <row r="257" spans="1:5" ht="16.5" customHeight="1">
      <c r="A257" s="452"/>
      <c r="B257" s="210" t="s">
        <v>293</v>
      </c>
      <c r="C257" s="210">
        <v>10</v>
      </c>
      <c r="D257" s="211">
        <v>850000</v>
      </c>
      <c r="E257" s="211">
        <v>655100</v>
      </c>
    </row>
    <row r="258" spans="1:5" ht="16.5" customHeight="1">
      <c r="A258" s="452"/>
      <c r="B258" s="210" t="s">
        <v>273</v>
      </c>
      <c r="C258" s="210">
        <v>10</v>
      </c>
      <c r="D258" s="211">
        <v>870000</v>
      </c>
      <c r="E258" s="211">
        <v>454300</v>
      </c>
    </row>
    <row r="259" spans="1:5" ht="16.5" customHeight="1">
      <c r="A259" s="452"/>
      <c r="B259" s="210" t="s">
        <v>268</v>
      </c>
      <c r="C259" s="210">
        <v>9</v>
      </c>
      <c r="D259" s="211">
        <v>280000</v>
      </c>
      <c r="E259" s="211">
        <v>262700</v>
      </c>
    </row>
    <row r="260" spans="1:5" ht="16.5" customHeight="1">
      <c r="A260" s="452"/>
      <c r="B260" s="210" t="s">
        <v>437</v>
      </c>
      <c r="C260" s="210">
        <v>9</v>
      </c>
      <c r="D260" s="211">
        <v>3876000</v>
      </c>
      <c r="E260" s="211">
        <v>3871000</v>
      </c>
    </row>
    <row r="261" spans="1:5" ht="16.5" customHeight="1">
      <c r="A261" s="452"/>
      <c r="B261" s="210" t="s">
        <v>267</v>
      </c>
      <c r="C261" s="210">
        <v>8</v>
      </c>
      <c r="D261" s="211">
        <v>1840000</v>
      </c>
      <c r="E261" s="211">
        <v>1789000</v>
      </c>
    </row>
    <row r="262" spans="1:5" ht="16.5" customHeight="1">
      <c r="A262" s="452"/>
      <c r="B262" s="210" t="s">
        <v>619</v>
      </c>
      <c r="C262" s="210">
        <v>8</v>
      </c>
      <c r="D262" s="211">
        <v>330000</v>
      </c>
      <c r="E262" s="211">
        <v>259375</v>
      </c>
    </row>
    <row r="263" spans="1:5" ht="16.5" customHeight="1">
      <c r="A263" s="452"/>
      <c r="B263" s="210" t="s">
        <v>434</v>
      </c>
      <c r="C263" s="210">
        <v>7</v>
      </c>
      <c r="D263" s="211">
        <v>340000</v>
      </c>
      <c r="E263" s="211">
        <v>245000</v>
      </c>
    </row>
    <row r="264" spans="1:5" ht="16.5" customHeight="1">
      <c r="A264" s="452"/>
      <c r="B264" s="210" t="s">
        <v>347</v>
      </c>
      <c r="C264" s="210">
        <v>6</v>
      </c>
      <c r="D264" s="211">
        <v>340000</v>
      </c>
      <c r="E264" s="211">
        <v>155000</v>
      </c>
    </row>
    <row r="265" spans="1:5" ht="16.5" customHeight="1">
      <c r="A265" s="452"/>
      <c r="B265" s="210" t="s">
        <v>503</v>
      </c>
      <c r="C265" s="210">
        <v>6</v>
      </c>
      <c r="D265" s="211">
        <v>100000</v>
      </c>
      <c r="E265" s="211">
        <v>82000</v>
      </c>
    </row>
    <row r="266" spans="1:5" ht="16.5" customHeight="1">
      <c r="A266" s="452"/>
      <c r="B266" s="210" t="s">
        <v>616</v>
      </c>
      <c r="C266" s="210">
        <v>6</v>
      </c>
      <c r="D266" s="211">
        <v>836000</v>
      </c>
      <c r="E266" s="211">
        <v>472000</v>
      </c>
    </row>
    <row r="267" spans="1:5" ht="16.5" customHeight="1">
      <c r="A267" s="452"/>
      <c r="B267" s="210" t="s">
        <v>625</v>
      </c>
      <c r="C267" s="210">
        <v>6</v>
      </c>
      <c r="D267" s="211">
        <v>60000</v>
      </c>
      <c r="E267" s="211">
        <v>60000</v>
      </c>
    </row>
    <row r="268" spans="1:5" ht="16.5" customHeight="1">
      <c r="A268" s="452"/>
      <c r="B268" s="210" t="s">
        <v>481</v>
      </c>
      <c r="C268" s="210">
        <v>6</v>
      </c>
      <c r="D268" s="211">
        <v>560000</v>
      </c>
      <c r="E268" s="211">
        <v>560000</v>
      </c>
    </row>
    <row r="269" spans="1:5" ht="16.5" customHeight="1">
      <c r="A269" s="452"/>
      <c r="B269" s="210" t="s">
        <v>435</v>
      </c>
      <c r="C269" s="210">
        <v>5</v>
      </c>
      <c r="D269" s="211">
        <v>2330000</v>
      </c>
      <c r="E269" s="211">
        <v>1830000</v>
      </c>
    </row>
    <row r="270" spans="1:5" ht="16.5" customHeight="1">
      <c r="A270" s="452"/>
      <c r="B270" s="210" t="s">
        <v>471</v>
      </c>
      <c r="C270" s="210">
        <v>5</v>
      </c>
      <c r="D270" s="211">
        <v>360000</v>
      </c>
      <c r="E270" s="211">
        <v>235000</v>
      </c>
    </row>
    <row r="271" spans="1:5" ht="16.5" customHeight="1">
      <c r="A271" s="452"/>
      <c r="B271" s="210" t="s">
        <v>345</v>
      </c>
      <c r="C271" s="210">
        <v>5</v>
      </c>
      <c r="D271" s="211">
        <v>280000</v>
      </c>
      <c r="E271" s="211">
        <v>210000</v>
      </c>
    </row>
    <row r="272" spans="1:5" ht="16.5" customHeight="1">
      <c r="A272" s="452"/>
      <c r="B272" s="210" t="s">
        <v>640</v>
      </c>
      <c r="C272" s="210">
        <v>4</v>
      </c>
      <c r="D272" s="211">
        <v>160000</v>
      </c>
      <c r="E272" s="211">
        <v>153600</v>
      </c>
    </row>
    <row r="273" spans="1:5" s="212" customFormat="1" ht="16.5" customHeight="1">
      <c r="A273" s="452"/>
      <c r="B273" s="210" t="s">
        <v>538</v>
      </c>
      <c r="C273" s="210">
        <v>4</v>
      </c>
      <c r="D273" s="211">
        <v>120000</v>
      </c>
      <c r="E273" s="211">
        <v>85500</v>
      </c>
    </row>
    <row r="274" spans="1:5" s="212" customFormat="1" ht="16.5" customHeight="1">
      <c r="A274" s="452"/>
      <c r="B274" s="210" t="s">
        <v>605</v>
      </c>
      <c r="C274" s="210">
        <v>4</v>
      </c>
      <c r="D274" s="211">
        <v>620000</v>
      </c>
      <c r="E274" s="211">
        <v>420000</v>
      </c>
    </row>
    <row r="275" spans="1:5" s="212" customFormat="1" ht="16.5" customHeight="1">
      <c r="A275" s="452"/>
      <c r="B275" s="210" t="s">
        <v>509</v>
      </c>
      <c r="C275" s="210">
        <v>4</v>
      </c>
      <c r="D275" s="211">
        <v>910000</v>
      </c>
      <c r="E275" s="211">
        <v>485000</v>
      </c>
    </row>
    <row r="276" spans="1:5" s="212" customFormat="1" ht="16.5" customHeight="1">
      <c r="A276" s="452"/>
      <c r="B276" s="210" t="s">
        <v>536</v>
      </c>
      <c r="C276" s="210">
        <v>3</v>
      </c>
      <c r="D276" s="211">
        <v>1110000</v>
      </c>
      <c r="E276" s="211">
        <v>590000</v>
      </c>
    </row>
    <row r="277" spans="1:5" s="212" customFormat="1" ht="16.5" customHeight="1">
      <c r="A277" s="452"/>
      <c r="B277" s="210" t="s">
        <v>337</v>
      </c>
      <c r="C277" s="210">
        <v>3</v>
      </c>
      <c r="D277" s="211">
        <v>40000</v>
      </c>
      <c r="E277" s="211">
        <v>40000</v>
      </c>
    </row>
    <row r="278" spans="1:5" s="212" customFormat="1" ht="16.5" customHeight="1">
      <c r="A278" s="452"/>
      <c r="B278" s="210" t="s">
        <v>508</v>
      </c>
      <c r="C278" s="210">
        <v>3</v>
      </c>
      <c r="D278" s="211">
        <v>523600</v>
      </c>
      <c r="E278" s="211">
        <v>498600</v>
      </c>
    </row>
    <row r="279" spans="1:5" s="212" customFormat="1" ht="16.5" customHeight="1">
      <c r="A279" s="452"/>
      <c r="B279" s="210" t="s">
        <v>482</v>
      </c>
      <c r="C279" s="210">
        <v>2</v>
      </c>
      <c r="D279" s="211">
        <v>60000</v>
      </c>
      <c r="E279" s="211">
        <v>21650</v>
      </c>
    </row>
    <row r="280" spans="1:5" s="212" customFormat="1" ht="16.5" customHeight="1">
      <c r="A280" s="452"/>
      <c r="B280" s="210" t="s">
        <v>479</v>
      </c>
      <c r="C280" s="210">
        <v>2</v>
      </c>
      <c r="D280" s="211">
        <v>20000</v>
      </c>
      <c r="E280" s="211">
        <v>15000</v>
      </c>
    </row>
    <row r="281" spans="1:5" s="212" customFormat="1" ht="16.5" customHeight="1">
      <c r="A281" s="452"/>
      <c r="B281" s="210" t="s">
        <v>618</v>
      </c>
      <c r="C281" s="210">
        <v>2</v>
      </c>
      <c r="D281" s="211">
        <v>60000</v>
      </c>
      <c r="E281" s="211">
        <v>60000</v>
      </c>
    </row>
    <row r="282" spans="1:5" s="212" customFormat="1" ht="16.5" customHeight="1">
      <c r="A282" s="452"/>
      <c r="B282" s="210" t="s">
        <v>341</v>
      </c>
      <c r="C282" s="210">
        <v>2</v>
      </c>
      <c r="D282" s="211">
        <v>20000</v>
      </c>
      <c r="E282" s="211">
        <v>20000</v>
      </c>
    </row>
    <row r="283" spans="1:5" s="212" customFormat="1" ht="16.5" customHeight="1">
      <c r="A283" s="452"/>
      <c r="B283" s="210" t="s">
        <v>687</v>
      </c>
      <c r="C283" s="210">
        <v>2</v>
      </c>
      <c r="D283" s="211">
        <v>70000</v>
      </c>
      <c r="E283" s="211">
        <v>38400</v>
      </c>
    </row>
    <row r="284" spans="1:5" ht="16.5" customHeight="1">
      <c r="A284" s="452"/>
      <c r="B284" s="210" t="s">
        <v>617</v>
      </c>
      <c r="C284" s="210">
        <v>2</v>
      </c>
      <c r="D284" s="211">
        <v>150000</v>
      </c>
      <c r="E284" s="211">
        <v>133500</v>
      </c>
    </row>
    <row r="285" spans="1:5" ht="16.5" customHeight="1">
      <c r="A285" s="452"/>
      <c r="B285" s="210" t="s">
        <v>484</v>
      </c>
      <c r="C285" s="210">
        <v>2</v>
      </c>
      <c r="D285" s="211">
        <v>300000</v>
      </c>
      <c r="E285" s="211">
        <v>135000</v>
      </c>
    </row>
    <row r="286" spans="1:5" ht="16.5" customHeight="1">
      <c r="A286" s="452"/>
      <c r="B286" s="210" t="s">
        <v>338</v>
      </c>
      <c r="C286" s="210">
        <v>2</v>
      </c>
      <c r="D286" s="211">
        <v>210000</v>
      </c>
      <c r="E286" s="211">
        <v>210000</v>
      </c>
    </row>
    <row r="287" spans="1:5" ht="16.5" customHeight="1">
      <c r="A287" s="452"/>
      <c r="B287" s="210" t="s">
        <v>514</v>
      </c>
      <c r="C287" s="210">
        <v>2</v>
      </c>
      <c r="D287" s="211">
        <v>60000</v>
      </c>
      <c r="E287" s="211">
        <v>29000</v>
      </c>
    </row>
    <row r="288" spans="1:5" s="212" customFormat="1" ht="16.5" customHeight="1">
      <c r="A288" s="452"/>
      <c r="B288" s="210" t="s">
        <v>500</v>
      </c>
      <c r="C288" s="210">
        <v>2</v>
      </c>
      <c r="D288" s="211">
        <v>300000</v>
      </c>
      <c r="E288" s="211">
        <v>250000</v>
      </c>
    </row>
    <row r="289" spans="1:5" s="212" customFormat="1" ht="16.5" customHeight="1">
      <c r="A289" s="452"/>
      <c r="B289" s="210" t="s">
        <v>511</v>
      </c>
      <c r="C289" s="210">
        <v>2</v>
      </c>
      <c r="D289" s="211">
        <v>175000</v>
      </c>
      <c r="E289" s="211">
        <v>175000</v>
      </c>
    </row>
    <row r="290" spans="1:5" s="212" customFormat="1" ht="16.5" customHeight="1">
      <c r="A290" s="452"/>
      <c r="B290" s="210" t="s">
        <v>502</v>
      </c>
      <c r="C290" s="210">
        <v>2</v>
      </c>
      <c r="D290" s="211">
        <v>110000</v>
      </c>
      <c r="E290" s="211">
        <v>110000</v>
      </c>
    </row>
    <row r="291" spans="1:5" s="212" customFormat="1" ht="16.5" customHeight="1">
      <c r="A291" s="452"/>
      <c r="B291" s="210" t="s">
        <v>480</v>
      </c>
      <c r="C291" s="210">
        <v>2</v>
      </c>
      <c r="D291" s="211">
        <v>1100000</v>
      </c>
      <c r="E291" s="211">
        <v>550000</v>
      </c>
    </row>
    <row r="292" spans="1:5" s="212" customFormat="1" ht="16.5" customHeight="1">
      <c r="A292" s="452"/>
      <c r="B292" s="210" t="s">
        <v>537</v>
      </c>
      <c r="C292" s="210">
        <v>2</v>
      </c>
      <c r="D292" s="211">
        <v>110000</v>
      </c>
      <c r="E292" s="211">
        <v>52000</v>
      </c>
    </row>
    <row r="293" spans="1:5" ht="16.5" customHeight="1">
      <c r="A293" s="452"/>
      <c r="B293" s="210" t="s">
        <v>694</v>
      </c>
      <c r="C293" s="210">
        <v>1</v>
      </c>
      <c r="D293" s="211">
        <v>10000</v>
      </c>
      <c r="E293" s="211">
        <v>10000</v>
      </c>
    </row>
    <row r="294" spans="1:5" ht="16.5" customHeight="1">
      <c r="A294" s="452"/>
      <c r="B294" s="210" t="s">
        <v>512</v>
      </c>
      <c r="C294" s="210">
        <v>1</v>
      </c>
      <c r="D294" s="211">
        <v>20000</v>
      </c>
      <c r="E294" s="211">
        <v>20000</v>
      </c>
    </row>
    <row r="295" spans="1:5" s="212" customFormat="1" ht="16.5" customHeight="1">
      <c r="A295" s="452"/>
      <c r="B295" s="210" t="s">
        <v>641</v>
      </c>
      <c r="C295" s="210">
        <v>1</v>
      </c>
      <c r="D295" s="211">
        <v>10000</v>
      </c>
      <c r="E295" s="211">
        <v>10000</v>
      </c>
    </row>
    <row r="296" spans="1:5" s="212" customFormat="1" ht="16.5" customHeight="1">
      <c r="A296" s="452"/>
      <c r="B296" s="210" t="s">
        <v>504</v>
      </c>
      <c r="C296" s="210">
        <v>1</v>
      </c>
      <c r="D296" s="211">
        <v>10000</v>
      </c>
      <c r="E296" s="211">
        <v>9000</v>
      </c>
    </row>
    <row r="297" spans="1:5" s="212" customFormat="1" ht="16.5" customHeight="1">
      <c r="A297" s="452"/>
      <c r="B297" s="210" t="s">
        <v>691</v>
      </c>
      <c r="C297" s="210">
        <v>1</v>
      </c>
      <c r="D297" s="211">
        <v>10000</v>
      </c>
      <c r="E297" s="211">
        <v>9100</v>
      </c>
    </row>
    <row r="298" spans="1:5" ht="16.5" customHeight="1">
      <c r="A298" s="452"/>
      <c r="B298" s="210" t="s">
        <v>690</v>
      </c>
      <c r="C298" s="210">
        <v>1</v>
      </c>
      <c r="D298" s="211">
        <v>10000</v>
      </c>
      <c r="E298" s="211">
        <v>500</v>
      </c>
    </row>
    <row r="299" spans="1:5" ht="16.5" customHeight="1">
      <c r="A299" s="452"/>
      <c r="B299" s="210" t="s">
        <v>499</v>
      </c>
      <c r="C299" s="210">
        <v>1</v>
      </c>
      <c r="D299" s="211">
        <v>50000</v>
      </c>
      <c r="E299" s="211">
        <v>45000</v>
      </c>
    </row>
    <row r="300" spans="1:5" s="437" customFormat="1" ht="16.5" customHeight="1">
      <c r="A300" s="452"/>
      <c r="B300" s="210" t="s">
        <v>439</v>
      </c>
      <c r="C300" s="210">
        <v>1</v>
      </c>
      <c r="D300" s="211">
        <v>800000</v>
      </c>
      <c r="E300" s="211">
        <v>400000</v>
      </c>
    </row>
    <row r="301" spans="2:5" s="462" customFormat="1" ht="16.5" customHeight="1">
      <c r="B301" s="210" t="s">
        <v>478</v>
      </c>
      <c r="C301" s="210">
        <v>1</v>
      </c>
      <c r="D301" s="211">
        <v>10000</v>
      </c>
      <c r="E301" s="211">
        <v>6700</v>
      </c>
    </row>
    <row r="302" spans="2:5" s="462" customFormat="1" ht="16.5" customHeight="1">
      <c r="B302" s="210" t="s">
        <v>630</v>
      </c>
      <c r="C302" s="210">
        <v>1</v>
      </c>
      <c r="D302" s="211">
        <v>100000</v>
      </c>
      <c r="E302" s="211">
        <v>50000</v>
      </c>
    </row>
    <row r="303" spans="2:5" s="462" customFormat="1" ht="16.5" customHeight="1">
      <c r="B303" s="210" t="s">
        <v>505</v>
      </c>
      <c r="C303" s="210">
        <v>1</v>
      </c>
      <c r="D303" s="211">
        <v>300000</v>
      </c>
      <c r="E303" s="211">
        <v>18000</v>
      </c>
    </row>
    <row r="304" spans="2:5" s="462" customFormat="1" ht="16.5" customHeight="1">
      <c r="B304" s="210" t="s">
        <v>626</v>
      </c>
      <c r="C304" s="210">
        <v>1</v>
      </c>
      <c r="D304" s="211">
        <v>10000</v>
      </c>
      <c r="E304" s="211">
        <v>6000</v>
      </c>
    </row>
    <row r="305" spans="2:5" s="462" customFormat="1" ht="16.5" customHeight="1">
      <c r="B305" s="210" t="s">
        <v>510</v>
      </c>
      <c r="C305" s="210">
        <v>1</v>
      </c>
      <c r="D305" s="211">
        <v>100000</v>
      </c>
      <c r="E305" s="211">
        <v>80000</v>
      </c>
    </row>
    <row r="306" spans="2:5" s="462" customFormat="1" ht="16.5" customHeight="1">
      <c r="B306" s="210" t="s">
        <v>689</v>
      </c>
      <c r="C306" s="210">
        <v>1</v>
      </c>
      <c r="D306" s="211">
        <v>20000</v>
      </c>
      <c r="E306" s="211">
        <v>19800</v>
      </c>
    </row>
    <row r="307" spans="2:5" s="462" customFormat="1" ht="16.5" customHeight="1">
      <c r="B307" s="210" t="s">
        <v>611</v>
      </c>
      <c r="C307" s="210">
        <v>1</v>
      </c>
      <c r="D307" s="211">
        <v>100000</v>
      </c>
      <c r="E307" s="211">
        <v>50000</v>
      </c>
    </row>
    <row r="308" spans="1:5" s="442" customFormat="1" ht="16.5" customHeight="1">
      <c r="A308" s="452"/>
      <c r="B308" s="210" t="s">
        <v>631</v>
      </c>
      <c r="C308" s="210">
        <v>1</v>
      </c>
      <c r="D308" s="211">
        <v>10000</v>
      </c>
      <c r="E308" s="211">
        <v>5000</v>
      </c>
    </row>
    <row r="309" spans="1:5" s="442" customFormat="1" ht="16.5" customHeight="1">
      <c r="A309" s="452"/>
      <c r="B309" s="210" t="s">
        <v>632</v>
      </c>
      <c r="C309" s="210">
        <v>1</v>
      </c>
      <c r="D309" s="211">
        <v>100000</v>
      </c>
      <c r="E309" s="211">
        <v>25000</v>
      </c>
    </row>
    <row r="310" spans="1:5" s="442" customFormat="1" ht="16.5" customHeight="1">
      <c r="A310" s="452"/>
      <c r="B310" s="210" t="s">
        <v>688</v>
      </c>
      <c r="C310" s="210">
        <v>1</v>
      </c>
      <c r="D310" s="211">
        <v>100000</v>
      </c>
      <c r="E310" s="211">
        <v>60000</v>
      </c>
    </row>
    <row r="311" spans="1:5" s="442" customFormat="1" ht="16.5" customHeight="1">
      <c r="A311" s="452"/>
      <c r="B311" s="210" t="s">
        <v>507</v>
      </c>
      <c r="C311" s="210">
        <v>1</v>
      </c>
      <c r="D311" s="211">
        <v>100000</v>
      </c>
      <c r="E311" s="211">
        <v>100000</v>
      </c>
    </row>
    <row r="312" spans="1:5" s="444" customFormat="1" ht="16.5" customHeight="1">
      <c r="A312" s="452"/>
      <c r="B312" s="210" t="s">
        <v>627</v>
      </c>
      <c r="C312" s="210">
        <v>1</v>
      </c>
      <c r="D312" s="211">
        <v>200000</v>
      </c>
      <c r="E312" s="211">
        <v>200000</v>
      </c>
    </row>
    <row r="313" spans="1:5" s="444" customFormat="1" ht="16.5" customHeight="1">
      <c r="A313" s="452"/>
      <c r="B313" s="210" t="s">
        <v>513</v>
      </c>
      <c r="C313" s="210">
        <v>1</v>
      </c>
      <c r="D313" s="211">
        <v>500000</v>
      </c>
      <c r="E313" s="211">
        <v>75000</v>
      </c>
    </row>
    <row r="314" spans="1:5" s="442" customFormat="1" ht="16.5" customHeight="1">
      <c r="A314" s="452"/>
      <c r="B314" s="210" t="s">
        <v>633</v>
      </c>
      <c r="C314" s="210">
        <v>1</v>
      </c>
      <c r="D314" s="211">
        <v>10000</v>
      </c>
      <c r="E314" s="211">
        <v>10000</v>
      </c>
    </row>
    <row r="315" spans="1:5" s="437" customFormat="1" ht="16.5" customHeight="1">
      <c r="A315" s="452"/>
      <c r="B315" s="663" t="s">
        <v>25</v>
      </c>
      <c r="C315" s="663"/>
      <c r="D315" s="663"/>
      <c r="E315" s="101">
        <f>SUM(E214:E314)</f>
        <v>708420495</v>
      </c>
    </row>
    <row r="316" spans="1:5" ht="16.5" customHeight="1">
      <c r="A316" s="452"/>
      <c r="B316" s="3" t="s">
        <v>15</v>
      </c>
      <c r="C316" s="3"/>
      <c r="D316" s="3"/>
      <c r="E316" s="212"/>
    </row>
    <row r="317" spans="1:5" ht="16.5" customHeight="1">
      <c r="A317" s="452"/>
      <c r="B317" s="122" t="s">
        <v>235</v>
      </c>
      <c r="C317" s="122"/>
      <c r="D317" s="122"/>
      <c r="E317" s="122"/>
    </row>
  </sheetData>
  <sheetProtection/>
  <mergeCells count="27">
    <mergeCell ref="B315:D315"/>
    <mergeCell ref="B208:D208"/>
    <mergeCell ref="B210:E210"/>
    <mergeCell ref="B211:B213"/>
    <mergeCell ref="C211:C213"/>
    <mergeCell ref="D211:D213"/>
    <mergeCell ref="E211:E213"/>
    <mergeCell ref="A118:F118"/>
    <mergeCell ref="B119:E119"/>
    <mergeCell ref="B120:B122"/>
    <mergeCell ref="C120:C122"/>
    <mergeCell ref="D120:D122"/>
    <mergeCell ref="E120:E122"/>
    <mergeCell ref="B115:D115"/>
    <mergeCell ref="B45:D45"/>
    <mergeCell ref="B46:E46"/>
    <mergeCell ref="B47:B49"/>
    <mergeCell ref="C47:C49"/>
    <mergeCell ref="D47:D49"/>
    <mergeCell ref="E47:E49"/>
    <mergeCell ref="B4:B6"/>
    <mergeCell ref="C4:C6"/>
    <mergeCell ref="D4:D6"/>
    <mergeCell ref="E4:E6"/>
    <mergeCell ref="A1:F1"/>
    <mergeCell ref="A2:F2"/>
    <mergeCell ref="B3:E3"/>
  </mergeCells>
  <printOptions/>
  <pageMargins left="0.1968503937007874" right="0" top="0.7480314960629921" bottom="0.5905511811023623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473" t="s">
        <v>655</v>
      </c>
      <c r="B1" s="473"/>
      <c r="C1" s="473"/>
    </row>
    <row r="7" ht="15">
      <c r="B7" s="1"/>
    </row>
    <row r="8" ht="18">
      <c r="B8" s="111" t="s">
        <v>240</v>
      </c>
    </row>
    <row r="9" ht="15.75" thickBot="1"/>
    <row r="10" spans="1:3" ht="15.75">
      <c r="A10" s="411"/>
      <c r="B10" s="405"/>
      <c r="C10" s="112"/>
    </row>
    <row r="11" spans="1:3" ht="25.5">
      <c r="A11" s="113"/>
      <c r="B11" s="406"/>
      <c r="C11" s="114" t="s">
        <v>241</v>
      </c>
    </row>
    <row r="12" spans="1:3" ht="15">
      <c r="A12" s="113"/>
      <c r="B12" s="407" t="s">
        <v>0</v>
      </c>
      <c r="C12" s="115">
        <v>3</v>
      </c>
    </row>
    <row r="13" spans="1:3" s="212" customFormat="1" ht="15">
      <c r="A13" s="113"/>
      <c r="B13" s="407" t="s">
        <v>519</v>
      </c>
      <c r="C13" s="322">
        <v>4</v>
      </c>
    </row>
    <row r="14" spans="1:3" ht="15.75">
      <c r="A14" s="116"/>
      <c r="B14" s="407" t="s">
        <v>242</v>
      </c>
      <c r="C14" s="117" t="s">
        <v>518</v>
      </c>
    </row>
    <row r="15" spans="1:3" ht="15.75">
      <c r="A15" s="116"/>
      <c r="B15" s="408" t="s">
        <v>243</v>
      </c>
      <c r="C15" s="115">
        <v>7</v>
      </c>
    </row>
    <row r="16" spans="1:3" ht="13.5" customHeight="1">
      <c r="A16" s="116"/>
      <c r="B16" s="408" t="s">
        <v>244</v>
      </c>
      <c r="C16" s="117">
        <v>8</v>
      </c>
    </row>
    <row r="17" spans="1:3" ht="15" customHeight="1">
      <c r="A17" s="118"/>
      <c r="B17" s="408" t="s">
        <v>316</v>
      </c>
      <c r="C17" s="115">
        <v>9</v>
      </c>
    </row>
    <row r="18" spans="1:3" ht="15.75">
      <c r="A18" s="118"/>
      <c r="B18" s="409" t="s">
        <v>245</v>
      </c>
      <c r="C18" s="115">
        <v>10</v>
      </c>
    </row>
    <row r="19" spans="1:3" ht="15.75">
      <c r="A19" s="118"/>
      <c r="B19" s="407" t="s">
        <v>246</v>
      </c>
      <c r="C19" s="115">
        <v>11</v>
      </c>
    </row>
    <row r="20" spans="1:3" ht="15">
      <c r="A20" s="119"/>
      <c r="B20" s="407" t="s">
        <v>247</v>
      </c>
      <c r="C20" s="120">
        <v>12</v>
      </c>
    </row>
    <row r="21" spans="1:3" ht="15">
      <c r="A21" s="119"/>
      <c r="B21" s="407" t="s">
        <v>248</v>
      </c>
      <c r="C21" s="120" t="s">
        <v>249</v>
      </c>
    </row>
    <row r="22" spans="1:3" s="212" customFormat="1" ht="15">
      <c r="A22" s="119"/>
      <c r="B22" s="407" t="s">
        <v>322</v>
      </c>
      <c r="C22" s="120" t="s">
        <v>251</v>
      </c>
    </row>
    <row r="23" spans="1:3" ht="15">
      <c r="A23" s="119"/>
      <c r="B23" s="407" t="s">
        <v>250</v>
      </c>
      <c r="C23" s="120" t="s">
        <v>253</v>
      </c>
    </row>
    <row r="24" spans="1:3" ht="15">
      <c r="A24" s="119"/>
      <c r="B24" s="407" t="s">
        <v>252</v>
      </c>
      <c r="C24" s="120" t="s">
        <v>321</v>
      </c>
    </row>
    <row r="25" spans="1:3" s="212" customFormat="1" ht="15">
      <c r="A25" s="119"/>
      <c r="B25" s="407" t="s">
        <v>488</v>
      </c>
      <c r="C25" s="120" t="s">
        <v>489</v>
      </c>
    </row>
    <row r="26" spans="1:3" ht="15">
      <c r="A26" s="119"/>
      <c r="B26" s="407" t="s">
        <v>307</v>
      </c>
      <c r="C26" s="281">
        <v>23</v>
      </c>
    </row>
    <row r="27" spans="1:3" ht="15">
      <c r="A27" s="119"/>
      <c r="B27" s="407" t="s">
        <v>254</v>
      </c>
      <c r="C27" s="281">
        <v>24</v>
      </c>
    </row>
    <row r="28" spans="1:3" ht="15">
      <c r="A28" s="119"/>
      <c r="B28" s="407" t="s">
        <v>255</v>
      </c>
      <c r="C28" s="120" t="s">
        <v>490</v>
      </c>
    </row>
    <row r="29" spans="1:3" ht="15">
      <c r="A29" s="119"/>
      <c r="B29" s="407" t="s">
        <v>256</v>
      </c>
      <c r="C29" s="120" t="s">
        <v>491</v>
      </c>
    </row>
    <row r="30" spans="1:3" ht="15">
      <c r="A30" s="119"/>
      <c r="B30" s="408" t="s">
        <v>257</v>
      </c>
      <c r="C30" s="120" t="s">
        <v>492</v>
      </c>
    </row>
    <row r="31" spans="1:3" ht="15">
      <c r="A31" s="119"/>
      <c r="B31" s="408" t="s">
        <v>596</v>
      </c>
      <c r="C31" s="120" t="s">
        <v>599</v>
      </c>
    </row>
    <row r="32" spans="1:3" ht="15">
      <c r="A32" s="359"/>
      <c r="B32" s="408" t="s">
        <v>597</v>
      </c>
      <c r="C32" s="120" t="s">
        <v>600</v>
      </c>
    </row>
    <row r="33" spans="1:3" ht="15.75" thickBot="1">
      <c r="A33" s="359"/>
      <c r="B33" s="410" t="s">
        <v>598</v>
      </c>
      <c r="C33" s="360" t="s">
        <v>601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1" r:id="rId1" display="Tür Değişiklikleri"/>
    <hyperlink ref="B32" r:id="rId2" display="Bölgelere Göre Açılan Kapanan Şirketler"/>
    <hyperlink ref="B33" location="'BÖLGERE GÖRE SERMAYE DAĞILIMI'!A1" display="Bölgelere Göre Sermay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="110" zoomScaleNormal="110" zoomScalePageLayoutView="0" workbookViewId="0" topLeftCell="A1">
      <selection activeCell="F4" sqref="F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73" t="s">
        <v>660</v>
      </c>
      <c r="B1" s="473"/>
      <c r="C1" s="473"/>
      <c r="D1" s="473"/>
      <c r="E1" s="473"/>
      <c r="F1" s="473"/>
    </row>
    <row r="2" spans="1:6" s="212" customFormat="1" ht="18">
      <c r="A2" s="57"/>
      <c r="B2" s="57"/>
      <c r="C2" s="57"/>
      <c r="D2" s="57"/>
      <c r="E2" s="57"/>
      <c r="F2" s="57"/>
    </row>
    <row r="3" spans="1:6" s="212" customFormat="1" ht="18">
      <c r="A3" s="57"/>
      <c r="B3" s="57"/>
      <c r="C3" s="57"/>
      <c r="D3" s="57"/>
      <c r="E3" s="57"/>
      <c r="F3" s="57"/>
    </row>
    <row r="4" spans="1:5" ht="15">
      <c r="A4" s="648" t="s">
        <v>678</v>
      </c>
      <c r="B4" s="648"/>
      <c r="C4" s="648"/>
      <c r="D4" s="648"/>
      <c r="E4" s="648"/>
    </row>
    <row r="5" spans="1:5" ht="15">
      <c r="A5" s="648"/>
      <c r="B5" s="648"/>
      <c r="C5" s="648"/>
      <c r="D5" s="648"/>
      <c r="E5" s="648"/>
    </row>
    <row r="6" spans="1:5" s="212" customFormat="1" ht="15.75">
      <c r="A6" s="218"/>
      <c r="B6" s="218"/>
      <c r="C6" s="218"/>
      <c r="D6" s="218"/>
      <c r="E6" s="218"/>
    </row>
    <row r="7" spans="2:5" ht="15">
      <c r="B7" s="656" t="s">
        <v>119</v>
      </c>
      <c r="C7" s="656"/>
      <c r="D7" s="656"/>
      <c r="E7" s="656"/>
    </row>
    <row r="8" spans="1:5" ht="15">
      <c r="A8" s="660" t="s">
        <v>120</v>
      </c>
      <c r="B8" s="660" t="s">
        <v>446</v>
      </c>
      <c r="C8" s="660" t="s">
        <v>230</v>
      </c>
      <c r="D8" s="660" t="s">
        <v>231</v>
      </c>
      <c r="E8" s="660" t="s">
        <v>232</v>
      </c>
    </row>
    <row r="9" spans="1:5" ht="15">
      <c r="A9" s="660"/>
      <c r="B9" s="660"/>
      <c r="C9" s="660"/>
      <c r="D9" s="661"/>
      <c r="E9" s="661"/>
    </row>
    <row r="10" spans="1:5" ht="15">
      <c r="A10" s="660"/>
      <c r="B10" s="660"/>
      <c r="C10" s="660"/>
      <c r="D10" s="661"/>
      <c r="E10" s="661"/>
    </row>
    <row r="11" spans="1:5" ht="30">
      <c r="A11" s="164">
        <v>1</v>
      </c>
      <c r="B11" s="264" t="s">
        <v>458</v>
      </c>
      <c r="C11" s="103">
        <v>88</v>
      </c>
      <c r="D11" s="104">
        <v>68371000</v>
      </c>
      <c r="E11" s="104">
        <v>34756400</v>
      </c>
    </row>
    <row r="12" spans="1:5" ht="30">
      <c r="A12" s="164">
        <v>2</v>
      </c>
      <c r="B12" s="264" t="s">
        <v>464</v>
      </c>
      <c r="C12" s="103">
        <v>55</v>
      </c>
      <c r="D12" s="104">
        <v>16300000</v>
      </c>
      <c r="E12" s="104">
        <v>13454200</v>
      </c>
    </row>
    <row r="13" spans="1:5" ht="15">
      <c r="A13" s="164">
        <v>3</v>
      </c>
      <c r="B13" s="265" t="s">
        <v>459</v>
      </c>
      <c r="C13" s="103">
        <v>31</v>
      </c>
      <c r="D13" s="104">
        <v>87159515</v>
      </c>
      <c r="E13" s="104">
        <v>83471258</v>
      </c>
    </row>
    <row r="14" spans="1:5" ht="30">
      <c r="A14" s="164">
        <v>4</v>
      </c>
      <c r="B14" s="264" t="s">
        <v>461</v>
      </c>
      <c r="C14" s="103">
        <v>30</v>
      </c>
      <c r="D14" s="104">
        <v>4650000</v>
      </c>
      <c r="E14" s="104">
        <v>3574750</v>
      </c>
    </row>
    <row r="15" spans="1:5" ht="30">
      <c r="A15" s="164">
        <v>5</v>
      </c>
      <c r="B15" s="265" t="s">
        <v>462</v>
      </c>
      <c r="C15" s="103">
        <v>26</v>
      </c>
      <c r="D15" s="104">
        <v>31395000</v>
      </c>
      <c r="E15" s="104">
        <v>25123600</v>
      </c>
    </row>
    <row r="16" spans="1:6" ht="15">
      <c r="A16" s="164">
        <v>6</v>
      </c>
      <c r="B16" s="265" t="s">
        <v>515</v>
      </c>
      <c r="C16" s="103">
        <v>24</v>
      </c>
      <c r="D16" s="104">
        <v>8417466453</v>
      </c>
      <c r="E16" s="104">
        <v>4212025226</v>
      </c>
      <c r="F16" t="s">
        <v>650</v>
      </c>
    </row>
    <row r="17" spans="1:5" ht="15">
      <c r="A17" s="164">
        <v>7</v>
      </c>
      <c r="B17" s="265" t="s">
        <v>465</v>
      </c>
      <c r="C17" s="103">
        <v>22</v>
      </c>
      <c r="D17" s="104">
        <v>1835000</v>
      </c>
      <c r="E17" s="104">
        <v>1582000</v>
      </c>
    </row>
    <row r="18" spans="1:5" ht="15">
      <c r="A18" s="164">
        <v>8</v>
      </c>
      <c r="B18" s="265" t="s">
        <v>466</v>
      </c>
      <c r="C18" s="103">
        <v>16</v>
      </c>
      <c r="D18" s="104">
        <v>8070000</v>
      </c>
      <c r="E18" s="104">
        <v>7701500</v>
      </c>
    </row>
    <row r="19" spans="1:5" ht="30">
      <c r="A19" s="164">
        <v>9</v>
      </c>
      <c r="B19" s="265" t="s">
        <v>623</v>
      </c>
      <c r="C19" s="103">
        <v>15</v>
      </c>
      <c r="D19" s="104">
        <v>3260000</v>
      </c>
      <c r="E19" s="104">
        <v>2686000</v>
      </c>
    </row>
    <row r="20" spans="1:5" ht="30">
      <c r="A20" s="164">
        <v>10</v>
      </c>
      <c r="B20" s="265" t="s">
        <v>460</v>
      </c>
      <c r="C20" s="103">
        <v>15</v>
      </c>
      <c r="D20" s="104">
        <v>3450000</v>
      </c>
      <c r="E20" s="104">
        <v>1899500</v>
      </c>
    </row>
    <row r="21" spans="1:5" ht="30">
      <c r="A21" s="164">
        <v>11</v>
      </c>
      <c r="B21" s="265" t="s">
        <v>485</v>
      </c>
      <c r="C21" s="103">
        <v>13</v>
      </c>
      <c r="D21" s="104">
        <v>1000000</v>
      </c>
      <c r="E21" s="104">
        <v>825000</v>
      </c>
    </row>
    <row r="22" spans="1:5" ht="15">
      <c r="A22" s="164">
        <v>12</v>
      </c>
      <c r="B22" s="265" t="s">
        <v>472</v>
      </c>
      <c r="C22" s="103">
        <v>13</v>
      </c>
      <c r="D22" s="104">
        <v>2560000</v>
      </c>
      <c r="E22" s="104">
        <v>1628500</v>
      </c>
    </row>
    <row r="23" spans="1:5" ht="15">
      <c r="A23" s="164">
        <v>13</v>
      </c>
      <c r="B23" s="265" t="s">
        <v>647</v>
      </c>
      <c r="C23" s="105">
        <v>13</v>
      </c>
      <c r="D23" s="106">
        <v>111251319</v>
      </c>
      <c r="E23" s="106">
        <v>97699564</v>
      </c>
    </row>
    <row r="24" spans="1:6" ht="15">
      <c r="A24" s="164">
        <v>14</v>
      </c>
      <c r="B24" s="265" t="s">
        <v>467</v>
      </c>
      <c r="C24" s="105">
        <v>12</v>
      </c>
      <c r="D24" s="106">
        <v>2960000</v>
      </c>
      <c r="E24" s="106">
        <v>2855750</v>
      </c>
      <c r="F24" s="212"/>
    </row>
    <row r="25" spans="1:5" ht="45">
      <c r="A25" s="164">
        <v>15</v>
      </c>
      <c r="B25" s="265" t="s">
        <v>648</v>
      </c>
      <c r="C25" s="105">
        <v>11</v>
      </c>
      <c r="D25" s="106">
        <v>1550000</v>
      </c>
      <c r="E25" s="106">
        <v>1339750</v>
      </c>
    </row>
    <row r="26" spans="1:5" ht="30">
      <c r="A26" s="164">
        <v>16</v>
      </c>
      <c r="B26" s="265" t="s">
        <v>614</v>
      </c>
      <c r="C26" s="105">
        <v>11</v>
      </c>
      <c r="D26" s="106">
        <v>2721275</v>
      </c>
      <c r="E26" s="106">
        <v>2721205</v>
      </c>
    </row>
    <row r="27" spans="1:5" ht="15">
      <c r="A27" s="164">
        <v>17</v>
      </c>
      <c r="B27" s="265" t="s">
        <v>517</v>
      </c>
      <c r="C27" s="105">
        <v>10</v>
      </c>
      <c r="D27" s="106">
        <v>2170000</v>
      </c>
      <c r="E27" s="106">
        <v>2000600</v>
      </c>
    </row>
    <row r="28" spans="1:5" ht="30">
      <c r="A28" s="164">
        <v>18</v>
      </c>
      <c r="B28" s="265" t="s">
        <v>634</v>
      </c>
      <c r="C28" s="105">
        <v>10</v>
      </c>
      <c r="D28" s="106">
        <v>1840000</v>
      </c>
      <c r="E28" s="106">
        <v>960666</v>
      </c>
    </row>
    <row r="29" spans="1:5" ht="15">
      <c r="A29" s="164">
        <v>19</v>
      </c>
      <c r="B29" s="265" t="s">
        <v>516</v>
      </c>
      <c r="C29" s="105">
        <v>10</v>
      </c>
      <c r="D29" s="106">
        <v>5800000</v>
      </c>
      <c r="E29" s="106">
        <v>2991740</v>
      </c>
    </row>
    <row r="30" spans="1:5" ht="15">
      <c r="A30" s="164">
        <v>20</v>
      </c>
      <c r="B30" s="265" t="s">
        <v>692</v>
      </c>
      <c r="C30" s="105">
        <v>9</v>
      </c>
      <c r="D30" s="106">
        <v>950000</v>
      </c>
      <c r="E30" s="106">
        <v>757600</v>
      </c>
    </row>
    <row r="31" spans="1:5" ht="15">
      <c r="A31" s="653" t="s">
        <v>25</v>
      </c>
      <c r="B31" s="666"/>
      <c r="C31" s="654"/>
      <c r="D31" s="655"/>
      <c r="E31" s="101">
        <f>SUM(E11:E30)</f>
        <v>4500054809</v>
      </c>
    </row>
    <row r="32" spans="2:5" ht="15">
      <c r="B32" s="3" t="s">
        <v>15</v>
      </c>
      <c r="C32" s="3"/>
      <c r="D32" s="3"/>
      <c r="E32" s="107"/>
    </row>
    <row r="33" spans="2:5" s="212" customFormat="1" ht="15">
      <c r="B33" s="448" t="s">
        <v>653</v>
      </c>
      <c r="C33" s="3"/>
      <c r="D33" s="3"/>
      <c r="E33" s="98"/>
    </row>
    <row r="34" spans="2:5" s="212" customFormat="1" ht="15">
      <c r="B34" s="3"/>
      <c r="C34" s="3"/>
      <c r="D34" s="3"/>
      <c r="E34" s="98"/>
    </row>
    <row r="35" spans="2:5" s="212" customFormat="1" ht="15">
      <c r="B35" s="3"/>
      <c r="C35" s="3"/>
      <c r="D35" s="3"/>
      <c r="E35" s="98"/>
    </row>
    <row r="36" spans="2:5" s="212" customFormat="1" ht="15">
      <c r="B36" s="3"/>
      <c r="C36" s="3"/>
      <c r="D36" s="3"/>
      <c r="E36" s="98"/>
    </row>
    <row r="37" spans="2:5" s="212" customFormat="1" ht="15">
      <c r="B37" s="3"/>
      <c r="C37" s="3"/>
      <c r="D37" s="3"/>
      <c r="E37" s="98"/>
    </row>
    <row r="38" spans="2:5" ht="15">
      <c r="B38" s="656" t="s">
        <v>127</v>
      </c>
      <c r="C38" s="656"/>
      <c r="D38" s="656"/>
      <c r="E38" s="656"/>
    </row>
    <row r="40" spans="1:5" ht="15">
      <c r="A40" s="660" t="s">
        <v>120</v>
      </c>
      <c r="B40" s="660" t="s">
        <v>446</v>
      </c>
      <c r="C40" s="660" t="s">
        <v>230</v>
      </c>
      <c r="D40" s="660" t="s">
        <v>231</v>
      </c>
      <c r="E40" s="660" t="s">
        <v>232</v>
      </c>
    </row>
    <row r="41" spans="1:5" ht="15">
      <c r="A41" s="660"/>
      <c r="B41" s="660"/>
      <c r="C41" s="660"/>
      <c r="D41" s="661"/>
      <c r="E41" s="661"/>
    </row>
    <row r="42" spans="1:5" ht="15">
      <c r="A42" s="660"/>
      <c r="B42" s="660"/>
      <c r="C42" s="660"/>
      <c r="D42" s="661"/>
      <c r="E42" s="661"/>
    </row>
    <row r="43" spans="1:5" ht="30">
      <c r="A43" s="102">
        <v>1</v>
      </c>
      <c r="B43" s="265" t="s">
        <v>464</v>
      </c>
      <c r="C43" s="103">
        <v>676</v>
      </c>
      <c r="D43" s="104">
        <v>132466016</v>
      </c>
      <c r="E43" s="104">
        <v>113778563</v>
      </c>
    </row>
    <row r="44" spans="1:5" ht="30">
      <c r="A44" s="102">
        <v>2</v>
      </c>
      <c r="B44" s="265" t="s">
        <v>458</v>
      </c>
      <c r="C44" s="103">
        <v>456</v>
      </c>
      <c r="D44" s="104">
        <v>120144068</v>
      </c>
      <c r="E44" s="104">
        <v>100092185</v>
      </c>
    </row>
    <row r="45" spans="1:5" ht="15">
      <c r="A45" s="102">
        <v>3</v>
      </c>
      <c r="B45" s="265" t="s">
        <v>459</v>
      </c>
      <c r="C45" s="103">
        <v>356</v>
      </c>
      <c r="D45" s="104">
        <v>58671087</v>
      </c>
      <c r="E45" s="104">
        <v>47137668</v>
      </c>
    </row>
    <row r="46" spans="1:5" ht="30">
      <c r="A46" s="102">
        <v>4</v>
      </c>
      <c r="B46" s="265" t="s">
        <v>460</v>
      </c>
      <c r="C46" s="103">
        <v>182</v>
      </c>
      <c r="D46" s="104">
        <v>21395503</v>
      </c>
      <c r="E46" s="104">
        <v>16817752</v>
      </c>
    </row>
    <row r="47" spans="1:5" ht="15">
      <c r="A47" s="102">
        <v>5</v>
      </c>
      <c r="B47" s="265" t="s">
        <v>467</v>
      </c>
      <c r="C47" s="103">
        <v>177</v>
      </c>
      <c r="D47" s="104">
        <v>20586003</v>
      </c>
      <c r="E47" s="104">
        <v>17818803</v>
      </c>
    </row>
    <row r="48" spans="1:5" ht="15">
      <c r="A48" s="102">
        <v>6</v>
      </c>
      <c r="B48" s="265" t="s">
        <v>466</v>
      </c>
      <c r="C48" s="103">
        <v>171</v>
      </c>
      <c r="D48" s="104">
        <v>19835008</v>
      </c>
      <c r="E48" s="104">
        <v>16499133</v>
      </c>
    </row>
    <row r="49" spans="1:5" ht="30">
      <c r="A49" s="102">
        <v>7</v>
      </c>
      <c r="B49" s="265" t="s">
        <v>461</v>
      </c>
      <c r="C49" s="103">
        <v>145</v>
      </c>
      <c r="D49" s="104">
        <v>15408605</v>
      </c>
      <c r="E49" s="104">
        <v>13882504</v>
      </c>
    </row>
    <row r="50" spans="1:5" ht="15">
      <c r="A50" s="102">
        <v>8</v>
      </c>
      <c r="B50" s="265" t="s">
        <v>463</v>
      </c>
      <c r="C50" s="103">
        <v>113</v>
      </c>
      <c r="D50" s="104">
        <v>18107000</v>
      </c>
      <c r="E50" s="104">
        <v>12947300</v>
      </c>
    </row>
    <row r="51" spans="1:5" ht="30">
      <c r="A51" s="102">
        <v>9</v>
      </c>
      <c r="B51" s="265" t="s">
        <v>468</v>
      </c>
      <c r="C51" s="103">
        <v>75</v>
      </c>
      <c r="D51" s="104">
        <v>11095000</v>
      </c>
      <c r="E51" s="104">
        <v>9165400</v>
      </c>
    </row>
    <row r="52" spans="1:5" ht="15">
      <c r="A52" s="102">
        <v>10</v>
      </c>
      <c r="B52" s="265" t="s">
        <v>469</v>
      </c>
      <c r="C52" s="103">
        <v>72</v>
      </c>
      <c r="D52" s="104">
        <v>8975250</v>
      </c>
      <c r="E52" s="104">
        <v>7157375</v>
      </c>
    </row>
    <row r="53" spans="1:5" ht="45">
      <c r="A53" s="102">
        <v>11</v>
      </c>
      <c r="B53" s="265" t="s">
        <v>486</v>
      </c>
      <c r="C53" s="103">
        <v>64</v>
      </c>
      <c r="D53" s="104">
        <v>9431000</v>
      </c>
      <c r="E53" s="104">
        <v>6603400</v>
      </c>
    </row>
    <row r="54" spans="1:5" ht="15">
      <c r="A54" s="102">
        <v>12</v>
      </c>
      <c r="B54" s="265" t="s">
        <v>540</v>
      </c>
      <c r="C54" s="103">
        <v>61</v>
      </c>
      <c r="D54" s="104">
        <v>9989000</v>
      </c>
      <c r="E54" s="104">
        <v>6616750</v>
      </c>
    </row>
    <row r="55" spans="1:5" ht="15">
      <c r="A55" s="102">
        <v>13</v>
      </c>
      <c r="B55" s="265" t="s">
        <v>472</v>
      </c>
      <c r="C55" s="105">
        <v>58</v>
      </c>
      <c r="D55" s="106">
        <v>16730003</v>
      </c>
      <c r="E55" s="106">
        <v>15504402</v>
      </c>
    </row>
    <row r="56" spans="1:5" ht="15">
      <c r="A56" s="102">
        <v>14</v>
      </c>
      <c r="B56" s="265" t="s">
        <v>624</v>
      </c>
      <c r="C56" s="105">
        <v>53</v>
      </c>
      <c r="D56" s="106">
        <v>8620000</v>
      </c>
      <c r="E56" s="106">
        <v>6571000</v>
      </c>
    </row>
    <row r="57" spans="1:5" ht="30">
      <c r="A57" s="102">
        <v>15</v>
      </c>
      <c r="B57" s="265" t="s">
        <v>623</v>
      </c>
      <c r="C57" s="105">
        <v>53</v>
      </c>
      <c r="D57" s="106">
        <v>6665003</v>
      </c>
      <c r="E57" s="106">
        <v>5503403</v>
      </c>
    </row>
    <row r="58" spans="1:5" ht="15">
      <c r="A58" s="102">
        <v>16</v>
      </c>
      <c r="B58" s="265" t="s">
        <v>465</v>
      </c>
      <c r="C58" s="105">
        <v>53</v>
      </c>
      <c r="D58" s="106">
        <v>3465002</v>
      </c>
      <c r="E58" s="106">
        <v>3148252</v>
      </c>
    </row>
    <row r="59" spans="1:5" ht="30">
      <c r="A59" s="102">
        <v>17</v>
      </c>
      <c r="B59" s="265" t="s">
        <v>485</v>
      </c>
      <c r="C59" s="105">
        <v>50</v>
      </c>
      <c r="D59" s="106">
        <v>8220001</v>
      </c>
      <c r="E59" s="106">
        <v>7356725</v>
      </c>
    </row>
    <row r="60" spans="1:5" ht="15">
      <c r="A60" s="102">
        <v>18</v>
      </c>
      <c r="B60" s="265" t="s">
        <v>517</v>
      </c>
      <c r="C60" s="105">
        <v>48</v>
      </c>
      <c r="D60" s="106">
        <v>10322002</v>
      </c>
      <c r="E60" s="106">
        <v>9503002</v>
      </c>
    </row>
    <row r="61" spans="1:5" ht="45">
      <c r="A61" s="102">
        <v>19</v>
      </c>
      <c r="B61" s="265" t="s">
        <v>693</v>
      </c>
      <c r="C61" s="105">
        <v>47</v>
      </c>
      <c r="D61" s="106">
        <v>14560000</v>
      </c>
      <c r="E61" s="106">
        <v>11152500</v>
      </c>
    </row>
    <row r="62" spans="1:5" ht="30">
      <c r="A62" s="102">
        <v>20</v>
      </c>
      <c r="B62" s="265" t="s">
        <v>462</v>
      </c>
      <c r="C62" s="105">
        <v>47</v>
      </c>
      <c r="D62" s="106">
        <v>14510631</v>
      </c>
      <c r="E62" s="106">
        <v>13881975</v>
      </c>
    </row>
    <row r="63" spans="1:5" ht="15">
      <c r="A63" s="653" t="s">
        <v>25</v>
      </c>
      <c r="B63" s="666"/>
      <c r="C63" s="654"/>
      <c r="D63" s="655"/>
      <c r="E63" s="101">
        <f>SUM(E43:E62)</f>
        <v>441138092</v>
      </c>
    </row>
    <row r="64" spans="1:2" ht="15">
      <c r="A64" s="3"/>
      <c r="B64" s="3" t="s">
        <v>15</v>
      </c>
    </row>
  </sheetData>
  <sheetProtection/>
  <mergeCells count="16">
    <mergeCell ref="A1:F1"/>
    <mergeCell ref="A4:E5"/>
    <mergeCell ref="B7:E7"/>
    <mergeCell ref="A8:A10"/>
    <mergeCell ref="B8:B10"/>
    <mergeCell ref="C8:C10"/>
    <mergeCell ref="D8:D10"/>
    <mergeCell ref="E8:E10"/>
    <mergeCell ref="A63:D63"/>
    <mergeCell ref="A31:D31"/>
    <mergeCell ref="B38:E38"/>
    <mergeCell ref="A40:A42"/>
    <mergeCell ref="B40:B42"/>
    <mergeCell ref="C40:C42"/>
    <mergeCell ref="D40:D42"/>
    <mergeCell ref="E40:E42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9" s="404" customFormat="1" ht="18.75" thickBot="1">
      <c r="A1" s="412" t="s">
        <v>660</v>
      </c>
      <c r="B1" s="412"/>
      <c r="C1" s="412"/>
      <c r="D1" s="412"/>
      <c r="E1" s="412"/>
      <c r="F1" s="412"/>
      <c r="G1" s="413"/>
      <c r="H1" s="413"/>
      <c r="I1" s="413"/>
    </row>
    <row r="2" s="404" customFormat="1" ht="15.75" thickTop="1"/>
    <row r="3" spans="1:9" ht="18">
      <c r="A3" s="53" t="s">
        <v>679</v>
      </c>
      <c r="B3" s="53"/>
      <c r="C3" s="53"/>
      <c r="D3" s="53"/>
      <c r="E3" s="53"/>
      <c r="F3" s="53"/>
      <c r="G3" s="53"/>
      <c r="H3" s="53"/>
      <c r="I3" s="53"/>
    </row>
    <row r="4" s="339" customFormat="1" ht="15.75">
      <c r="A4" s="340"/>
    </row>
    <row r="5" spans="1:9" ht="15" customHeight="1" thickBot="1">
      <c r="A5" s="667" t="s">
        <v>586</v>
      </c>
      <c r="B5" s="667"/>
      <c r="C5" s="667"/>
      <c r="D5" s="667"/>
      <c r="E5" s="667"/>
      <c r="F5" s="667"/>
      <c r="G5" s="667"/>
      <c r="H5" s="667"/>
      <c r="I5" s="667"/>
    </row>
    <row r="6" spans="1:9" ht="60">
      <c r="A6" s="343" t="s">
        <v>587</v>
      </c>
      <c r="B6" s="344" t="s">
        <v>5</v>
      </c>
      <c r="C6" s="344" t="s">
        <v>4</v>
      </c>
      <c r="D6" s="344" t="s">
        <v>615</v>
      </c>
      <c r="E6" s="344" t="s">
        <v>7</v>
      </c>
      <c r="F6" s="344" t="s">
        <v>588</v>
      </c>
      <c r="G6" s="344" t="s">
        <v>589</v>
      </c>
      <c r="H6" s="345" t="s">
        <v>2</v>
      </c>
      <c r="I6" s="339"/>
    </row>
    <row r="7" spans="1:9" ht="20.25" customHeight="1">
      <c r="A7" s="346" t="s">
        <v>590</v>
      </c>
      <c r="B7" s="265"/>
      <c r="C7" s="265"/>
      <c r="D7" s="265"/>
      <c r="E7" s="265"/>
      <c r="F7" s="265"/>
      <c r="G7" s="265"/>
      <c r="H7" s="347">
        <v>0</v>
      </c>
      <c r="I7" s="339"/>
    </row>
    <row r="8" spans="1:9" ht="20.25" customHeight="1" thickBot="1">
      <c r="A8" s="346" t="s">
        <v>591</v>
      </c>
      <c r="B8" s="265"/>
      <c r="C8" s="265"/>
      <c r="D8" s="265"/>
      <c r="E8" s="265"/>
      <c r="F8" s="265"/>
      <c r="G8" s="265"/>
      <c r="H8" s="347">
        <v>0</v>
      </c>
      <c r="I8" s="339"/>
    </row>
    <row r="9" spans="1:9" ht="30">
      <c r="A9" s="344" t="s">
        <v>615</v>
      </c>
      <c r="B9" s="265"/>
      <c r="C9" s="265"/>
      <c r="D9" s="265"/>
      <c r="E9" s="265"/>
      <c r="F9" s="265">
        <v>30</v>
      </c>
      <c r="G9" s="265">
        <v>125</v>
      </c>
      <c r="H9" s="347">
        <v>155</v>
      </c>
      <c r="I9" s="339"/>
    </row>
    <row r="10" spans="1:9" ht="20.25" customHeight="1">
      <c r="A10" s="346" t="s">
        <v>7</v>
      </c>
      <c r="B10" s="265"/>
      <c r="C10" s="265"/>
      <c r="D10" s="265"/>
      <c r="E10" s="265"/>
      <c r="F10" s="265"/>
      <c r="G10" s="265"/>
      <c r="H10" s="347">
        <v>0</v>
      </c>
      <c r="I10" s="339"/>
    </row>
    <row r="11" spans="1:9" ht="20.25" customHeight="1">
      <c r="A11" s="346" t="s">
        <v>588</v>
      </c>
      <c r="B11" s="265"/>
      <c r="C11" s="265"/>
      <c r="D11" s="265"/>
      <c r="E11" s="265"/>
      <c r="F11" s="265"/>
      <c r="G11" s="265">
        <v>19</v>
      </c>
      <c r="H11" s="347">
        <v>19</v>
      </c>
      <c r="I11" s="339"/>
    </row>
    <row r="12" spans="1:9" ht="20.25" customHeight="1">
      <c r="A12" s="346" t="s">
        <v>589</v>
      </c>
      <c r="B12" s="265"/>
      <c r="C12" s="265"/>
      <c r="D12" s="265">
        <v>10</v>
      </c>
      <c r="E12" s="265"/>
      <c r="F12" s="265">
        <v>112</v>
      </c>
      <c r="G12" s="265"/>
      <c r="H12" s="347">
        <v>122</v>
      </c>
      <c r="I12" s="339"/>
    </row>
    <row r="13" spans="1:9" ht="20.25" customHeight="1" thickBot="1">
      <c r="A13" s="348" t="s">
        <v>222</v>
      </c>
      <c r="B13" s="349">
        <v>0</v>
      </c>
      <c r="C13" s="349">
        <v>0</v>
      </c>
      <c r="D13" s="349">
        <v>10</v>
      </c>
      <c r="E13" s="349">
        <v>0</v>
      </c>
      <c r="F13" s="349">
        <v>142</v>
      </c>
      <c r="G13" s="349">
        <v>144</v>
      </c>
      <c r="H13" s="350">
        <v>296</v>
      </c>
      <c r="I13" s="339"/>
    </row>
    <row r="14" spans="1:8" s="339" customFormat="1" ht="20.25" customHeight="1">
      <c r="A14" s="351"/>
      <c r="B14" s="351"/>
      <c r="C14" s="351"/>
      <c r="D14" s="351"/>
      <c r="E14" s="351"/>
      <c r="F14" s="351"/>
      <c r="G14" s="351"/>
      <c r="H14" s="351"/>
    </row>
    <row r="15" spans="1:9" ht="15.75">
      <c r="A15" s="342"/>
      <c r="B15" s="342"/>
      <c r="C15" s="342"/>
      <c r="D15" s="342"/>
      <c r="E15" s="342"/>
      <c r="F15" s="342"/>
      <c r="G15" s="342"/>
      <c r="H15" s="342"/>
      <c r="I15" s="339"/>
    </row>
    <row r="16" spans="1:9" ht="18">
      <c r="A16" s="53" t="s">
        <v>592</v>
      </c>
      <c r="B16" s="53"/>
      <c r="C16" s="53"/>
      <c r="D16" s="53"/>
      <c r="E16" s="53"/>
      <c r="F16" s="53"/>
      <c r="G16" s="53"/>
      <c r="H16" s="53"/>
      <c r="I16" s="1"/>
    </row>
    <row r="17" spans="1:9" ht="15">
      <c r="A17" s="341"/>
      <c r="B17" s="339"/>
      <c r="C17" s="339"/>
      <c r="D17" s="339"/>
      <c r="E17" s="339"/>
      <c r="F17" s="339"/>
      <c r="G17" s="339"/>
      <c r="H17" s="339"/>
      <c r="I17" s="339"/>
    </row>
    <row r="18" spans="1:9" ht="15" customHeight="1" thickBot="1">
      <c r="A18" s="667" t="s">
        <v>586</v>
      </c>
      <c r="B18" s="667"/>
      <c r="C18" s="667"/>
      <c r="D18" s="667"/>
      <c r="E18" s="667"/>
      <c r="F18" s="667"/>
      <c r="G18" s="667"/>
      <c r="H18" s="667"/>
      <c r="I18" s="667"/>
    </row>
    <row r="19" spans="1:9" ht="60">
      <c r="A19" s="343" t="s">
        <v>587</v>
      </c>
      <c r="B19" s="344" t="s">
        <v>5</v>
      </c>
      <c r="C19" s="344" t="s">
        <v>4</v>
      </c>
      <c r="D19" s="344" t="s">
        <v>615</v>
      </c>
      <c r="E19" s="344" t="s">
        <v>7</v>
      </c>
      <c r="F19" s="344" t="s">
        <v>588</v>
      </c>
      <c r="G19" s="344" t="s">
        <v>589</v>
      </c>
      <c r="H19" s="345" t="s">
        <v>2</v>
      </c>
      <c r="I19" s="339"/>
    </row>
    <row r="20" spans="1:9" ht="15">
      <c r="A20" s="346" t="s">
        <v>590</v>
      </c>
      <c r="B20" s="265"/>
      <c r="C20" s="265"/>
      <c r="D20" s="265"/>
      <c r="E20" s="265"/>
      <c r="F20" s="265"/>
      <c r="G20" s="265">
        <v>2</v>
      </c>
      <c r="H20" s="347">
        <v>2</v>
      </c>
      <c r="I20" s="339"/>
    </row>
    <row r="21" spans="1:9" ht="15.75" thickBot="1">
      <c r="A21" s="346" t="s">
        <v>591</v>
      </c>
      <c r="B21" s="265"/>
      <c r="C21" s="265"/>
      <c r="D21" s="265"/>
      <c r="E21" s="265"/>
      <c r="F21" s="265">
        <v>5</v>
      </c>
      <c r="G21" s="265">
        <v>23</v>
      </c>
      <c r="H21" s="347">
        <v>28</v>
      </c>
      <c r="I21" s="339"/>
    </row>
    <row r="22" spans="1:9" ht="30">
      <c r="A22" s="344" t="s">
        <v>615</v>
      </c>
      <c r="B22" s="265"/>
      <c r="C22" s="265">
        <v>1</v>
      </c>
      <c r="D22" s="265"/>
      <c r="E22" s="265"/>
      <c r="F22" s="265">
        <v>285</v>
      </c>
      <c r="G22" s="265">
        <v>1258</v>
      </c>
      <c r="H22" s="347">
        <v>1544</v>
      </c>
      <c r="I22" s="339"/>
    </row>
    <row r="23" spans="1:9" ht="15">
      <c r="A23" s="346" t="s">
        <v>7</v>
      </c>
      <c r="B23" s="265"/>
      <c r="C23" s="265"/>
      <c r="D23" s="265"/>
      <c r="E23" s="265"/>
      <c r="F23" s="265">
        <v>3</v>
      </c>
      <c r="G23" s="265"/>
      <c r="H23" s="347">
        <v>3</v>
      </c>
      <c r="I23" s="339"/>
    </row>
    <row r="24" spans="1:9" ht="15">
      <c r="A24" s="346" t="s">
        <v>588</v>
      </c>
      <c r="B24" s="265"/>
      <c r="C24" s="265"/>
      <c r="D24" s="265">
        <v>11</v>
      </c>
      <c r="E24" s="265">
        <v>1</v>
      </c>
      <c r="F24" s="265"/>
      <c r="G24" s="265">
        <v>61</v>
      </c>
      <c r="H24" s="347">
        <v>73</v>
      </c>
      <c r="I24" s="339"/>
    </row>
    <row r="25" spans="1:9" ht="15">
      <c r="A25" s="346" t="s">
        <v>589</v>
      </c>
      <c r="B25" s="265"/>
      <c r="C25" s="265"/>
      <c r="D25" s="265">
        <v>125</v>
      </c>
      <c r="E25" s="265"/>
      <c r="F25" s="265">
        <v>1474</v>
      </c>
      <c r="G25" s="265"/>
      <c r="H25" s="347">
        <v>1599</v>
      </c>
      <c r="I25" s="339"/>
    </row>
    <row r="26" spans="1:9" ht="16.5" thickBot="1">
      <c r="A26" s="348" t="s">
        <v>222</v>
      </c>
      <c r="B26" s="349">
        <v>0</v>
      </c>
      <c r="C26" s="349">
        <v>1</v>
      </c>
      <c r="D26" s="349">
        <v>136</v>
      </c>
      <c r="E26" s="349">
        <v>1</v>
      </c>
      <c r="F26" s="349">
        <v>1767</v>
      </c>
      <c r="G26" s="349">
        <v>1344</v>
      </c>
      <c r="H26" s="424">
        <v>3249</v>
      </c>
      <c r="I26" s="339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45">
      <selection activeCell="H5" sqref="H5"/>
    </sheetView>
  </sheetViews>
  <sheetFormatPr defaultColWidth="9.140625" defaultRowHeight="15"/>
  <cols>
    <col min="2" max="2" width="17.8515625" style="338" customWidth="1"/>
    <col min="3" max="3" width="15.7109375" style="0" customWidth="1"/>
    <col min="4" max="4" width="17.8515625" style="0" customWidth="1"/>
    <col min="5" max="5" width="13.421875" style="0" customWidth="1"/>
    <col min="6" max="6" width="17.28125" style="0" customWidth="1"/>
  </cols>
  <sheetData>
    <row r="1" spans="1:6" s="404" customFormat="1" ht="18.75" thickBot="1">
      <c r="A1" s="412" t="s">
        <v>660</v>
      </c>
      <c r="B1" s="412"/>
      <c r="C1" s="412"/>
      <c r="D1" s="412"/>
      <c r="E1" s="412"/>
      <c r="F1" s="412"/>
    </row>
    <row r="2" s="404" customFormat="1" ht="15.75" thickTop="1">
      <c r="B2" s="338"/>
    </row>
    <row r="3" spans="1:6" ht="15.75" customHeight="1">
      <c r="A3" s="262" t="s">
        <v>606</v>
      </c>
      <c r="B3" s="1"/>
      <c r="C3" s="1"/>
      <c r="D3" s="1"/>
      <c r="E3" s="1"/>
      <c r="F3" s="1"/>
    </row>
    <row r="4" ht="15">
      <c r="B4"/>
    </row>
    <row r="5" spans="1:6" ht="15">
      <c r="A5" s="671" t="s">
        <v>352</v>
      </c>
      <c r="B5" s="671" t="s">
        <v>476</v>
      </c>
      <c r="C5" s="671" t="s">
        <v>680</v>
      </c>
      <c r="D5" s="671"/>
      <c r="E5" s="671" t="s">
        <v>681</v>
      </c>
      <c r="F5" s="671"/>
    </row>
    <row r="6" spans="1:6" ht="30">
      <c r="A6" s="671"/>
      <c r="B6" s="671"/>
      <c r="C6" s="422" t="s">
        <v>584</v>
      </c>
      <c r="D6" s="422" t="s">
        <v>585</v>
      </c>
      <c r="E6" s="422" t="s">
        <v>584</v>
      </c>
      <c r="F6" s="422" t="s">
        <v>10</v>
      </c>
    </row>
    <row r="7" spans="1:6" ht="15">
      <c r="A7" s="670" t="s">
        <v>542</v>
      </c>
      <c r="B7" s="670"/>
      <c r="C7" s="670"/>
      <c r="D7" s="670"/>
      <c r="E7" s="670"/>
      <c r="F7" s="670"/>
    </row>
    <row r="8" spans="1:6" ht="15">
      <c r="A8" s="668" t="s">
        <v>543</v>
      </c>
      <c r="B8" s="668"/>
      <c r="C8" s="668"/>
      <c r="D8" s="668"/>
      <c r="E8" s="668"/>
      <c r="F8" s="668"/>
    </row>
    <row r="9" spans="1:7" ht="15">
      <c r="A9" s="418" t="s">
        <v>386</v>
      </c>
      <c r="B9" s="425" t="s">
        <v>174</v>
      </c>
      <c r="C9" s="419">
        <v>2530</v>
      </c>
      <c r="D9" s="419">
        <v>794425164</v>
      </c>
      <c r="E9" s="419">
        <v>24625</v>
      </c>
      <c r="F9" s="419">
        <v>15988166135</v>
      </c>
      <c r="G9" t="s">
        <v>650</v>
      </c>
    </row>
    <row r="10" spans="1:6" ht="15">
      <c r="A10" s="669" t="s">
        <v>544</v>
      </c>
      <c r="B10" s="669"/>
      <c r="C10" s="419">
        <v>2530</v>
      </c>
      <c r="D10" s="419">
        <v>794425164</v>
      </c>
      <c r="E10" s="419">
        <v>24625</v>
      </c>
      <c r="F10" s="419">
        <v>15988166135</v>
      </c>
    </row>
    <row r="11" spans="1:6" ht="15">
      <c r="A11" s="669" t="s">
        <v>545</v>
      </c>
      <c r="B11" s="669"/>
      <c r="C11" s="419">
        <v>2530</v>
      </c>
      <c r="D11" s="419">
        <v>794425164</v>
      </c>
      <c r="E11" s="419">
        <v>24625</v>
      </c>
      <c r="F11" s="419">
        <v>15988166135</v>
      </c>
    </row>
    <row r="12" spans="1:6" ht="15">
      <c r="A12" s="670" t="s">
        <v>546</v>
      </c>
      <c r="B12" s="670"/>
      <c r="C12" s="670"/>
      <c r="D12" s="670"/>
      <c r="E12" s="670"/>
      <c r="F12" s="670"/>
    </row>
    <row r="13" spans="1:6" ht="15">
      <c r="A13" s="668" t="s">
        <v>547</v>
      </c>
      <c r="B13" s="668"/>
      <c r="C13" s="668"/>
      <c r="D13" s="668"/>
      <c r="E13" s="668"/>
      <c r="F13" s="668"/>
    </row>
    <row r="14" spans="1:6" ht="15">
      <c r="A14" s="418" t="s">
        <v>411</v>
      </c>
      <c r="B14" s="425" t="s">
        <v>199</v>
      </c>
      <c r="C14" s="420">
        <v>72</v>
      </c>
      <c r="D14" s="419">
        <v>12895250</v>
      </c>
      <c r="E14" s="420">
        <v>620</v>
      </c>
      <c r="F14" s="419">
        <v>96034250</v>
      </c>
    </row>
    <row r="15" spans="1:6" ht="15">
      <c r="A15" s="418" t="s">
        <v>374</v>
      </c>
      <c r="B15" s="425" t="s">
        <v>163</v>
      </c>
      <c r="C15" s="420">
        <v>24</v>
      </c>
      <c r="D15" s="419">
        <v>9500000</v>
      </c>
      <c r="E15" s="420">
        <v>182</v>
      </c>
      <c r="F15" s="419">
        <v>39740000</v>
      </c>
    </row>
    <row r="16" spans="1:6" ht="15">
      <c r="A16" s="418" t="s">
        <v>391</v>
      </c>
      <c r="B16" s="425" t="s">
        <v>179</v>
      </c>
      <c r="C16" s="420">
        <v>19</v>
      </c>
      <c r="D16" s="419">
        <v>6620000</v>
      </c>
      <c r="E16" s="420">
        <v>191</v>
      </c>
      <c r="F16" s="419">
        <v>36695000</v>
      </c>
    </row>
    <row r="17" spans="1:6" ht="15">
      <c r="A17" s="669" t="s">
        <v>544</v>
      </c>
      <c r="B17" s="669"/>
      <c r="C17" s="420">
        <v>115</v>
      </c>
      <c r="D17" s="419">
        <v>29015250</v>
      </c>
      <c r="E17" s="420">
        <v>993</v>
      </c>
      <c r="F17" s="419">
        <v>172469250</v>
      </c>
    </row>
    <row r="18" spans="1:6" ht="15">
      <c r="A18" s="668" t="s">
        <v>548</v>
      </c>
      <c r="B18" s="668"/>
      <c r="C18" s="668"/>
      <c r="D18" s="668"/>
      <c r="E18" s="668"/>
      <c r="F18" s="668"/>
    </row>
    <row r="19" spans="1:6" ht="15">
      <c r="A19" s="418" t="s">
        <v>362</v>
      </c>
      <c r="B19" s="425" t="s">
        <v>151</v>
      </c>
      <c r="C19" s="420">
        <v>46</v>
      </c>
      <c r="D19" s="419">
        <v>8861000</v>
      </c>
      <c r="E19" s="420">
        <v>472</v>
      </c>
      <c r="F19" s="419">
        <v>142618000</v>
      </c>
    </row>
    <row r="20" spans="1:6" ht="15">
      <c r="A20" s="418" t="s">
        <v>369</v>
      </c>
      <c r="B20" s="425" t="s">
        <v>158</v>
      </c>
      <c r="C20" s="420">
        <v>35</v>
      </c>
      <c r="D20" s="419">
        <v>10264000</v>
      </c>
      <c r="E20" s="420">
        <v>292</v>
      </c>
      <c r="F20" s="419">
        <v>53614500</v>
      </c>
    </row>
    <row r="21" spans="1:6" ht="15">
      <c r="A21" s="669" t="s">
        <v>544</v>
      </c>
      <c r="B21" s="669"/>
      <c r="C21" s="420">
        <v>81</v>
      </c>
      <c r="D21" s="419">
        <v>19125000</v>
      </c>
      <c r="E21" s="420">
        <v>764</v>
      </c>
      <c r="F21" s="419">
        <v>196232500</v>
      </c>
    </row>
    <row r="22" spans="1:6" ht="15">
      <c r="A22" s="669" t="s">
        <v>545</v>
      </c>
      <c r="B22" s="669"/>
      <c r="C22" s="420">
        <v>196</v>
      </c>
      <c r="D22" s="419">
        <v>48140250</v>
      </c>
      <c r="E22" s="420">
        <v>1757</v>
      </c>
      <c r="F22" s="419">
        <v>368701750</v>
      </c>
    </row>
    <row r="23" spans="1:6" ht="15">
      <c r="A23" s="670" t="s">
        <v>549</v>
      </c>
      <c r="B23" s="670"/>
      <c r="C23" s="670"/>
      <c r="D23" s="670"/>
      <c r="E23" s="670"/>
      <c r="F23" s="670"/>
    </row>
    <row r="24" spans="1:6" ht="15">
      <c r="A24" s="668" t="s">
        <v>550</v>
      </c>
      <c r="B24" s="668"/>
      <c r="C24" s="668"/>
      <c r="D24" s="668"/>
      <c r="E24" s="668"/>
      <c r="F24" s="668"/>
    </row>
    <row r="25" spans="1:6" ht="15">
      <c r="A25" s="418" t="s">
        <v>387</v>
      </c>
      <c r="B25" s="425" t="s">
        <v>175</v>
      </c>
      <c r="C25" s="420">
        <v>475</v>
      </c>
      <c r="D25" s="419">
        <v>74505250</v>
      </c>
      <c r="E25" s="419">
        <v>4272</v>
      </c>
      <c r="F25" s="419">
        <v>619651604</v>
      </c>
    </row>
    <row r="26" spans="1:6" ht="15">
      <c r="A26" s="669" t="s">
        <v>544</v>
      </c>
      <c r="B26" s="669"/>
      <c r="C26" s="420">
        <v>475</v>
      </c>
      <c r="D26" s="419">
        <v>74505250</v>
      </c>
      <c r="E26" s="419">
        <v>4272</v>
      </c>
      <c r="F26" s="419">
        <v>619651604</v>
      </c>
    </row>
    <row r="27" spans="1:6" ht="15">
      <c r="A27" s="668" t="s">
        <v>551</v>
      </c>
      <c r="B27" s="668"/>
      <c r="C27" s="668"/>
      <c r="D27" s="668"/>
      <c r="E27" s="668"/>
      <c r="F27" s="668"/>
    </row>
    <row r="28" spans="1:6" ht="15">
      <c r="A28" s="418" t="s">
        <v>361</v>
      </c>
      <c r="B28" s="425" t="s">
        <v>150</v>
      </c>
      <c r="C28" s="420">
        <v>60</v>
      </c>
      <c r="D28" s="419">
        <v>9900000</v>
      </c>
      <c r="E28" s="420">
        <v>593</v>
      </c>
      <c r="F28" s="419">
        <v>112707000</v>
      </c>
    </row>
    <row r="29" spans="1:6" ht="15">
      <c r="A29" s="418" t="s">
        <v>372</v>
      </c>
      <c r="B29" s="425" t="s">
        <v>161</v>
      </c>
      <c r="C29" s="420">
        <v>55</v>
      </c>
      <c r="D29" s="419">
        <v>9915000</v>
      </c>
      <c r="E29" s="420">
        <v>659</v>
      </c>
      <c r="F29" s="419">
        <v>118410536</v>
      </c>
    </row>
    <row r="30" spans="1:6" ht="15">
      <c r="A30" s="418" t="s">
        <v>400</v>
      </c>
      <c r="B30" s="425" t="s">
        <v>188</v>
      </c>
      <c r="C30" s="420">
        <v>120</v>
      </c>
      <c r="D30" s="419">
        <v>19493251</v>
      </c>
      <c r="E30" s="420">
        <v>791</v>
      </c>
      <c r="F30" s="419">
        <v>102454251</v>
      </c>
    </row>
    <row r="31" spans="1:6" ht="15">
      <c r="A31" s="669" t="s">
        <v>544</v>
      </c>
      <c r="B31" s="669"/>
      <c r="C31" s="420">
        <v>235</v>
      </c>
      <c r="D31" s="419">
        <v>39308251</v>
      </c>
      <c r="E31" s="420">
        <v>2043</v>
      </c>
      <c r="F31" s="419">
        <v>333571787</v>
      </c>
    </row>
    <row r="32" spans="1:6" ht="15">
      <c r="A32" s="668" t="s">
        <v>552</v>
      </c>
      <c r="B32" s="668"/>
      <c r="C32" s="668"/>
      <c r="D32" s="668"/>
      <c r="E32" s="668"/>
      <c r="F32" s="668"/>
    </row>
    <row r="33" spans="1:6" ht="15">
      <c r="A33" s="418" t="s">
        <v>397</v>
      </c>
      <c r="B33" s="425" t="s">
        <v>185</v>
      </c>
      <c r="C33" s="420">
        <v>46</v>
      </c>
      <c r="D33" s="419">
        <v>8825000</v>
      </c>
      <c r="E33" s="420">
        <v>500</v>
      </c>
      <c r="F33" s="419">
        <v>86770475</v>
      </c>
    </row>
    <row r="34" spans="1:6" ht="15">
      <c r="A34" s="418" t="s">
        <v>355</v>
      </c>
      <c r="B34" s="425" t="s">
        <v>144</v>
      </c>
      <c r="C34" s="420">
        <v>26</v>
      </c>
      <c r="D34" s="419">
        <v>5325000</v>
      </c>
      <c r="E34" s="420">
        <v>316</v>
      </c>
      <c r="F34" s="419">
        <v>53193000</v>
      </c>
    </row>
    <row r="35" spans="1:6" ht="15">
      <c r="A35" s="418" t="s">
        <v>395</v>
      </c>
      <c r="B35" s="425" t="s">
        <v>183</v>
      </c>
      <c r="C35" s="420">
        <v>13</v>
      </c>
      <c r="D35" s="419">
        <v>4030000</v>
      </c>
      <c r="E35" s="420">
        <v>162</v>
      </c>
      <c r="F35" s="419">
        <v>24965000</v>
      </c>
    </row>
    <row r="36" spans="1:6" ht="15">
      <c r="A36" s="418" t="s">
        <v>416</v>
      </c>
      <c r="B36" s="425" t="s">
        <v>204</v>
      </c>
      <c r="C36" s="420">
        <v>13</v>
      </c>
      <c r="D36" s="419">
        <v>1875000</v>
      </c>
      <c r="E36" s="420">
        <v>169</v>
      </c>
      <c r="F36" s="419">
        <v>33459875</v>
      </c>
    </row>
    <row r="37" spans="1:6" ht="15">
      <c r="A37" s="669" t="s">
        <v>544</v>
      </c>
      <c r="B37" s="669"/>
      <c r="C37" s="420">
        <v>98</v>
      </c>
      <c r="D37" s="419">
        <v>20055000</v>
      </c>
      <c r="E37" s="420">
        <v>1147</v>
      </c>
      <c r="F37" s="419">
        <v>198388350</v>
      </c>
    </row>
    <row r="38" spans="1:6" ht="15">
      <c r="A38" s="669" t="s">
        <v>545</v>
      </c>
      <c r="B38" s="669"/>
      <c r="C38" s="420">
        <v>808</v>
      </c>
      <c r="D38" s="419">
        <v>133868501</v>
      </c>
      <c r="E38" s="419">
        <v>7462</v>
      </c>
      <c r="F38" s="419">
        <v>1151611741</v>
      </c>
    </row>
    <row r="39" spans="1:6" ht="15">
      <c r="A39" s="670" t="s">
        <v>553</v>
      </c>
      <c r="B39" s="670"/>
      <c r="C39" s="670"/>
      <c r="D39" s="670"/>
      <c r="E39" s="670"/>
      <c r="F39" s="670"/>
    </row>
    <row r="40" spans="1:6" ht="15">
      <c r="A40" s="668" t="s">
        <v>554</v>
      </c>
      <c r="B40" s="668"/>
      <c r="C40" s="668"/>
      <c r="D40" s="668"/>
      <c r="E40" s="668"/>
      <c r="F40" s="668"/>
    </row>
    <row r="41" spans="1:6" ht="15">
      <c r="A41" s="418" t="s">
        <v>368</v>
      </c>
      <c r="B41" s="425" t="s">
        <v>157</v>
      </c>
      <c r="C41" s="420">
        <v>300</v>
      </c>
      <c r="D41" s="419">
        <v>54127500</v>
      </c>
      <c r="E41" s="419">
        <v>2678</v>
      </c>
      <c r="F41" s="419">
        <v>520672256</v>
      </c>
    </row>
    <row r="42" spans="1:6" ht="15">
      <c r="A42" s="418" t="s">
        <v>378</v>
      </c>
      <c r="B42" s="425" t="s">
        <v>167</v>
      </c>
      <c r="C42" s="420">
        <v>42</v>
      </c>
      <c r="D42" s="419">
        <v>6080000</v>
      </c>
      <c r="E42" s="420">
        <v>499</v>
      </c>
      <c r="F42" s="419">
        <v>75877283</v>
      </c>
    </row>
    <row r="43" spans="1:6" ht="15">
      <c r="A43" s="418" t="s">
        <v>363</v>
      </c>
      <c r="B43" s="425" t="s">
        <v>152</v>
      </c>
      <c r="C43" s="420">
        <v>8</v>
      </c>
      <c r="D43" s="419">
        <v>625000</v>
      </c>
      <c r="E43" s="420">
        <v>77</v>
      </c>
      <c r="F43" s="419">
        <v>26923000</v>
      </c>
    </row>
    <row r="44" spans="1:6" ht="15">
      <c r="A44" s="669" t="s">
        <v>544</v>
      </c>
      <c r="B44" s="669"/>
      <c r="C44" s="420">
        <v>350</v>
      </c>
      <c r="D44" s="419">
        <v>60832500</v>
      </c>
      <c r="E44" s="419">
        <v>3254</v>
      </c>
      <c r="F44" s="419">
        <v>623472539</v>
      </c>
    </row>
    <row r="45" spans="1:6" ht="15">
      <c r="A45" s="668" t="s">
        <v>555</v>
      </c>
      <c r="B45" s="668"/>
      <c r="C45" s="668"/>
      <c r="D45" s="668"/>
      <c r="E45" s="668"/>
      <c r="F45" s="668"/>
    </row>
    <row r="46" spans="1:6" ht="15">
      <c r="A46" s="418" t="s">
        <v>393</v>
      </c>
      <c r="B46" s="425" t="s">
        <v>181</v>
      </c>
      <c r="C46" s="420">
        <v>158</v>
      </c>
      <c r="D46" s="419">
        <v>24448000</v>
      </c>
      <c r="E46" s="420">
        <v>1560</v>
      </c>
      <c r="F46" s="419">
        <v>272752365</v>
      </c>
    </row>
    <row r="47" spans="1:6" ht="15">
      <c r="A47" s="418" t="s">
        <v>406</v>
      </c>
      <c r="B47" s="425" t="s">
        <v>194</v>
      </c>
      <c r="C47" s="420">
        <v>50</v>
      </c>
      <c r="D47" s="419">
        <v>6490000</v>
      </c>
      <c r="E47" s="420">
        <v>569</v>
      </c>
      <c r="F47" s="419">
        <v>252337803</v>
      </c>
    </row>
    <row r="48" spans="1:6" ht="15">
      <c r="A48" s="418" t="s">
        <v>433</v>
      </c>
      <c r="B48" s="425" t="s">
        <v>221</v>
      </c>
      <c r="C48" s="420">
        <v>18</v>
      </c>
      <c r="D48" s="419">
        <v>5390000</v>
      </c>
      <c r="E48" s="420">
        <v>195</v>
      </c>
      <c r="F48" s="419">
        <v>34392000</v>
      </c>
    </row>
    <row r="49" spans="1:6" ht="15">
      <c r="A49" s="418" t="s">
        <v>366</v>
      </c>
      <c r="B49" s="425" t="s">
        <v>155</v>
      </c>
      <c r="C49" s="420">
        <v>13</v>
      </c>
      <c r="D49" s="419">
        <v>6770000</v>
      </c>
      <c r="E49" s="420">
        <v>135</v>
      </c>
      <c r="F49" s="419">
        <v>29675000</v>
      </c>
    </row>
    <row r="50" spans="1:6" ht="15">
      <c r="A50" s="418" t="s">
        <v>429</v>
      </c>
      <c r="B50" s="425" t="s">
        <v>217</v>
      </c>
      <c r="C50" s="420">
        <v>30</v>
      </c>
      <c r="D50" s="419">
        <v>7320000</v>
      </c>
      <c r="E50" s="420">
        <v>227</v>
      </c>
      <c r="F50" s="419">
        <v>67182000</v>
      </c>
    </row>
    <row r="51" spans="1:6" ht="15">
      <c r="A51" s="669" t="s">
        <v>544</v>
      </c>
      <c r="B51" s="669"/>
      <c r="C51" s="420">
        <v>269</v>
      </c>
      <c r="D51" s="419">
        <v>50418000</v>
      </c>
      <c r="E51" s="419">
        <v>2686</v>
      </c>
      <c r="F51" s="419">
        <v>656339168</v>
      </c>
    </row>
    <row r="52" spans="1:6" ht="15">
      <c r="A52" s="669" t="s">
        <v>545</v>
      </c>
      <c r="B52" s="669"/>
      <c r="C52" s="420">
        <v>619</v>
      </c>
      <c r="D52" s="419">
        <v>111250500</v>
      </c>
      <c r="E52" s="419">
        <v>5940</v>
      </c>
      <c r="F52" s="419">
        <v>1279811707</v>
      </c>
    </row>
    <row r="53" spans="1:6" ht="15">
      <c r="A53" s="670" t="s">
        <v>556</v>
      </c>
      <c r="B53" s="670"/>
      <c r="C53" s="670"/>
      <c r="D53" s="670"/>
      <c r="E53" s="670"/>
      <c r="F53" s="670"/>
    </row>
    <row r="54" spans="1:6" ht="15">
      <c r="A54" s="668" t="s">
        <v>557</v>
      </c>
      <c r="B54" s="668"/>
      <c r="C54" s="668"/>
      <c r="D54" s="668"/>
      <c r="E54" s="668"/>
      <c r="F54" s="668"/>
    </row>
    <row r="55" spans="1:6" ht="15">
      <c r="A55" s="418" t="s">
        <v>358</v>
      </c>
      <c r="B55" s="425" t="s">
        <v>147</v>
      </c>
      <c r="C55" s="420">
        <v>707</v>
      </c>
      <c r="D55" s="419">
        <v>95492600</v>
      </c>
      <c r="E55" s="419">
        <v>7415</v>
      </c>
      <c r="F55" s="419">
        <v>1797805389</v>
      </c>
    </row>
    <row r="56" spans="1:6" ht="15">
      <c r="A56" s="669" t="s">
        <v>544</v>
      </c>
      <c r="B56" s="669"/>
      <c r="C56" s="420">
        <v>707</v>
      </c>
      <c r="D56" s="419">
        <v>95492600</v>
      </c>
      <c r="E56" s="419">
        <v>7415</v>
      </c>
      <c r="F56" s="419">
        <v>1797805389</v>
      </c>
    </row>
    <row r="57" spans="1:6" ht="15">
      <c r="A57" s="668" t="s">
        <v>558</v>
      </c>
      <c r="B57" s="668"/>
      <c r="C57" s="668"/>
      <c r="D57" s="668"/>
      <c r="E57" s="668"/>
      <c r="F57" s="668"/>
    </row>
    <row r="58" spans="1:6" ht="15">
      <c r="A58" s="418" t="s">
        <v>394</v>
      </c>
      <c r="B58" s="425" t="s">
        <v>182</v>
      </c>
      <c r="C58" s="420">
        <v>130</v>
      </c>
      <c r="D58" s="419">
        <v>41889000</v>
      </c>
      <c r="E58" s="420">
        <v>1319</v>
      </c>
      <c r="F58" s="419">
        <v>476275575</v>
      </c>
    </row>
    <row r="59" spans="1:6" ht="15">
      <c r="A59" s="418" t="s">
        <v>422</v>
      </c>
      <c r="B59" s="425" t="s">
        <v>210</v>
      </c>
      <c r="C59" s="420">
        <v>14</v>
      </c>
      <c r="D59" s="419">
        <v>3520000</v>
      </c>
      <c r="E59" s="420">
        <v>111</v>
      </c>
      <c r="F59" s="419">
        <v>39960000</v>
      </c>
    </row>
    <row r="60" spans="1:6" ht="15">
      <c r="A60" s="669" t="s">
        <v>544</v>
      </c>
      <c r="B60" s="669"/>
      <c r="C60" s="420">
        <v>144</v>
      </c>
      <c r="D60" s="419">
        <v>45409000</v>
      </c>
      <c r="E60" s="420">
        <v>1430</v>
      </c>
      <c r="F60" s="419">
        <v>516235575</v>
      </c>
    </row>
    <row r="61" spans="1:6" ht="15">
      <c r="A61" s="669" t="s">
        <v>545</v>
      </c>
      <c r="B61" s="669"/>
      <c r="C61" s="420">
        <v>851</v>
      </c>
      <c r="D61" s="419">
        <v>140901600</v>
      </c>
      <c r="E61" s="419">
        <v>8845</v>
      </c>
      <c r="F61" s="419">
        <v>2314040964</v>
      </c>
    </row>
    <row r="62" spans="1:6" ht="15">
      <c r="A62" s="670" t="s">
        <v>559</v>
      </c>
      <c r="B62" s="670"/>
      <c r="C62" s="670"/>
      <c r="D62" s="670"/>
      <c r="E62" s="670"/>
      <c r="F62" s="670"/>
    </row>
    <row r="63" spans="1:6" ht="15">
      <c r="A63" s="668" t="s">
        <v>560</v>
      </c>
      <c r="B63" s="668"/>
      <c r="C63" s="668"/>
      <c r="D63" s="668"/>
      <c r="E63" s="668"/>
      <c r="F63" s="668"/>
    </row>
    <row r="64" spans="1:6" ht="15">
      <c r="A64" s="418" t="s">
        <v>359</v>
      </c>
      <c r="B64" s="425" t="s">
        <v>148</v>
      </c>
      <c r="C64" s="420">
        <v>269</v>
      </c>
      <c r="D64" s="419">
        <v>36690000</v>
      </c>
      <c r="E64" s="419">
        <v>2675</v>
      </c>
      <c r="F64" s="419">
        <v>409968000</v>
      </c>
    </row>
    <row r="65" spans="1:6" ht="15">
      <c r="A65" s="418" t="s">
        <v>384</v>
      </c>
      <c r="B65" s="425" t="s">
        <v>173</v>
      </c>
      <c r="C65" s="420">
        <v>28</v>
      </c>
      <c r="D65" s="419">
        <v>2655000</v>
      </c>
      <c r="E65" s="420">
        <v>240</v>
      </c>
      <c r="F65" s="419">
        <v>29077000</v>
      </c>
    </row>
    <row r="66" spans="1:6" ht="15">
      <c r="A66" s="418" t="s">
        <v>367</v>
      </c>
      <c r="B66" s="425" t="s">
        <v>156</v>
      </c>
      <c r="C66" s="420">
        <v>8</v>
      </c>
      <c r="D66" s="419">
        <v>1010000</v>
      </c>
      <c r="E66" s="420">
        <v>131</v>
      </c>
      <c r="F66" s="419">
        <v>17547000</v>
      </c>
    </row>
    <row r="67" spans="1:6" ht="15">
      <c r="A67" s="669" t="s">
        <v>544</v>
      </c>
      <c r="B67" s="669"/>
      <c r="C67" s="420">
        <v>305</v>
      </c>
      <c r="D67" s="419">
        <v>40355000</v>
      </c>
      <c r="E67" s="419">
        <v>3046</v>
      </c>
      <c r="F67" s="419">
        <v>456592000</v>
      </c>
    </row>
    <row r="68" spans="1:6" ht="15">
      <c r="A68" s="668" t="s">
        <v>561</v>
      </c>
      <c r="B68" s="668"/>
      <c r="C68" s="668"/>
      <c r="D68" s="668"/>
      <c r="E68" s="668"/>
      <c r="F68" s="668"/>
    </row>
    <row r="69" spans="1:6" ht="15">
      <c r="A69" s="418" t="s">
        <v>353</v>
      </c>
      <c r="B69" s="425" t="s">
        <v>142</v>
      </c>
      <c r="C69" s="420">
        <v>144</v>
      </c>
      <c r="D69" s="419">
        <v>41465000</v>
      </c>
      <c r="E69" s="420">
        <v>1469</v>
      </c>
      <c r="F69" s="419">
        <v>368175000</v>
      </c>
    </row>
    <row r="70" spans="1:6" ht="15">
      <c r="A70" s="418" t="s">
        <v>385</v>
      </c>
      <c r="B70" s="425" t="s">
        <v>292</v>
      </c>
      <c r="C70" s="420">
        <v>150</v>
      </c>
      <c r="D70" s="419">
        <v>62677000</v>
      </c>
      <c r="E70" s="420">
        <v>1605</v>
      </c>
      <c r="F70" s="419">
        <v>422751500</v>
      </c>
    </row>
    <row r="71" spans="1:6" ht="15">
      <c r="A71" s="669" t="s">
        <v>544</v>
      </c>
      <c r="B71" s="669"/>
      <c r="C71" s="420">
        <v>294</v>
      </c>
      <c r="D71" s="419">
        <v>104142000</v>
      </c>
      <c r="E71" s="419">
        <v>3074</v>
      </c>
      <c r="F71" s="419">
        <v>790926500</v>
      </c>
    </row>
    <row r="72" spans="1:6" ht="15">
      <c r="A72" s="668" t="s">
        <v>562</v>
      </c>
      <c r="B72" s="668"/>
      <c r="C72" s="668"/>
      <c r="D72" s="668"/>
      <c r="E72" s="668"/>
      <c r="F72" s="668"/>
    </row>
    <row r="73" spans="1:6" ht="15">
      <c r="A73" s="418" t="s">
        <v>383</v>
      </c>
      <c r="B73" s="425" t="s">
        <v>172</v>
      </c>
      <c r="C73" s="420">
        <v>106</v>
      </c>
      <c r="D73" s="419">
        <v>31555000</v>
      </c>
      <c r="E73" s="420">
        <v>958</v>
      </c>
      <c r="F73" s="419">
        <v>251727000</v>
      </c>
    </row>
    <row r="74" spans="1:6" ht="15">
      <c r="A74" s="418" t="s">
        <v>398</v>
      </c>
      <c r="B74" s="425" t="s">
        <v>532</v>
      </c>
      <c r="C74" s="420">
        <v>43</v>
      </c>
      <c r="D74" s="419">
        <v>9490000</v>
      </c>
      <c r="E74" s="420">
        <v>411</v>
      </c>
      <c r="F74" s="419">
        <v>143410447</v>
      </c>
    </row>
    <row r="75" spans="1:6" ht="15">
      <c r="A75" s="418" t="s">
        <v>432</v>
      </c>
      <c r="B75" s="425" t="s">
        <v>220</v>
      </c>
      <c r="C75" s="420">
        <v>16</v>
      </c>
      <c r="D75" s="419">
        <v>3690000</v>
      </c>
      <c r="E75" s="420">
        <v>161</v>
      </c>
      <c r="F75" s="419">
        <v>40069000</v>
      </c>
    </row>
    <row r="76" spans="1:6" ht="15">
      <c r="A76" s="669" t="s">
        <v>544</v>
      </c>
      <c r="B76" s="669"/>
      <c r="C76" s="420">
        <v>165</v>
      </c>
      <c r="D76" s="419">
        <v>44735000</v>
      </c>
      <c r="E76" s="420">
        <v>1530</v>
      </c>
      <c r="F76" s="419">
        <v>435206447</v>
      </c>
    </row>
    <row r="77" spans="1:6" ht="15">
      <c r="A77" s="669" t="s">
        <v>545</v>
      </c>
      <c r="B77" s="669"/>
      <c r="C77" s="420">
        <v>764</v>
      </c>
      <c r="D77" s="419">
        <v>189232000</v>
      </c>
      <c r="E77" s="419">
        <v>7650</v>
      </c>
      <c r="F77" s="419">
        <v>1682724947</v>
      </c>
    </row>
    <row r="78" spans="1:6" ht="15">
      <c r="A78" s="670" t="s">
        <v>563</v>
      </c>
      <c r="B78" s="670"/>
      <c r="C78" s="670"/>
      <c r="D78" s="670"/>
      <c r="E78" s="670"/>
      <c r="F78" s="670"/>
    </row>
    <row r="79" spans="1:6" ht="15">
      <c r="A79" s="668" t="s">
        <v>564</v>
      </c>
      <c r="B79" s="668"/>
      <c r="C79" s="668"/>
      <c r="D79" s="668"/>
      <c r="E79" s="668"/>
      <c r="F79" s="668"/>
    </row>
    <row r="80" spans="1:6" ht="15">
      <c r="A80" s="418" t="s">
        <v>423</v>
      </c>
      <c r="B80" s="425" t="s">
        <v>211</v>
      </c>
      <c r="C80" s="420">
        <v>12</v>
      </c>
      <c r="D80" s="419">
        <v>3390000</v>
      </c>
      <c r="E80" s="420">
        <v>84</v>
      </c>
      <c r="F80" s="419">
        <v>29181000</v>
      </c>
    </row>
    <row r="81" spans="1:6" ht="15">
      <c r="A81" s="418" t="s">
        <v>420</v>
      </c>
      <c r="B81" s="425" t="s">
        <v>208</v>
      </c>
      <c r="C81" s="420">
        <v>19</v>
      </c>
      <c r="D81" s="419">
        <v>7600000</v>
      </c>
      <c r="E81" s="420">
        <v>239</v>
      </c>
      <c r="F81" s="419">
        <v>81999000</v>
      </c>
    </row>
    <row r="82" spans="1:6" ht="15">
      <c r="A82" s="418" t="s">
        <v>403</v>
      </c>
      <c r="B82" s="425" t="s">
        <v>191</v>
      </c>
      <c r="C82" s="420">
        <v>12</v>
      </c>
      <c r="D82" s="419">
        <v>3320000</v>
      </c>
      <c r="E82" s="420">
        <v>93</v>
      </c>
      <c r="F82" s="419">
        <v>41149000</v>
      </c>
    </row>
    <row r="83" spans="1:6" ht="15">
      <c r="A83" s="418" t="s">
        <v>402</v>
      </c>
      <c r="B83" s="425" t="s">
        <v>190</v>
      </c>
      <c r="C83" s="420">
        <v>17</v>
      </c>
      <c r="D83" s="419">
        <v>1830000</v>
      </c>
      <c r="E83" s="420">
        <v>132</v>
      </c>
      <c r="F83" s="419">
        <v>43380000</v>
      </c>
    </row>
    <row r="84" spans="1:6" ht="15">
      <c r="A84" s="418" t="s">
        <v>392</v>
      </c>
      <c r="B84" s="425" t="s">
        <v>180</v>
      </c>
      <c r="C84" s="420">
        <v>6</v>
      </c>
      <c r="D84" s="419">
        <v>3450000</v>
      </c>
      <c r="E84" s="420">
        <v>67</v>
      </c>
      <c r="F84" s="419">
        <v>40477800</v>
      </c>
    </row>
    <row r="85" spans="1:6" ht="15">
      <c r="A85" s="669" t="s">
        <v>544</v>
      </c>
      <c r="B85" s="669"/>
      <c r="C85" s="420">
        <v>66</v>
      </c>
      <c r="D85" s="419">
        <v>19590000</v>
      </c>
      <c r="E85" s="420">
        <v>615</v>
      </c>
      <c r="F85" s="419">
        <v>236186800</v>
      </c>
    </row>
    <row r="86" spans="1:6" ht="15">
      <c r="A86" s="668" t="s">
        <v>565</v>
      </c>
      <c r="B86" s="668"/>
      <c r="C86" s="668"/>
      <c r="D86" s="668"/>
      <c r="E86" s="668"/>
      <c r="F86" s="668"/>
    </row>
    <row r="87" spans="1:6" ht="15">
      <c r="A87" s="418" t="s">
        <v>390</v>
      </c>
      <c r="B87" s="425" t="s">
        <v>178</v>
      </c>
      <c r="C87" s="420">
        <v>77</v>
      </c>
      <c r="D87" s="419">
        <v>14787000</v>
      </c>
      <c r="E87" s="420">
        <v>932</v>
      </c>
      <c r="F87" s="419">
        <v>135886000</v>
      </c>
    </row>
    <row r="88" spans="1:6" ht="15">
      <c r="A88" s="418" t="s">
        <v>410</v>
      </c>
      <c r="B88" s="425" t="s">
        <v>198</v>
      </c>
      <c r="C88" s="420">
        <v>15</v>
      </c>
      <c r="D88" s="419">
        <v>1370000</v>
      </c>
      <c r="E88" s="420">
        <v>231</v>
      </c>
      <c r="F88" s="419">
        <v>62601000</v>
      </c>
    </row>
    <row r="89" spans="1:6" ht="15">
      <c r="A89" s="418" t="s">
        <v>418</v>
      </c>
      <c r="B89" s="425" t="s">
        <v>206</v>
      </c>
      <c r="C89" s="420">
        <v>10</v>
      </c>
      <c r="D89" s="419">
        <v>5860000</v>
      </c>
      <c r="E89" s="420">
        <v>105</v>
      </c>
      <c r="F89" s="419">
        <v>44675000</v>
      </c>
    </row>
    <row r="90" spans="1:6" ht="15">
      <c r="A90" s="669" t="s">
        <v>544</v>
      </c>
      <c r="B90" s="669"/>
      <c r="C90" s="420">
        <v>102</v>
      </c>
      <c r="D90" s="419">
        <v>22017000</v>
      </c>
      <c r="E90" s="420">
        <v>1268</v>
      </c>
      <c r="F90" s="419">
        <v>243162000</v>
      </c>
    </row>
    <row r="91" spans="1:6" ht="15">
      <c r="A91" s="669" t="s">
        <v>545</v>
      </c>
      <c r="B91" s="669"/>
      <c r="C91" s="420">
        <v>168</v>
      </c>
      <c r="D91" s="419">
        <v>41607000</v>
      </c>
      <c r="E91" s="420">
        <v>1883</v>
      </c>
      <c r="F91" s="419">
        <v>479348800</v>
      </c>
    </row>
    <row r="92" spans="1:6" ht="15">
      <c r="A92" s="670" t="s">
        <v>566</v>
      </c>
      <c r="B92" s="670"/>
      <c r="C92" s="670"/>
      <c r="D92" s="670"/>
      <c r="E92" s="670"/>
      <c r="F92" s="670"/>
    </row>
    <row r="93" spans="1:6" ht="15">
      <c r="A93" s="668" t="s">
        <v>567</v>
      </c>
      <c r="B93" s="668"/>
      <c r="C93" s="668"/>
      <c r="D93" s="668"/>
      <c r="E93" s="668"/>
      <c r="F93" s="668"/>
    </row>
    <row r="94" spans="1:6" ht="15">
      <c r="A94" s="418" t="s">
        <v>419</v>
      </c>
      <c r="B94" s="425" t="s">
        <v>207</v>
      </c>
      <c r="C94" s="420">
        <v>20</v>
      </c>
      <c r="D94" s="419">
        <v>1750000</v>
      </c>
      <c r="E94" s="420">
        <v>159</v>
      </c>
      <c r="F94" s="419">
        <v>34097000</v>
      </c>
    </row>
    <row r="95" spans="1:6" ht="15">
      <c r="A95" s="418" t="s">
        <v>430</v>
      </c>
      <c r="B95" s="425" t="s">
        <v>218</v>
      </c>
      <c r="C95" s="420">
        <v>9</v>
      </c>
      <c r="D95" s="419">
        <v>580000</v>
      </c>
      <c r="E95" s="420">
        <v>93</v>
      </c>
      <c r="F95" s="419">
        <v>12092000</v>
      </c>
    </row>
    <row r="96" spans="1:6" ht="15">
      <c r="A96" s="418" t="s">
        <v>426</v>
      </c>
      <c r="B96" s="425" t="s">
        <v>214</v>
      </c>
      <c r="C96" s="420">
        <v>4</v>
      </c>
      <c r="D96" s="419">
        <v>530000</v>
      </c>
      <c r="E96" s="420">
        <v>41</v>
      </c>
      <c r="F96" s="419">
        <v>5790000</v>
      </c>
    </row>
    <row r="97" spans="1:6" ht="15">
      <c r="A97" s="669" t="s">
        <v>544</v>
      </c>
      <c r="B97" s="669"/>
      <c r="C97" s="420">
        <v>33</v>
      </c>
      <c r="D97" s="419">
        <v>2860000</v>
      </c>
      <c r="E97" s="420">
        <v>293</v>
      </c>
      <c r="F97" s="419">
        <v>51979000</v>
      </c>
    </row>
    <row r="98" spans="1:6" ht="15">
      <c r="A98" s="668" t="s">
        <v>568</v>
      </c>
      <c r="B98" s="668"/>
      <c r="C98" s="668"/>
      <c r="D98" s="668"/>
      <c r="E98" s="668"/>
      <c r="F98" s="668"/>
    </row>
    <row r="99" spans="1:6" ht="15">
      <c r="A99" s="418" t="s">
        <v>389</v>
      </c>
      <c r="B99" s="425" t="s">
        <v>177</v>
      </c>
      <c r="C99" s="420">
        <v>5</v>
      </c>
      <c r="D99" s="419">
        <v>1320000</v>
      </c>
      <c r="E99" s="420">
        <v>100</v>
      </c>
      <c r="F99" s="419">
        <v>27916000</v>
      </c>
    </row>
    <row r="100" spans="1:6" ht="15">
      <c r="A100" s="418" t="s">
        <v>370</v>
      </c>
      <c r="B100" s="425" t="s">
        <v>159</v>
      </c>
      <c r="C100" s="420">
        <v>3</v>
      </c>
      <c r="D100" s="419">
        <v>210000</v>
      </c>
      <c r="E100" s="420">
        <v>53</v>
      </c>
      <c r="F100" s="419">
        <v>11240000</v>
      </c>
    </row>
    <row r="101" spans="1:6" ht="15">
      <c r="A101" s="418" t="s">
        <v>409</v>
      </c>
      <c r="B101" s="425" t="s">
        <v>197</v>
      </c>
      <c r="C101" s="420">
        <v>2</v>
      </c>
      <c r="D101" s="419">
        <v>200000</v>
      </c>
      <c r="E101" s="420">
        <v>34</v>
      </c>
      <c r="F101" s="419">
        <v>7272500</v>
      </c>
    </row>
    <row r="102" spans="1:6" ht="15">
      <c r="A102" s="669" t="s">
        <v>544</v>
      </c>
      <c r="B102" s="669"/>
      <c r="C102" s="420">
        <v>10</v>
      </c>
      <c r="D102" s="419">
        <v>1730000</v>
      </c>
      <c r="E102" s="420">
        <v>187</v>
      </c>
      <c r="F102" s="419">
        <v>46428500</v>
      </c>
    </row>
    <row r="103" spans="1:6" ht="15">
      <c r="A103" s="668" t="s">
        <v>569</v>
      </c>
      <c r="B103" s="668"/>
      <c r="C103" s="668"/>
      <c r="D103" s="668"/>
      <c r="E103" s="668"/>
      <c r="F103" s="668"/>
    </row>
    <row r="104" spans="1:6" ht="15">
      <c r="A104" s="418" t="s">
        <v>407</v>
      </c>
      <c r="B104" s="425" t="s">
        <v>195</v>
      </c>
      <c r="C104" s="420">
        <v>60</v>
      </c>
      <c r="D104" s="419">
        <v>16130000</v>
      </c>
      <c r="E104" s="420">
        <v>533</v>
      </c>
      <c r="F104" s="419">
        <v>81460000</v>
      </c>
    </row>
    <row r="105" spans="1:6" ht="15">
      <c r="A105" s="418" t="s">
        <v>412</v>
      </c>
      <c r="B105" s="425" t="s">
        <v>200</v>
      </c>
      <c r="C105" s="420">
        <v>21</v>
      </c>
      <c r="D105" s="419">
        <v>2400500</v>
      </c>
      <c r="E105" s="420">
        <v>151</v>
      </c>
      <c r="F105" s="419">
        <v>29720500</v>
      </c>
    </row>
    <row r="106" spans="1:6" ht="15">
      <c r="A106" s="418" t="s">
        <v>371</v>
      </c>
      <c r="B106" s="425" t="s">
        <v>160</v>
      </c>
      <c r="C106" s="420">
        <v>21</v>
      </c>
      <c r="D106" s="419">
        <v>2360000</v>
      </c>
      <c r="E106" s="420">
        <v>200</v>
      </c>
      <c r="F106" s="419">
        <v>42387040</v>
      </c>
    </row>
    <row r="107" spans="1:6" ht="15">
      <c r="A107" s="418" t="s">
        <v>357</v>
      </c>
      <c r="B107" s="425" t="s">
        <v>146</v>
      </c>
      <c r="C107" s="420">
        <v>11</v>
      </c>
      <c r="D107" s="419">
        <v>1414000</v>
      </c>
      <c r="E107" s="420">
        <v>98</v>
      </c>
      <c r="F107" s="419">
        <v>24535000</v>
      </c>
    </row>
    <row r="108" spans="1:6" ht="15">
      <c r="A108" s="669" t="s">
        <v>544</v>
      </c>
      <c r="B108" s="669"/>
      <c r="C108" s="420">
        <v>113</v>
      </c>
      <c r="D108" s="419">
        <v>22304500</v>
      </c>
      <c r="E108" s="420">
        <v>982</v>
      </c>
      <c r="F108" s="419">
        <v>178102540</v>
      </c>
    </row>
    <row r="109" spans="1:6" ht="15">
      <c r="A109" s="669" t="s">
        <v>545</v>
      </c>
      <c r="B109" s="669"/>
      <c r="C109" s="420">
        <v>156</v>
      </c>
      <c r="D109" s="419">
        <v>26894500</v>
      </c>
      <c r="E109" s="420">
        <v>1462</v>
      </c>
      <c r="F109" s="419">
        <v>276510040</v>
      </c>
    </row>
    <row r="110" spans="1:6" ht="15">
      <c r="A110" s="670" t="s">
        <v>570</v>
      </c>
      <c r="B110" s="670"/>
      <c r="C110" s="670"/>
      <c r="D110" s="670"/>
      <c r="E110" s="670"/>
      <c r="F110" s="670"/>
    </row>
    <row r="111" spans="1:6" ht="15">
      <c r="A111" s="668" t="s">
        <v>571</v>
      </c>
      <c r="B111" s="668"/>
      <c r="C111" s="668"/>
      <c r="D111" s="668"/>
      <c r="E111" s="668"/>
      <c r="F111" s="668"/>
    </row>
    <row r="112" spans="1:6" ht="15">
      <c r="A112" s="418" t="s">
        <v>413</v>
      </c>
      <c r="B112" s="425" t="s">
        <v>201</v>
      </c>
      <c r="C112" s="420">
        <v>34</v>
      </c>
      <c r="D112" s="419">
        <v>6425000</v>
      </c>
      <c r="E112" s="420">
        <v>371</v>
      </c>
      <c r="F112" s="419">
        <v>68821000</v>
      </c>
    </row>
    <row r="113" spans="1:6" ht="15">
      <c r="A113" s="418" t="s">
        <v>404</v>
      </c>
      <c r="B113" s="425" t="s">
        <v>192</v>
      </c>
      <c r="C113" s="420">
        <v>14</v>
      </c>
      <c r="D113" s="419">
        <v>1335000</v>
      </c>
      <c r="E113" s="420">
        <v>194</v>
      </c>
      <c r="F113" s="419">
        <v>39876600</v>
      </c>
    </row>
    <row r="114" spans="1:6" ht="15">
      <c r="A114" s="418" t="s">
        <v>380</v>
      </c>
      <c r="B114" s="425" t="s">
        <v>169</v>
      </c>
      <c r="C114" s="420">
        <v>9</v>
      </c>
      <c r="D114" s="419">
        <v>1370000</v>
      </c>
      <c r="E114" s="420">
        <v>109</v>
      </c>
      <c r="F114" s="419">
        <v>21235000</v>
      </c>
    </row>
    <row r="115" spans="1:6" ht="15">
      <c r="A115" s="418" t="s">
        <v>405</v>
      </c>
      <c r="B115" s="425" t="s">
        <v>193</v>
      </c>
      <c r="C115" s="420">
        <v>5</v>
      </c>
      <c r="D115" s="419">
        <v>710000</v>
      </c>
      <c r="E115" s="420">
        <v>92</v>
      </c>
      <c r="F115" s="419">
        <v>27620000</v>
      </c>
    </row>
    <row r="116" spans="1:6" ht="15">
      <c r="A116" s="418" t="s">
        <v>360</v>
      </c>
      <c r="B116" s="425" t="s">
        <v>149</v>
      </c>
      <c r="C116" s="420">
        <v>6</v>
      </c>
      <c r="D116" s="419">
        <v>3380000</v>
      </c>
      <c r="E116" s="420">
        <v>54</v>
      </c>
      <c r="F116" s="419">
        <v>9910000</v>
      </c>
    </row>
    <row r="117" spans="1:6" ht="15">
      <c r="A117" s="418" t="s">
        <v>381</v>
      </c>
      <c r="B117" s="425" t="s">
        <v>170</v>
      </c>
      <c r="C117" s="420">
        <v>3</v>
      </c>
      <c r="D117" s="419">
        <v>200000</v>
      </c>
      <c r="E117" s="420">
        <v>23</v>
      </c>
      <c r="F117" s="419">
        <v>2702000</v>
      </c>
    </row>
    <row r="118" spans="1:6" ht="15">
      <c r="A118" s="669" t="s">
        <v>544</v>
      </c>
      <c r="B118" s="669"/>
      <c r="C118" s="420">
        <v>71</v>
      </c>
      <c r="D118" s="419">
        <v>13420000</v>
      </c>
      <c r="E118" s="420">
        <v>843</v>
      </c>
      <c r="F118" s="419">
        <v>170164600</v>
      </c>
    </row>
    <row r="119" spans="1:6" ht="15">
      <c r="A119" s="669" t="s">
        <v>545</v>
      </c>
      <c r="B119" s="669"/>
      <c r="C119" s="420">
        <v>71</v>
      </c>
      <c r="D119" s="419">
        <v>13420000</v>
      </c>
      <c r="E119" s="420">
        <v>843</v>
      </c>
      <c r="F119" s="419">
        <v>170164600</v>
      </c>
    </row>
    <row r="120" spans="1:6" ht="15">
      <c r="A120" s="670" t="s">
        <v>572</v>
      </c>
      <c r="B120" s="670"/>
      <c r="C120" s="670"/>
      <c r="D120" s="670"/>
      <c r="E120" s="670"/>
      <c r="F120" s="670"/>
    </row>
    <row r="121" spans="1:6" ht="15">
      <c r="A121" s="668" t="s">
        <v>573</v>
      </c>
      <c r="B121" s="668"/>
      <c r="C121" s="668"/>
      <c r="D121" s="668"/>
      <c r="E121" s="668"/>
      <c r="F121" s="668"/>
    </row>
    <row r="122" spans="1:6" ht="15">
      <c r="A122" s="418" t="s">
        <v>377</v>
      </c>
      <c r="B122" s="425" t="s">
        <v>166</v>
      </c>
      <c r="C122" s="420">
        <v>22</v>
      </c>
      <c r="D122" s="419">
        <v>2520000</v>
      </c>
      <c r="E122" s="420">
        <v>182</v>
      </c>
      <c r="F122" s="419">
        <v>39415000</v>
      </c>
    </row>
    <row r="123" spans="1:6" ht="15">
      <c r="A123" s="418" t="s">
        <v>376</v>
      </c>
      <c r="B123" s="425" t="s">
        <v>165</v>
      </c>
      <c r="C123" s="420">
        <v>8</v>
      </c>
      <c r="D123" s="419">
        <v>1250000</v>
      </c>
      <c r="E123" s="420">
        <v>74</v>
      </c>
      <c r="F123" s="419">
        <v>27977000</v>
      </c>
    </row>
    <row r="124" spans="1:6" ht="15">
      <c r="A124" s="418" t="s">
        <v>421</v>
      </c>
      <c r="B124" s="425" t="s">
        <v>209</v>
      </c>
      <c r="C124" s="420">
        <v>3</v>
      </c>
      <c r="D124" s="419">
        <v>610000</v>
      </c>
      <c r="E124" s="420">
        <v>20</v>
      </c>
      <c r="F124" s="419">
        <v>2120000</v>
      </c>
    </row>
    <row r="125" spans="1:6" ht="15">
      <c r="A125" s="669" t="s">
        <v>544</v>
      </c>
      <c r="B125" s="669"/>
      <c r="C125" s="420">
        <v>33</v>
      </c>
      <c r="D125" s="419">
        <v>4380000</v>
      </c>
      <c r="E125" s="420">
        <v>276</v>
      </c>
      <c r="F125" s="419">
        <v>69512000</v>
      </c>
    </row>
    <row r="126" spans="1:6" ht="15">
      <c r="A126" s="668" t="s">
        <v>574</v>
      </c>
      <c r="B126" s="668"/>
      <c r="C126" s="668"/>
      <c r="D126" s="668"/>
      <c r="E126" s="668"/>
      <c r="F126" s="668"/>
    </row>
    <row r="127" spans="1:6" ht="15">
      <c r="A127" s="418" t="s">
        <v>356</v>
      </c>
      <c r="B127" s="425" t="s">
        <v>145</v>
      </c>
      <c r="C127" s="420">
        <v>5</v>
      </c>
      <c r="D127" s="419">
        <v>460000</v>
      </c>
      <c r="E127" s="420">
        <v>85</v>
      </c>
      <c r="F127" s="419">
        <v>24600000</v>
      </c>
    </row>
    <row r="128" spans="1:6" ht="15">
      <c r="A128" s="418" t="s">
        <v>388</v>
      </c>
      <c r="B128" s="425" t="s">
        <v>176</v>
      </c>
      <c r="C128" s="420">
        <v>3</v>
      </c>
      <c r="D128" s="419">
        <v>290000</v>
      </c>
      <c r="E128" s="420">
        <v>49</v>
      </c>
      <c r="F128" s="419">
        <v>8215000</v>
      </c>
    </row>
    <row r="129" spans="1:6" ht="15">
      <c r="A129" s="418" t="s">
        <v>428</v>
      </c>
      <c r="B129" s="425" t="s">
        <v>216</v>
      </c>
      <c r="C129" s="420">
        <v>3</v>
      </c>
      <c r="D129" s="419">
        <v>130000</v>
      </c>
      <c r="E129" s="420">
        <v>46</v>
      </c>
      <c r="F129" s="419">
        <v>9880000</v>
      </c>
    </row>
    <row r="130" spans="1:6" ht="15">
      <c r="A130" s="418" t="s">
        <v>427</v>
      </c>
      <c r="B130" s="425" t="s">
        <v>215</v>
      </c>
      <c r="C130" s="420">
        <v>1</v>
      </c>
      <c r="D130" s="419">
        <v>50000</v>
      </c>
      <c r="E130" s="420">
        <v>28</v>
      </c>
      <c r="F130" s="419">
        <v>5860700</v>
      </c>
    </row>
    <row r="131" spans="1:6" ht="15">
      <c r="A131" s="669" t="s">
        <v>544</v>
      </c>
      <c r="B131" s="669"/>
      <c r="C131" s="420">
        <v>12</v>
      </c>
      <c r="D131" s="419">
        <v>930000</v>
      </c>
      <c r="E131" s="420">
        <v>208</v>
      </c>
      <c r="F131" s="419">
        <v>48555700</v>
      </c>
    </row>
    <row r="132" spans="1:6" ht="15">
      <c r="A132" s="669" t="s">
        <v>545</v>
      </c>
      <c r="B132" s="669"/>
      <c r="C132" s="420">
        <v>45</v>
      </c>
      <c r="D132" s="419">
        <v>5310000</v>
      </c>
      <c r="E132" s="420">
        <v>484</v>
      </c>
      <c r="F132" s="419">
        <v>118067700</v>
      </c>
    </row>
    <row r="133" spans="1:6" ht="15">
      <c r="A133" s="670" t="s">
        <v>575</v>
      </c>
      <c r="B133" s="670"/>
      <c r="C133" s="670"/>
      <c r="D133" s="670"/>
      <c r="E133" s="670"/>
      <c r="F133" s="670"/>
    </row>
    <row r="134" spans="1:6" ht="15">
      <c r="A134" s="668" t="s">
        <v>576</v>
      </c>
      <c r="B134" s="668"/>
      <c r="C134" s="668"/>
      <c r="D134" s="668"/>
      <c r="E134" s="668"/>
      <c r="F134" s="668"/>
    </row>
    <row r="135" spans="1:6" ht="15">
      <c r="A135" s="418" t="s">
        <v>396</v>
      </c>
      <c r="B135" s="425" t="s">
        <v>184</v>
      </c>
      <c r="C135" s="420">
        <v>29</v>
      </c>
      <c r="D135" s="419">
        <v>4085000</v>
      </c>
      <c r="E135" s="420">
        <v>267</v>
      </c>
      <c r="F135" s="419">
        <v>53460000</v>
      </c>
    </row>
    <row r="136" spans="1:6" ht="15">
      <c r="A136" s="418" t="s">
        <v>375</v>
      </c>
      <c r="B136" s="425" t="s">
        <v>164</v>
      </c>
      <c r="C136" s="420">
        <v>12</v>
      </c>
      <c r="D136" s="419">
        <v>1850000</v>
      </c>
      <c r="E136" s="420">
        <v>167</v>
      </c>
      <c r="F136" s="419">
        <v>51740000</v>
      </c>
    </row>
    <row r="137" spans="1:6" ht="15">
      <c r="A137" s="418" t="s">
        <v>364</v>
      </c>
      <c r="B137" s="425" t="s">
        <v>153</v>
      </c>
      <c r="C137" s="420">
        <v>8</v>
      </c>
      <c r="D137" s="419">
        <v>1610000</v>
      </c>
      <c r="E137" s="420">
        <v>96</v>
      </c>
      <c r="F137" s="419">
        <v>21175000</v>
      </c>
    </row>
    <row r="138" spans="1:6" ht="15">
      <c r="A138" s="418" t="s">
        <v>414</v>
      </c>
      <c r="B138" s="425" t="s">
        <v>202</v>
      </c>
      <c r="C138" s="420">
        <v>2</v>
      </c>
      <c r="D138" s="419">
        <v>100000</v>
      </c>
      <c r="E138" s="420">
        <v>20</v>
      </c>
      <c r="F138" s="419">
        <v>2790000</v>
      </c>
    </row>
    <row r="139" spans="1:6" ht="15">
      <c r="A139" s="669" t="s">
        <v>544</v>
      </c>
      <c r="B139" s="669"/>
      <c r="C139" s="420">
        <v>51</v>
      </c>
      <c r="D139" s="419">
        <v>7645000</v>
      </c>
      <c r="E139" s="420">
        <v>550</v>
      </c>
      <c r="F139" s="419">
        <v>129165000</v>
      </c>
    </row>
    <row r="140" spans="1:6" ht="15">
      <c r="A140" s="668" t="s">
        <v>577</v>
      </c>
      <c r="B140" s="668"/>
      <c r="C140" s="668"/>
      <c r="D140" s="668"/>
      <c r="E140" s="668"/>
      <c r="F140" s="668"/>
    </row>
    <row r="141" spans="1:6" ht="15">
      <c r="A141" s="418" t="s">
        <v>417</v>
      </c>
      <c r="B141" s="425" t="s">
        <v>205</v>
      </c>
      <c r="C141" s="420">
        <v>25</v>
      </c>
      <c r="D141" s="419">
        <v>4990000</v>
      </c>
      <c r="E141" s="420">
        <v>294</v>
      </c>
      <c r="F141" s="419">
        <v>86077500</v>
      </c>
    </row>
    <row r="142" spans="1:6" ht="15">
      <c r="A142" s="418" t="s">
        <v>401</v>
      </c>
      <c r="B142" s="425" t="s">
        <v>189</v>
      </c>
      <c r="C142" s="420">
        <v>12</v>
      </c>
      <c r="D142" s="419">
        <v>3170000</v>
      </c>
      <c r="E142" s="420">
        <v>77</v>
      </c>
      <c r="F142" s="419">
        <v>30560000</v>
      </c>
    </row>
    <row r="143" spans="1:6" ht="15">
      <c r="A143" s="418" t="s">
        <v>365</v>
      </c>
      <c r="B143" s="425" t="s">
        <v>154</v>
      </c>
      <c r="C143" s="420">
        <v>6</v>
      </c>
      <c r="D143" s="419">
        <v>2100000</v>
      </c>
      <c r="E143" s="420">
        <v>97</v>
      </c>
      <c r="F143" s="419">
        <v>33820000</v>
      </c>
    </row>
    <row r="144" spans="1:6" ht="15">
      <c r="A144" s="418" t="s">
        <v>382</v>
      </c>
      <c r="B144" s="425" t="s">
        <v>171</v>
      </c>
      <c r="C144" s="420">
        <v>2</v>
      </c>
      <c r="D144" s="419">
        <v>1200000</v>
      </c>
      <c r="E144" s="420">
        <v>62</v>
      </c>
      <c r="F144" s="419">
        <v>15226000</v>
      </c>
    </row>
    <row r="145" spans="1:6" ht="15">
      <c r="A145" s="669" t="s">
        <v>544</v>
      </c>
      <c r="B145" s="669"/>
      <c r="C145" s="420">
        <v>45</v>
      </c>
      <c r="D145" s="419">
        <v>11460000</v>
      </c>
      <c r="E145" s="420">
        <v>530</v>
      </c>
      <c r="F145" s="419">
        <v>165683500</v>
      </c>
    </row>
    <row r="146" spans="1:6" ht="15">
      <c r="A146" s="669" t="s">
        <v>545</v>
      </c>
      <c r="B146" s="669"/>
      <c r="C146" s="420">
        <v>96</v>
      </c>
      <c r="D146" s="419">
        <v>19105000</v>
      </c>
      <c r="E146" s="420">
        <v>1080</v>
      </c>
      <c r="F146" s="419">
        <v>294848500</v>
      </c>
    </row>
    <row r="147" spans="1:6" ht="15">
      <c r="A147" s="670" t="s">
        <v>578</v>
      </c>
      <c r="B147" s="670"/>
      <c r="C147" s="670"/>
      <c r="D147" s="670"/>
      <c r="E147" s="670"/>
      <c r="F147" s="670"/>
    </row>
    <row r="148" spans="1:6" ht="15">
      <c r="A148" s="668" t="s">
        <v>579</v>
      </c>
      <c r="B148" s="668"/>
      <c r="C148" s="668"/>
      <c r="D148" s="668"/>
      <c r="E148" s="668"/>
      <c r="F148" s="668"/>
    </row>
    <row r="149" spans="1:6" ht="15">
      <c r="A149" s="418" t="s">
        <v>379</v>
      </c>
      <c r="B149" s="425" t="s">
        <v>168</v>
      </c>
      <c r="C149" s="420">
        <v>133</v>
      </c>
      <c r="D149" s="419">
        <v>39280000</v>
      </c>
      <c r="E149" s="420">
        <v>1475</v>
      </c>
      <c r="F149" s="419">
        <v>585776000</v>
      </c>
    </row>
    <row r="150" spans="1:6" ht="15">
      <c r="A150" s="418" t="s">
        <v>354</v>
      </c>
      <c r="B150" s="425" t="s">
        <v>143</v>
      </c>
      <c r="C150" s="420">
        <v>22</v>
      </c>
      <c r="D150" s="419">
        <v>4560000</v>
      </c>
      <c r="E150" s="420">
        <v>154</v>
      </c>
      <c r="F150" s="419">
        <v>43940000</v>
      </c>
    </row>
    <row r="151" spans="1:6" ht="15">
      <c r="A151" s="418" t="s">
        <v>431</v>
      </c>
      <c r="B151" s="425" t="s">
        <v>219</v>
      </c>
      <c r="C151" s="420">
        <v>11</v>
      </c>
      <c r="D151" s="419">
        <v>2550000</v>
      </c>
      <c r="E151" s="420">
        <v>52</v>
      </c>
      <c r="F151" s="419">
        <v>14725000</v>
      </c>
    </row>
    <row r="152" spans="1:6" ht="15">
      <c r="A152" s="669" t="s">
        <v>544</v>
      </c>
      <c r="B152" s="669"/>
      <c r="C152" s="420">
        <v>166</v>
      </c>
      <c r="D152" s="419">
        <v>46390000</v>
      </c>
      <c r="E152" s="420">
        <v>1681</v>
      </c>
      <c r="F152" s="419">
        <v>644441000</v>
      </c>
    </row>
    <row r="153" spans="1:6" ht="15">
      <c r="A153" s="668" t="s">
        <v>580</v>
      </c>
      <c r="B153" s="668"/>
      <c r="C153" s="668"/>
      <c r="D153" s="668"/>
      <c r="E153" s="668"/>
      <c r="F153" s="668"/>
    </row>
    <row r="154" spans="1:6" ht="15">
      <c r="A154" s="418" t="s">
        <v>415</v>
      </c>
      <c r="B154" s="425" t="s">
        <v>531</v>
      </c>
      <c r="C154" s="420">
        <v>86</v>
      </c>
      <c r="D154" s="419">
        <v>16550000</v>
      </c>
      <c r="E154" s="420">
        <v>668</v>
      </c>
      <c r="F154" s="419">
        <v>175954000</v>
      </c>
    </row>
    <row r="155" spans="1:6" ht="15">
      <c r="A155" s="418" t="s">
        <v>373</v>
      </c>
      <c r="B155" s="425" t="s">
        <v>162</v>
      </c>
      <c r="C155" s="420">
        <v>83</v>
      </c>
      <c r="D155" s="419">
        <v>29890000</v>
      </c>
      <c r="E155" s="420">
        <v>746</v>
      </c>
      <c r="F155" s="419">
        <v>337160000</v>
      </c>
    </row>
    <row r="156" spans="1:6" ht="15">
      <c r="A156" s="669" t="s">
        <v>544</v>
      </c>
      <c r="B156" s="669"/>
      <c r="C156" s="420">
        <v>169</v>
      </c>
      <c r="D156" s="419">
        <v>46440000</v>
      </c>
      <c r="E156" s="420">
        <v>1414</v>
      </c>
      <c r="F156" s="419">
        <v>513114000</v>
      </c>
    </row>
    <row r="157" spans="1:6" ht="15">
      <c r="A157" s="668" t="s">
        <v>581</v>
      </c>
      <c r="B157" s="668"/>
      <c r="C157" s="668"/>
      <c r="D157" s="668"/>
      <c r="E157" s="668"/>
      <c r="F157" s="668"/>
    </row>
    <row r="158" spans="1:6" ht="15">
      <c r="A158" s="418" t="s">
        <v>399</v>
      </c>
      <c r="B158" s="425" t="s">
        <v>187</v>
      </c>
      <c r="C158" s="420">
        <v>59</v>
      </c>
      <c r="D158" s="419">
        <v>35470000</v>
      </c>
      <c r="E158" s="420">
        <v>392</v>
      </c>
      <c r="F158" s="419">
        <v>293165000</v>
      </c>
    </row>
    <row r="159" spans="1:6" ht="15">
      <c r="A159" s="418" t="s">
        <v>424</v>
      </c>
      <c r="B159" s="425" t="s">
        <v>212</v>
      </c>
      <c r="C159" s="420">
        <v>24</v>
      </c>
      <c r="D159" s="419">
        <v>15150000</v>
      </c>
      <c r="E159" s="420">
        <v>262</v>
      </c>
      <c r="F159" s="419">
        <v>164070000</v>
      </c>
    </row>
    <row r="160" spans="1:6" ht="15">
      <c r="A160" s="418" t="s">
        <v>425</v>
      </c>
      <c r="B160" s="425" t="s">
        <v>213</v>
      </c>
      <c r="C160" s="420">
        <v>14</v>
      </c>
      <c r="D160" s="419">
        <v>16850000</v>
      </c>
      <c r="E160" s="420">
        <v>227</v>
      </c>
      <c r="F160" s="419">
        <v>140220000</v>
      </c>
    </row>
    <row r="161" spans="1:6" ht="15">
      <c r="A161" s="418" t="s">
        <v>408</v>
      </c>
      <c r="B161" s="425" t="s">
        <v>196</v>
      </c>
      <c r="C161" s="420">
        <v>5</v>
      </c>
      <c r="D161" s="419">
        <v>2600000</v>
      </c>
      <c r="E161" s="420">
        <v>94</v>
      </c>
      <c r="F161" s="419">
        <v>38210000</v>
      </c>
    </row>
    <row r="162" spans="1:6" ht="15">
      <c r="A162" s="669" t="s">
        <v>544</v>
      </c>
      <c r="B162" s="669"/>
      <c r="C162" s="420">
        <v>102</v>
      </c>
      <c r="D162" s="419">
        <v>70070000</v>
      </c>
      <c r="E162" s="420">
        <v>975</v>
      </c>
      <c r="F162" s="419">
        <v>635665000</v>
      </c>
    </row>
    <row r="163" spans="1:6" ht="15">
      <c r="A163" s="669" t="s">
        <v>545</v>
      </c>
      <c r="B163" s="669"/>
      <c r="C163" s="420">
        <v>497</v>
      </c>
      <c r="D163" s="419">
        <v>202123000</v>
      </c>
      <c r="E163" s="419">
        <v>4465</v>
      </c>
      <c r="F163" s="419">
        <v>1925273000</v>
      </c>
    </row>
    <row r="164" spans="1:6" ht="15">
      <c r="A164" s="672" t="s">
        <v>582</v>
      </c>
      <c r="B164" s="672"/>
      <c r="C164" s="421">
        <v>6887</v>
      </c>
      <c r="D164" s="421">
        <v>1760440015</v>
      </c>
      <c r="E164" s="421">
        <v>66950</v>
      </c>
      <c r="F164" s="421">
        <v>26148161884</v>
      </c>
    </row>
    <row r="165" ht="15">
      <c r="A165" s="447" t="s">
        <v>649</v>
      </c>
    </row>
  </sheetData>
  <sheetProtection/>
  <mergeCells count="81">
    <mergeCell ref="A145:B145"/>
    <mergeCell ref="A132:B132"/>
    <mergeCell ref="A157:F157"/>
    <mergeCell ref="A164:B164"/>
    <mergeCell ref="A134:F134"/>
    <mergeCell ref="A139:B139"/>
    <mergeCell ref="A140:F140"/>
    <mergeCell ref="A146:B146"/>
    <mergeCell ref="A148:F148"/>
    <mergeCell ref="A152:B152"/>
    <mergeCell ref="A153:F153"/>
    <mergeCell ref="A156:B156"/>
    <mergeCell ref="A77:B77"/>
    <mergeCell ref="A79:F79"/>
    <mergeCell ref="A121:F121"/>
    <mergeCell ref="A110:F110"/>
    <mergeCell ref="A118:B118"/>
    <mergeCell ref="A120:F120"/>
    <mergeCell ref="A102:B102"/>
    <mergeCell ref="A103:F103"/>
    <mergeCell ref="A111:F111"/>
    <mergeCell ref="A119:B119"/>
    <mergeCell ref="A78:F78"/>
    <mergeCell ref="A90:B90"/>
    <mergeCell ref="A40:F40"/>
    <mergeCell ref="A44:B44"/>
    <mergeCell ref="A54:F54"/>
    <mergeCell ref="A56:B56"/>
    <mergeCell ref="A57:F57"/>
    <mergeCell ref="A61:B61"/>
    <mergeCell ref="A53:F53"/>
    <mergeCell ref="A45:F45"/>
    <mergeCell ref="A52:B52"/>
    <mergeCell ref="A60:B60"/>
    <mergeCell ref="A11:B11"/>
    <mergeCell ref="A13:F13"/>
    <mergeCell ref="A17:B17"/>
    <mergeCell ref="A18:F18"/>
    <mergeCell ref="A22:B22"/>
    <mergeCell ref="A12:F12"/>
    <mergeCell ref="A21:B21"/>
    <mergeCell ref="A7:F7"/>
    <mergeCell ref="A10:B10"/>
    <mergeCell ref="A8:F8"/>
    <mergeCell ref="E5:F5"/>
    <mergeCell ref="C5:D5"/>
    <mergeCell ref="A5:A6"/>
    <mergeCell ref="B5:B6"/>
    <mergeCell ref="A23:F23"/>
    <mergeCell ref="A24:F24"/>
    <mergeCell ref="A26:B26"/>
    <mergeCell ref="A37:B37"/>
    <mergeCell ref="A39:F39"/>
    <mergeCell ref="A51:B51"/>
    <mergeCell ref="A27:F27"/>
    <mergeCell ref="A31:B31"/>
    <mergeCell ref="A32:F32"/>
    <mergeCell ref="A38:B38"/>
    <mergeCell ref="A62:F62"/>
    <mergeCell ref="A76:B76"/>
    <mergeCell ref="A68:F68"/>
    <mergeCell ref="A71:B71"/>
    <mergeCell ref="A72:F72"/>
    <mergeCell ref="A63:F63"/>
    <mergeCell ref="A67:B67"/>
    <mergeCell ref="A85:B85"/>
    <mergeCell ref="A86:F86"/>
    <mergeCell ref="A92:F92"/>
    <mergeCell ref="A91:B91"/>
    <mergeCell ref="A93:F93"/>
    <mergeCell ref="A97:B97"/>
    <mergeCell ref="A98:F98"/>
    <mergeCell ref="A108:B108"/>
    <mergeCell ref="A162:B162"/>
    <mergeCell ref="A163:B163"/>
    <mergeCell ref="A147:F147"/>
    <mergeCell ref="A131:B131"/>
    <mergeCell ref="A125:B125"/>
    <mergeCell ref="A126:F126"/>
    <mergeCell ref="A133:F133"/>
    <mergeCell ref="A109:B109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9.140625" style="354" customWidth="1"/>
    <col min="2" max="2" width="13.28125" style="354" customWidth="1"/>
    <col min="3" max="10" width="6.8515625" style="354" customWidth="1"/>
    <col min="11" max="11" width="9.140625" style="433" bestFit="1" customWidth="1"/>
    <col min="12" max="18" width="6.8515625" style="354" customWidth="1"/>
  </cols>
  <sheetData>
    <row r="1" spans="1:18" s="404" customFormat="1" ht="18.75" thickBot="1">
      <c r="A1" s="686" t="s">
        <v>660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</row>
    <row r="2" spans="1:18" s="404" customFormat="1" ht="15.75" thickTop="1">
      <c r="A2" s="354"/>
      <c r="B2" s="354"/>
      <c r="C2" s="354"/>
      <c r="D2" s="354"/>
      <c r="E2" s="354"/>
      <c r="F2" s="354"/>
      <c r="G2" s="354"/>
      <c r="H2" s="354"/>
      <c r="I2" s="354"/>
      <c r="J2" s="354"/>
      <c r="K2" s="433"/>
      <c r="L2" s="354"/>
      <c r="M2" s="354"/>
      <c r="N2" s="354"/>
      <c r="O2" s="354"/>
      <c r="P2" s="354"/>
      <c r="Q2" s="354"/>
      <c r="R2" s="354"/>
    </row>
    <row r="3" spans="1:18" ht="18">
      <c r="A3" s="53" t="s">
        <v>604</v>
      </c>
      <c r="B3" s="414"/>
      <c r="C3" s="414"/>
      <c r="D3" s="414"/>
      <c r="E3" s="414"/>
      <c r="F3" s="414"/>
      <c r="G3" s="414"/>
      <c r="H3" s="414"/>
      <c r="I3" s="414"/>
      <c r="J3" s="414"/>
      <c r="K3" s="434"/>
      <c r="L3" s="414"/>
      <c r="M3" s="414"/>
      <c r="N3" s="414"/>
      <c r="O3" s="414"/>
      <c r="P3" s="414"/>
      <c r="Q3" s="414"/>
      <c r="R3" s="414"/>
    </row>
    <row r="5" spans="1:18" ht="15" customHeight="1">
      <c r="A5" s="687" t="s">
        <v>352</v>
      </c>
      <c r="B5" s="687" t="s">
        <v>476</v>
      </c>
      <c r="C5" s="683" t="s">
        <v>680</v>
      </c>
      <c r="D5" s="684"/>
      <c r="E5" s="684"/>
      <c r="F5" s="684"/>
      <c r="G5" s="684"/>
      <c r="H5" s="684"/>
      <c r="I5" s="684"/>
      <c r="J5" s="685"/>
      <c r="K5" s="683" t="s">
        <v>681</v>
      </c>
      <c r="L5" s="684"/>
      <c r="M5" s="684"/>
      <c r="N5" s="684"/>
      <c r="O5" s="684"/>
      <c r="P5" s="684"/>
      <c r="Q5" s="684"/>
      <c r="R5" s="685"/>
    </row>
    <row r="6" spans="1:18" ht="15" customHeight="1">
      <c r="A6" s="688"/>
      <c r="B6" s="688"/>
      <c r="C6" s="683" t="s">
        <v>226</v>
      </c>
      <c r="D6" s="684"/>
      <c r="E6" s="685"/>
      <c r="F6" s="683" t="s">
        <v>475</v>
      </c>
      <c r="G6" s="685"/>
      <c r="H6" s="683" t="s">
        <v>541</v>
      </c>
      <c r="I6" s="684"/>
      <c r="J6" s="685"/>
      <c r="K6" s="683" t="s">
        <v>226</v>
      </c>
      <c r="L6" s="684"/>
      <c r="M6" s="685"/>
      <c r="N6" s="683" t="s">
        <v>475</v>
      </c>
      <c r="O6" s="685"/>
      <c r="P6" s="683" t="s">
        <v>541</v>
      </c>
      <c r="Q6" s="684"/>
      <c r="R6" s="685"/>
    </row>
    <row r="7" spans="1:18" ht="15">
      <c r="A7" s="689"/>
      <c r="B7" s="689"/>
      <c r="C7" s="415" t="s">
        <v>524</v>
      </c>
      <c r="D7" s="415" t="s">
        <v>526</v>
      </c>
      <c r="E7" s="415" t="s">
        <v>527</v>
      </c>
      <c r="F7" s="415" t="s">
        <v>524</v>
      </c>
      <c r="G7" s="415" t="s">
        <v>526</v>
      </c>
      <c r="H7" s="415" t="s">
        <v>524</v>
      </c>
      <c r="I7" s="415" t="s">
        <v>526</v>
      </c>
      <c r="J7" s="415" t="s">
        <v>527</v>
      </c>
      <c r="K7" s="415" t="s">
        <v>524</v>
      </c>
      <c r="L7" s="415" t="s">
        <v>526</v>
      </c>
      <c r="M7" s="415" t="s">
        <v>527</v>
      </c>
      <c r="N7" s="415" t="s">
        <v>524</v>
      </c>
      <c r="O7" s="415" t="s">
        <v>526</v>
      </c>
      <c r="P7" s="415" t="s">
        <v>524</v>
      </c>
      <c r="Q7" s="415" t="s">
        <v>526</v>
      </c>
      <c r="R7" s="415" t="s">
        <v>527</v>
      </c>
    </row>
    <row r="8" spans="1:18" ht="15" customHeight="1">
      <c r="A8" s="680" t="s">
        <v>542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2"/>
    </row>
    <row r="9" spans="1:18" ht="15" customHeight="1">
      <c r="A9" s="675" t="s">
        <v>543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7"/>
    </row>
    <row r="10" spans="1:18" ht="15">
      <c r="A10" s="355" t="s">
        <v>386</v>
      </c>
      <c r="B10" s="210" t="s">
        <v>174</v>
      </c>
      <c r="C10" s="356">
        <v>2530</v>
      </c>
      <c r="D10" s="357">
        <v>638</v>
      </c>
      <c r="E10" s="357">
        <v>513</v>
      </c>
      <c r="F10" s="356">
        <v>1328</v>
      </c>
      <c r="G10" s="357">
        <v>487</v>
      </c>
      <c r="H10" s="357">
        <v>8</v>
      </c>
      <c r="I10" s="357">
        <v>8</v>
      </c>
      <c r="J10" s="357">
        <v>6</v>
      </c>
      <c r="K10" s="435">
        <v>24625</v>
      </c>
      <c r="L10" s="356">
        <v>5924</v>
      </c>
      <c r="M10" s="356">
        <v>4737</v>
      </c>
      <c r="N10" s="356">
        <v>16011</v>
      </c>
      <c r="O10" s="356">
        <v>5573</v>
      </c>
      <c r="P10" s="357">
        <v>58</v>
      </c>
      <c r="Q10" s="357">
        <v>103</v>
      </c>
      <c r="R10" s="357">
        <v>84</v>
      </c>
    </row>
    <row r="11" spans="1:18" ht="15" customHeight="1">
      <c r="A11" s="673" t="s">
        <v>544</v>
      </c>
      <c r="B11" s="674"/>
      <c r="C11" s="357">
        <v>2530</v>
      </c>
      <c r="D11" s="357">
        <v>638</v>
      </c>
      <c r="E11" s="357">
        <v>513</v>
      </c>
      <c r="F11" s="357">
        <v>1328</v>
      </c>
      <c r="G11" s="357">
        <v>487</v>
      </c>
      <c r="H11" s="357">
        <v>8</v>
      </c>
      <c r="I11" s="357">
        <v>8</v>
      </c>
      <c r="J11" s="357">
        <v>6</v>
      </c>
      <c r="K11" s="435">
        <v>24625</v>
      </c>
      <c r="L11" s="357">
        <v>5924</v>
      </c>
      <c r="M11" s="357">
        <v>4737</v>
      </c>
      <c r="N11" s="356">
        <v>16011</v>
      </c>
      <c r="O11" s="357">
        <v>5573</v>
      </c>
      <c r="P11" s="357">
        <v>58</v>
      </c>
      <c r="Q11" s="357">
        <v>103</v>
      </c>
      <c r="R11" s="357">
        <v>84</v>
      </c>
    </row>
    <row r="12" spans="1:18" ht="15" customHeight="1">
      <c r="A12" s="673" t="s">
        <v>545</v>
      </c>
      <c r="B12" s="674"/>
      <c r="C12" s="357">
        <v>2530</v>
      </c>
      <c r="D12" s="357">
        <v>638</v>
      </c>
      <c r="E12" s="357">
        <v>513</v>
      </c>
      <c r="F12" s="357">
        <v>1328</v>
      </c>
      <c r="G12" s="357">
        <v>487</v>
      </c>
      <c r="H12" s="357">
        <v>8</v>
      </c>
      <c r="I12" s="357">
        <v>8</v>
      </c>
      <c r="J12" s="357">
        <v>6</v>
      </c>
      <c r="K12" s="435">
        <v>24625</v>
      </c>
      <c r="L12" s="357">
        <v>5924</v>
      </c>
      <c r="M12" s="357">
        <v>4737</v>
      </c>
      <c r="N12" s="356">
        <v>16011</v>
      </c>
      <c r="O12" s="357">
        <v>5573</v>
      </c>
      <c r="P12" s="357">
        <v>58</v>
      </c>
      <c r="Q12" s="357">
        <v>103</v>
      </c>
      <c r="R12" s="357">
        <v>84</v>
      </c>
    </row>
    <row r="13" spans="1:18" ht="15" customHeight="1">
      <c r="A13" s="680" t="s">
        <v>546</v>
      </c>
      <c r="B13" s="681"/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2"/>
    </row>
    <row r="14" spans="1:18" ht="15" customHeight="1">
      <c r="A14" s="675" t="s">
        <v>547</v>
      </c>
      <c r="B14" s="676"/>
      <c r="C14" s="676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7"/>
    </row>
    <row r="15" spans="1:18" ht="15">
      <c r="A15" s="355" t="s">
        <v>411</v>
      </c>
      <c r="B15" s="210" t="s">
        <v>199</v>
      </c>
      <c r="C15" s="357">
        <v>72</v>
      </c>
      <c r="D15" s="357">
        <v>2</v>
      </c>
      <c r="E15" s="357">
        <v>4</v>
      </c>
      <c r="F15" s="357">
        <v>41</v>
      </c>
      <c r="G15" s="357">
        <v>28</v>
      </c>
      <c r="H15" s="357"/>
      <c r="I15" s="357">
        <v>2</v>
      </c>
      <c r="J15" s="357">
        <v>0</v>
      </c>
      <c r="K15" s="436">
        <v>620</v>
      </c>
      <c r="L15" s="357">
        <v>64</v>
      </c>
      <c r="M15" s="357">
        <v>59</v>
      </c>
      <c r="N15" s="357">
        <v>722</v>
      </c>
      <c r="O15" s="357">
        <v>376</v>
      </c>
      <c r="P15" s="357">
        <v>5</v>
      </c>
      <c r="Q15" s="357">
        <v>11</v>
      </c>
      <c r="R15" s="357">
        <v>10</v>
      </c>
    </row>
    <row r="16" spans="1:18" ht="15">
      <c r="A16" s="355" t="s">
        <v>374</v>
      </c>
      <c r="B16" s="210" t="s">
        <v>163</v>
      </c>
      <c r="C16" s="357">
        <v>24</v>
      </c>
      <c r="D16" s="357">
        <v>3</v>
      </c>
      <c r="E16" s="357">
        <v>1</v>
      </c>
      <c r="F16" s="357">
        <v>10</v>
      </c>
      <c r="G16" s="357">
        <v>11</v>
      </c>
      <c r="H16" s="357">
        <v>1</v>
      </c>
      <c r="I16" s="357">
        <v>2</v>
      </c>
      <c r="J16" s="357">
        <v>0</v>
      </c>
      <c r="K16" s="436">
        <v>182</v>
      </c>
      <c r="L16" s="357">
        <v>21</v>
      </c>
      <c r="M16" s="357">
        <v>14</v>
      </c>
      <c r="N16" s="357">
        <v>109</v>
      </c>
      <c r="O16" s="357">
        <v>108</v>
      </c>
      <c r="P16" s="357">
        <v>17</v>
      </c>
      <c r="Q16" s="357">
        <v>11</v>
      </c>
      <c r="R16" s="357">
        <v>6</v>
      </c>
    </row>
    <row r="17" spans="1:18" ht="15">
      <c r="A17" s="355" t="s">
        <v>391</v>
      </c>
      <c r="B17" s="210" t="s">
        <v>179</v>
      </c>
      <c r="C17" s="357">
        <v>19</v>
      </c>
      <c r="D17" s="357">
        <v>2</v>
      </c>
      <c r="E17" s="357">
        <v>2</v>
      </c>
      <c r="F17" s="357">
        <v>12</v>
      </c>
      <c r="G17" s="357">
        <v>11</v>
      </c>
      <c r="H17" s="357"/>
      <c r="I17" s="357"/>
      <c r="J17" s="357">
        <v>1</v>
      </c>
      <c r="K17" s="436">
        <v>191</v>
      </c>
      <c r="L17" s="357">
        <v>22</v>
      </c>
      <c r="M17" s="357">
        <v>12</v>
      </c>
      <c r="N17" s="357">
        <v>158</v>
      </c>
      <c r="O17" s="357">
        <v>97</v>
      </c>
      <c r="P17" s="357">
        <v>2</v>
      </c>
      <c r="Q17" s="357">
        <v>2</v>
      </c>
      <c r="R17" s="357">
        <v>3</v>
      </c>
    </row>
    <row r="18" spans="1:18" ht="15" customHeight="1">
      <c r="A18" s="673" t="s">
        <v>544</v>
      </c>
      <c r="B18" s="674"/>
      <c r="C18" s="357">
        <v>115</v>
      </c>
      <c r="D18" s="357">
        <v>7</v>
      </c>
      <c r="E18" s="357">
        <v>7</v>
      </c>
      <c r="F18" s="357">
        <v>63</v>
      </c>
      <c r="G18" s="357">
        <v>50</v>
      </c>
      <c r="H18" s="357">
        <v>1</v>
      </c>
      <c r="I18" s="357">
        <v>4</v>
      </c>
      <c r="J18" s="357">
        <v>1</v>
      </c>
      <c r="K18" s="436">
        <v>993</v>
      </c>
      <c r="L18" s="357">
        <v>107</v>
      </c>
      <c r="M18" s="357">
        <v>85</v>
      </c>
      <c r="N18" s="357">
        <v>989</v>
      </c>
      <c r="O18" s="357">
        <v>581</v>
      </c>
      <c r="P18" s="357">
        <v>24</v>
      </c>
      <c r="Q18" s="357">
        <v>24</v>
      </c>
      <c r="R18" s="357">
        <v>19</v>
      </c>
    </row>
    <row r="19" spans="1:18" ht="15" customHeight="1">
      <c r="A19" s="675" t="s">
        <v>548</v>
      </c>
      <c r="B19" s="676"/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7"/>
    </row>
    <row r="20" spans="1:18" ht="15">
      <c r="A20" s="355" t="s">
        <v>362</v>
      </c>
      <c r="B20" s="210" t="s">
        <v>151</v>
      </c>
      <c r="C20" s="357">
        <v>46</v>
      </c>
      <c r="D20" s="357">
        <v>7</v>
      </c>
      <c r="E20" s="357">
        <v>6</v>
      </c>
      <c r="F20" s="357">
        <v>48</v>
      </c>
      <c r="G20" s="357">
        <v>25</v>
      </c>
      <c r="H20" s="357"/>
      <c r="I20" s="357"/>
      <c r="J20" s="357">
        <v>2</v>
      </c>
      <c r="K20" s="436">
        <v>472</v>
      </c>
      <c r="L20" s="357">
        <v>65</v>
      </c>
      <c r="M20" s="357">
        <v>46</v>
      </c>
      <c r="N20" s="357">
        <v>448</v>
      </c>
      <c r="O20" s="357">
        <v>238</v>
      </c>
      <c r="P20" s="357">
        <v>15</v>
      </c>
      <c r="Q20" s="357">
        <v>33</v>
      </c>
      <c r="R20" s="357">
        <v>25</v>
      </c>
    </row>
    <row r="21" spans="1:18" ht="15">
      <c r="A21" s="355" t="s">
        <v>369</v>
      </c>
      <c r="B21" s="210" t="s">
        <v>158</v>
      </c>
      <c r="C21" s="357">
        <v>35</v>
      </c>
      <c r="D21" s="357">
        <v>3</v>
      </c>
      <c r="E21" s="357">
        <v>2</v>
      </c>
      <c r="F21" s="357">
        <v>7</v>
      </c>
      <c r="G21" s="357">
        <v>3</v>
      </c>
      <c r="H21" s="357">
        <v>6</v>
      </c>
      <c r="I21" s="357">
        <v>1</v>
      </c>
      <c r="J21" s="357">
        <v>0</v>
      </c>
      <c r="K21" s="436">
        <v>292</v>
      </c>
      <c r="L21" s="357">
        <v>31</v>
      </c>
      <c r="M21" s="357">
        <v>25</v>
      </c>
      <c r="N21" s="357">
        <v>155</v>
      </c>
      <c r="O21" s="357">
        <v>95</v>
      </c>
      <c r="P21" s="357">
        <v>52</v>
      </c>
      <c r="Q21" s="357">
        <v>5</v>
      </c>
      <c r="R21" s="357">
        <v>9</v>
      </c>
    </row>
    <row r="22" spans="1:18" ht="15" customHeight="1">
      <c r="A22" s="673" t="s">
        <v>544</v>
      </c>
      <c r="B22" s="674"/>
      <c r="C22" s="357">
        <v>81</v>
      </c>
      <c r="D22" s="357">
        <v>10</v>
      </c>
      <c r="E22" s="357">
        <v>8</v>
      </c>
      <c r="F22" s="357">
        <v>55</v>
      </c>
      <c r="G22" s="357">
        <v>28</v>
      </c>
      <c r="H22" s="357">
        <v>6</v>
      </c>
      <c r="I22" s="357">
        <v>1</v>
      </c>
      <c r="J22" s="357">
        <v>2</v>
      </c>
      <c r="K22" s="436">
        <v>764</v>
      </c>
      <c r="L22" s="357">
        <v>96</v>
      </c>
      <c r="M22" s="357">
        <v>71</v>
      </c>
      <c r="N22" s="357">
        <v>603</v>
      </c>
      <c r="O22" s="357">
        <v>333</v>
      </c>
      <c r="P22" s="357">
        <v>67</v>
      </c>
      <c r="Q22" s="357">
        <v>38</v>
      </c>
      <c r="R22" s="357">
        <v>34</v>
      </c>
    </row>
    <row r="23" spans="1:18" ht="15" customHeight="1">
      <c r="A23" s="673" t="s">
        <v>545</v>
      </c>
      <c r="B23" s="674"/>
      <c r="C23" s="357">
        <v>196</v>
      </c>
      <c r="D23" s="357">
        <v>17</v>
      </c>
      <c r="E23" s="357">
        <v>15</v>
      </c>
      <c r="F23" s="357">
        <v>118</v>
      </c>
      <c r="G23" s="357">
        <v>78</v>
      </c>
      <c r="H23" s="357">
        <v>7</v>
      </c>
      <c r="I23" s="357">
        <v>5</v>
      </c>
      <c r="J23" s="357">
        <v>3</v>
      </c>
      <c r="K23" s="436">
        <v>1757</v>
      </c>
      <c r="L23" s="357">
        <v>203</v>
      </c>
      <c r="M23" s="357">
        <v>156</v>
      </c>
      <c r="N23" s="357">
        <v>1592</v>
      </c>
      <c r="O23" s="357">
        <v>914</v>
      </c>
      <c r="P23" s="357">
        <v>91</v>
      </c>
      <c r="Q23" s="357">
        <v>62</v>
      </c>
      <c r="R23" s="357">
        <v>53</v>
      </c>
    </row>
    <row r="24" spans="1:18" ht="15">
      <c r="A24" s="680" t="s">
        <v>549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2"/>
    </row>
    <row r="25" spans="1:18" ht="15" customHeight="1">
      <c r="A25" s="675" t="s">
        <v>550</v>
      </c>
      <c r="B25" s="676"/>
      <c r="C25" s="676"/>
      <c r="D25" s="676"/>
      <c r="E25" s="676"/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6"/>
      <c r="Q25" s="676"/>
      <c r="R25" s="677"/>
    </row>
    <row r="26" spans="1:18" ht="15">
      <c r="A26" s="355" t="s">
        <v>387</v>
      </c>
      <c r="B26" s="210" t="s">
        <v>175</v>
      </c>
      <c r="C26" s="357">
        <v>475</v>
      </c>
      <c r="D26" s="357">
        <v>58</v>
      </c>
      <c r="E26" s="357">
        <v>51</v>
      </c>
      <c r="F26" s="357">
        <v>193</v>
      </c>
      <c r="G26" s="357">
        <v>73</v>
      </c>
      <c r="H26" s="357">
        <v>8</v>
      </c>
      <c r="I26" s="357">
        <v>4</v>
      </c>
      <c r="J26" s="357">
        <v>1</v>
      </c>
      <c r="K26" s="435">
        <v>4272</v>
      </c>
      <c r="L26" s="357">
        <v>690</v>
      </c>
      <c r="M26" s="357">
        <v>521</v>
      </c>
      <c r="N26" s="357">
        <v>2199</v>
      </c>
      <c r="O26" s="357">
        <v>699</v>
      </c>
      <c r="P26" s="357">
        <v>50</v>
      </c>
      <c r="Q26" s="357">
        <v>47</v>
      </c>
      <c r="R26" s="357">
        <v>45</v>
      </c>
    </row>
    <row r="27" spans="1:18" ht="15" customHeight="1">
      <c r="A27" s="673" t="s">
        <v>544</v>
      </c>
      <c r="B27" s="674"/>
      <c r="C27" s="357">
        <v>475</v>
      </c>
      <c r="D27" s="357">
        <v>58</v>
      </c>
      <c r="E27" s="357">
        <v>51</v>
      </c>
      <c r="F27" s="357">
        <v>193</v>
      </c>
      <c r="G27" s="357">
        <v>73</v>
      </c>
      <c r="H27" s="357">
        <v>8</v>
      </c>
      <c r="I27" s="357">
        <v>4</v>
      </c>
      <c r="J27" s="357">
        <v>1</v>
      </c>
      <c r="K27" s="435">
        <v>4272</v>
      </c>
      <c r="L27" s="357">
        <v>690</v>
      </c>
      <c r="M27" s="357">
        <v>521</v>
      </c>
      <c r="N27" s="357">
        <v>2199</v>
      </c>
      <c r="O27" s="357">
        <v>699</v>
      </c>
      <c r="P27" s="357">
        <v>50</v>
      </c>
      <c r="Q27" s="357">
        <v>47</v>
      </c>
      <c r="R27" s="357">
        <v>45</v>
      </c>
    </row>
    <row r="28" spans="1:18" ht="15" customHeight="1">
      <c r="A28" s="675" t="s">
        <v>551</v>
      </c>
      <c r="B28" s="676"/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  <c r="O28" s="676"/>
      <c r="P28" s="676"/>
      <c r="Q28" s="676"/>
      <c r="R28" s="677"/>
    </row>
    <row r="29" spans="1:18" ht="15">
      <c r="A29" s="355" t="s">
        <v>361</v>
      </c>
      <c r="B29" s="210" t="s">
        <v>150</v>
      </c>
      <c r="C29" s="357">
        <v>60</v>
      </c>
      <c r="D29" s="357">
        <v>9</v>
      </c>
      <c r="E29" s="357">
        <v>3</v>
      </c>
      <c r="F29" s="357">
        <v>44</v>
      </c>
      <c r="G29" s="357">
        <v>26</v>
      </c>
      <c r="H29" s="357">
        <v>1</v>
      </c>
      <c r="I29" s="357">
        <v>3</v>
      </c>
      <c r="J29" s="357">
        <v>2</v>
      </c>
      <c r="K29" s="436">
        <v>593</v>
      </c>
      <c r="L29" s="357">
        <v>93</v>
      </c>
      <c r="M29" s="357">
        <v>61</v>
      </c>
      <c r="N29" s="357">
        <v>765</v>
      </c>
      <c r="O29" s="357">
        <v>421</v>
      </c>
      <c r="P29" s="357">
        <v>6</v>
      </c>
      <c r="Q29" s="357">
        <v>36</v>
      </c>
      <c r="R29" s="357">
        <v>21</v>
      </c>
    </row>
    <row r="30" spans="1:18" ht="15">
      <c r="A30" s="355" t="s">
        <v>372</v>
      </c>
      <c r="B30" s="210" t="s">
        <v>161</v>
      </c>
      <c r="C30" s="357">
        <v>55</v>
      </c>
      <c r="D30" s="357">
        <v>9</v>
      </c>
      <c r="E30" s="357">
        <v>3</v>
      </c>
      <c r="F30" s="357">
        <v>54</v>
      </c>
      <c r="G30" s="357">
        <v>24</v>
      </c>
      <c r="H30" s="357">
        <v>2</v>
      </c>
      <c r="I30" s="357">
        <v>1</v>
      </c>
      <c r="J30" s="357">
        <v>3</v>
      </c>
      <c r="K30" s="436">
        <v>659</v>
      </c>
      <c r="L30" s="357">
        <v>69</v>
      </c>
      <c r="M30" s="357">
        <v>61</v>
      </c>
      <c r="N30" s="357">
        <v>680</v>
      </c>
      <c r="O30" s="357">
        <v>240</v>
      </c>
      <c r="P30" s="357">
        <v>6</v>
      </c>
      <c r="Q30" s="357">
        <v>20</v>
      </c>
      <c r="R30" s="357">
        <v>23</v>
      </c>
    </row>
    <row r="31" spans="1:18" ht="15">
      <c r="A31" s="355" t="s">
        <v>400</v>
      </c>
      <c r="B31" s="210" t="s">
        <v>188</v>
      </c>
      <c r="C31" s="357">
        <v>120</v>
      </c>
      <c r="D31" s="357">
        <v>13</v>
      </c>
      <c r="E31" s="357">
        <v>8</v>
      </c>
      <c r="F31" s="357">
        <v>38</v>
      </c>
      <c r="G31" s="357">
        <v>33</v>
      </c>
      <c r="H31" s="357">
        <v>2</v>
      </c>
      <c r="I31" s="357">
        <v>2</v>
      </c>
      <c r="J31" s="357">
        <v>1</v>
      </c>
      <c r="K31" s="436">
        <v>791</v>
      </c>
      <c r="L31" s="357">
        <v>187</v>
      </c>
      <c r="M31" s="357">
        <v>104</v>
      </c>
      <c r="N31" s="357">
        <v>545</v>
      </c>
      <c r="O31" s="357">
        <v>334</v>
      </c>
      <c r="P31" s="357">
        <v>12</v>
      </c>
      <c r="Q31" s="357">
        <v>18</v>
      </c>
      <c r="R31" s="357">
        <v>17</v>
      </c>
    </row>
    <row r="32" spans="1:18" ht="15" customHeight="1">
      <c r="A32" s="673" t="s">
        <v>544</v>
      </c>
      <c r="B32" s="674"/>
      <c r="C32" s="357">
        <v>235</v>
      </c>
      <c r="D32" s="357">
        <v>31</v>
      </c>
      <c r="E32" s="357">
        <v>14</v>
      </c>
      <c r="F32" s="357">
        <v>136</v>
      </c>
      <c r="G32" s="357">
        <v>83</v>
      </c>
      <c r="H32" s="357">
        <v>5</v>
      </c>
      <c r="I32" s="357">
        <v>6</v>
      </c>
      <c r="J32" s="357">
        <v>6</v>
      </c>
      <c r="K32" s="436">
        <v>2043</v>
      </c>
      <c r="L32" s="357">
        <v>349</v>
      </c>
      <c r="M32" s="357">
        <v>226</v>
      </c>
      <c r="N32" s="357">
        <v>1990</v>
      </c>
      <c r="O32" s="357">
        <v>995</v>
      </c>
      <c r="P32" s="357">
        <v>24</v>
      </c>
      <c r="Q32" s="357">
        <v>74</v>
      </c>
      <c r="R32" s="357">
        <v>61</v>
      </c>
    </row>
    <row r="33" spans="1:18" ht="15" customHeight="1">
      <c r="A33" s="675" t="s">
        <v>552</v>
      </c>
      <c r="B33" s="676"/>
      <c r="C33" s="676"/>
      <c r="D33" s="676"/>
      <c r="E33" s="676"/>
      <c r="F33" s="676"/>
      <c r="G33" s="676"/>
      <c r="H33" s="676"/>
      <c r="I33" s="676"/>
      <c r="J33" s="676"/>
      <c r="K33" s="676"/>
      <c r="L33" s="676"/>
      <c r="M33" s="676"/>
      <c r="N33" s="676"/>
      <c r="O33" s="676"/>
      <c r="P33" s="676"/>
      <c r="Q33" s="676"/>
      <c r="R33" s="677"/>
    </row>
    <row r="34" spans="1:18" ht="15">
      <c r="A34" s="355" t="s">
        <v>397</v>
      </c>
      <c r="B34" s="210" t="s">
        <v>185</v>
      </c>
      <c r="C34" s="357">
        <v>46</v>
      </c>
      <c r="D34" s="357">
        <v>6</v>
      </c>
      <c r="E34" s="357">
        <v>4</v>
      </c>
      <c r="F34" s="357">
        <v>51</v>
      </c>
      <c r="G34" s="357">
        <v>17</v>
      </c>
      <c r="H34" s="357">
        <v>1</v>
      </c>
      <c r="I34" s="357"/>
      <c r="J34" s="357">
        <v>0</v>
      </c>
      <c r="K34" s="436">
        <v>500</v>
      </c>
      <c r="L34" s="357">
        <v>61</v>
      </c>
      <c r="M34" s="357">
        <v>49</v>
      </c>
      <c r="N34" s="357">
        <v>564</v>
      </c>
      <c r="O34" s="357">
        <v>248</v>
      </c>
      <c r="P34" s="357">
        <v>13</v>
      </c>
      <c r="Q34" s="357">
        <v>18</v>
      </c>
      <c r="R34" s="357">
        <v>16</v>
      </c>
    </row>
    <row r="35" spans="1:18" ht="15">
      <c r="A35" s="355" t="s">
        <v>355</v>
      </c>
      <c r="B35" s="210" t="s">
        <v>144</v>
      </c>
      <c r="C35" s="357">
        <v>26</v>
      </c>
      <c r="D35" s="357">
        <v>5</v>
      </c>
      <c r="E35" s="357">
        <v>3</v>
      </c>
      <c r="F35" s="357">
        <v>20</v>
      </c>
      <c r="G35" s="357">
        <v>6</v>
      </c>
      <c r="H35" s="357"/>
      <c r="I35" s="357"/>
      <c r="J35" s="357">
        <v>0</v>
      </c>
      <c r="K35" s="436">
        <v>316</v>
      </c>
      <c r="L35" s="357">
        <v>49</v>
      </c>
      <c r="M35" s="357">
        <v>32</v>
      </c>
      <c r="N35" s="357">
        <v>284</v>
      </c>
      <c r="O35" s="357">
        <v>82</v>
      </c>
      <c r="P35" s="357">
        <v>9</v>
      </c>
      <c r="Q35" s="357">
        <v>6</v>
      </c>
      <c r="R35" s="357">
        <v>7</v>
      </c>
    </row>
    <row r="36" spans="1:18" ht="15">
      <c r="A36" s="355" t="s">
        <v>395</v>
      </c>
      <c r="B36" s="210" t="s">
        <v>183</v>
      </c>
      <c r="C36" s="357">
        <v>13</v>
      </c>
      <c r="D36" s="357">
        <v>1</v>
      </c>
      <c r="E36" s="357">
        <v>1</v>
      </c>
      <c r="F36" s="357">
        <v>19</v>
      </c>
      <c r="G36" s="357">
        <v>10</v>
      </c>
      <c r="H36" s="357"/>
      <c r="I36" s="357">
        <v>2</v>
      </c>
      <c r="J36" s="357">
        <v>0</v>
      </c>
      <c r="K36" s="436">
        <v>162</v>
      </c>
      <c r="L36" s="357">
        <v>22</v>
      </c>
      <c r="M36" s="357">
        <v>15</v>
      </c>
      <c r="N36" s="357">
        <v>221</v>
      </c>
      <c r="O36" s="357">
        <v>100</v>
      </c>
      <c r="P36" s="357">
        <v>8</v>
      </c>
      <c r="Q36" s="357">
        <v>16</v>
      </c>
      <c r="R36" s="357">
        <v>8</v>
      </c>
    </row>
    <row r="37" spans="1:18" ht="15">
      <c r="A37" s="355" t="s">
        <v>416</v>
      </c>
      <c r="B37" s="210" t="s">
        <v>204</v>
      </c>
      <c r="C37" s="357">
        <v>13</v>
      </c>
      <c r="D37" s="357">
        <v>3</v>
      </c>
      <c r="E37" s="357">
        <v>2</v>
      </c>
      <c r="F37" s="357">
        <v>17</v>
      </c>
      <c r="G37" s="357">
        <v>5</v>
      </c>
      <c r="H37" s="357"/>
      <c r="I37" s="357"/>
      <c r="J37" s="357">
        <v>0</v>
      </c>
      <c r="K37" s="436">
        <v>169</v>
      </c>
      <c r="L37" s="357">
        <v>25</v>
      </c>
      <c r="M37" s="357">
        <v>28</v>
      </c>
      <c r="N37" s="357">
        <v>203</v>
      </c>
      <c r="O37" s="357">
        <v>58</v>
      </c>
      <c r="P37" s="357">
        <v>2</v>
      </c>
      <c r="Q37" s="357">
        <v>5</v>
      </c>
      <c r="R37" s="357">
        <v>3</v>
      </c>
    </row>
    <row r="38" spans="1:18" ht="15" customHeight="1">
      <c r="A38" s="673" t="s">
        <v>544</v>
      </c>
      <c r="B38" s="674"/>
      <c r="C38" s="357">
        <v>98</v>
      </c>
      <c r="D38" s="357">
        <v>15</v>
      </c>
      <c r="E38" s="357">
        <v>10</v>
      </c>
      <c r="F38" s="357">
        <v>107</v>
      </c>
      <c r="G38" s="357">
        <v>38</v>
      </c>
      <c r="H38" s="357">
        <v>1</v>
      </c>
      <c r="I38" s="357">
        <v>2</v>
      </c>
      <c r="J38" s="357">
        <v>0</v>
      </c>
      <c r="K38" s="436">
        <v>1147</v>
      </c>
      <c r="L38" s="357">
        <v>157</v>
      </c>
      <c r="M38" s="357">
        <v>124</v>
      </c>
      <c r="N38" s="357">
        <v>1272</v>
      </c>
      <c r="O38" s="357">
        <v>488</v>
      </c>
      <c r="P38" s="357">
        <v>32</v>
      </c>
      <c r="Q38" s="357">
        <v>45</v>
      </c>
      <c r="R38" s="357">
        <v>34</v>
      </c>
    </row>
    <row r="39" spans="1:18" ht="15" customHeight="1">
      <c r="A39" s="673" t="s">
        <v>545</v>
      </c>
      <c r="B39" s="674"/>
      <c r="C39" s="357">
        <v>808</v>
      </c>
      <c r="D39" s="357">
        <v>104</v>
      </c>
      <c r="E39" s="357">
        <v>75</v>
      </c>
      <c r="F39" s="357">
        <v>436</v>
      </c>
      <c r="G39" s="357">
        <v>194</v>
      </c>
      <c r="H39" s="357">
        <v>14</v>
      </c>
      <c r="I39" s="357">
        <v>12</v>
      </c>
      <c r="J39" s="357">
        <v>7</v>
      </c>
      <c r="K39" s="435">
        <v>7462</v>
      </c>
      <c r="L39" s="357">
        <v>1196</v>
      </c>
      <c r="M39" s="357">
        <v>871</v>
      </c>
      <c r="N39" s="357">
        <v>5461</v>
      </c>
      <c r="O39" s="357">
        <v>2182</v>
      </c>
      <c r="P39" s="357">
        <v>106</v>
      </c>
      <c r="Q39" s="357">
        <v>166</v>
      </c>
      <c r="R39" s="357">
        <v>140</v>
      </c>
    </row>
    <row r="40" spans="1:18" ht="15" customHeight="1">
      <c r="A40" s="680" t="s">
        <v>553</v>
      </c>
      <c r="B40" s="681"/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1"/>
      <c r="O40" s="681"/>
      <c r="P40" s="681"/>
      <c r="Q40" s="681"/>
      <c r="R40" s="682"/>
    </row>
    <row r="41" spans="1:18" ht="15" customHeight="1">
      <c r="A41" s="675" t="s">
        <v>554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6"/>
      <c r="N41" s="676"/>
      <c r="O41" s="676"/>
      <c r="P41" s="676"/>
      <c r="Q41" s="676"/>
      <c r="R41" s="677"/>
    </row>
    <row r="42" spans="1:18" ht="15">
      <c r="A42" s="355" t="s">
        <v>368</v>
      </c>
      <c r="B42" s="210" t="s">
        <v>157</v>
      </c>
      <c r="C42" s="357">
        <v>300</v>
      </c>
      <c r="D42" s="357">
        <v>31</v>
      </c>
      <c r="E42" s="357">
        <v>27</v>
      </c>
      <c r="F42" s="357">
        <v>45</v>
      </c>
      <c r="G42" s="357">
        <v>31</v>
      </c>
      <c r="H42" s="357">
        <v>5</v>
      </c>
      <c r="I42" s="357">
        <v>1</v>
      </c>
      <c r="J42" s="357">
        <v>3</v>
      </c>
      <c r="K42" s="436">
        <v>2678</v>
      </c>
      <c r="L42" s="357">
        <v>317</v>
      </c>
      <c r="M42" s="357">
        <v>244</v>
      </c>
      <c r="N42" s="357">
        <v>806</v>
      </c>
      <c r="O42" s="357">
        <v>354</v>
      </c>
      <c r="P42" s="357">
        <v>43</v>
      </c>
      <c r="Q42" s="357">
        <v>44</v>
      </c>
      <c r="R42" s="357">
        <v>27</v>
      </c>
    </row>
    <row r="43" spans="1:18" ht="15">
      <c r="A43" s="355" t="s">
        <v>378</v>
      </c>
      <c r="B43" s="210" t="s">
        <v>167</v>
      </c>
      <c r="C43" s="357">
        <v>42</v>
      </c>
      <c r="D43" s="357">
        <v>8</v>
      </c>
      <c r="E43" s="357">
        <v>2</v>
      </c>
      <c r="F43" s="357">
        <v>62</v>
      </c>
      <c r="G43" s="357">
        <v>22</v>
      </c>
      <c r="H43" s="357">
        <v>2</v>
      </c>
      <c r="I43" s="357"/>
      <c r="J43" s="357">
        <v>0</v>
      </c>
      <c r="K43" s="436">
        <v>499</v>
      </c>
      <c r="L43" s="357">
        <v>91</v>
      </c>
      <c r="M43" s="357">
        <v>52</v>
      </c>
      <c r="N43" s="357">
        <v>862</v>
      </c>
      <c r="O43" s="357">
        <v>381</v>
      </c>
      <c r="P43" s="357">
        <v>6</v>
      </c>
      <c r="Q43" s="357">
        <v>8</v>
      </c>
      <c r="R43" s="357">
        <v>9</v>
      </c>
    </row>
    <row r="44" spans="1:18" ht="15">
      <c r="A44" s="355" t="s">
        <v>363</v>
      </c>
      <c r="B44" s="210" t="s">
        <v>152</v>
      </c>
      <c r="C44" s="357">
        <v>8</v>
      </c>
      <c r="D44" s="357">
        <v>0</v>
      </c>
      <c r="E44" s="357">
        <v>0</v>
      </c>
      <c r="F44" s="357">
        <v>7</v>
      </c>
      <c r="G44" s="357">
        <v>4</v>
      </c>
      <c r="H44" s="357"/>
      <c r="I44" s="357"/>
      <c r="J44" s="357">
        <v>0</v>
      </c>
      <c r="K44" s="436">
        <v>77</v>
      </c>
      <c r="L44" s="357">
        <v>18</v>
      </c>
      <c r="M44" s="357">
        <v>8</v>
      </c>
      <c r="N44" s="357">
        <v>63</v>
      </c>
      <c r="O44" s="357">
        <v>46</v>
      </c>
      <c r="P44" s="357">
        <v>2</v>
      </c>
      <c r="Q44" s="357">
        <v>1</v>
      </c>
      <c r="R44" s="357">
        <v>6</v>
      </c>
    </row>
    <row r="45" spans="1:18" ht="15" customHeight="1">
      <c r="A45" s="673" t="s">
        <v>544</v>
      </c>
      <c r="B45" s="674"/>
      <c r="C45" s="357">
        <v>350</v>
      </c>
      <c r="D45" s="357">
        <v>39</v>
      </c>
      <c r="E45" s="357">
        <v>29</v>
      </c>
      <c r="F45" s="357">
        <v>114</v>
      </c>
      <c r="G45" s="357">
        <v>57</v>
      </c>
      <c r="H45" s="357">
        <v>7</v>
      </c>
      <c r="I45" s="357">
        <v>1</v>
      </c>
      <c r="J45" s="357">
        <v>3</v>
      </c>
      <c r="K45" s="436">
        <v>3254</v>
      </c>
      <c r="L45" s="357">
        <v>426</v>
      </c>
      <c r="M45" s="357">
        <v>304</v>
      </c>
      <c r="N45" s="357">
        <v>1731</v>
      </c>
      <c r="O45" s="357">
        <v>781</v>
      </c>
      <c r="P45" s="357">
        <v>51</v>
      </c>
      <c r="Q45" s="357">
        <v>53</v>
      </c>
      <c r="R45" s="357">
        <v>42</v>
      </c>
    </row>
    <row r="46" spans="1:18" ht="15" customHeight="1">
      <c r="A46" s="675" t="s">
        <v>555</v>
      </c>
      <c r="B46" s="676"/>
      <c r="C46" s="676"/>
      <c r="D46" s="676"/>
      <c r="E46" s="676"/>
      <c r="F46" s="676"/>
      <c r="G46" s="676"/>
      <c r="H46" s="676"/>
      <c r="I46" s="676"/>
      <c r="J46" s="676"/>
      <c r="K46" s="676"/>
      <c r="L46" s="676"/>
      <c r="M46" s="676"/>
      <c r="N46" s="676"/>
      <c r="O46" s="676"/>
      <c r="P46" s="676"/>
      <c r="Q46" s="676"/>
      <c r="R46" s="677"/>
    </row>
    <row r="47" spans="1:18" ht="15">
      <c r="A47" s="355" t="s">
        <v>393</v>
      </c>
      <c r="B47" s="210" t="s">
        <v>181</v>
      </c>
      <c r="C47" s="357">
        <v>158</v>
      </c>
      <c r="D47" s="357">
        <v>16</v>
      </c>
      <c r="E47" s="357">
        <v>21</v>
      </c>
      <c r="F47" s="357">
        <v>85</v>
      </c>
      <c r="G47" s="357">
        <v>22</v>
      </c>
      <c r="H47" s="357">
        <v>1</v>
      </c>
      <c r="I47" s="357">
        <v>1</v>
      </c>
      <c r="J47" s="357">
        <v>0</v>
      </c>
      <c r="K47" s="436">
        <v>1560</v>
      </c>
      <c r="L47" s="357">
        <v>191</v>
      </c>
      <c r="M47" s="357">
        <v>183</v>
      </c>
      <c r="N47" s="357">
        <v>910</v>
      </c>
      <c r="O47" s="357">
        <v>161</v>
      </c>
      <c r="P47" s="357">
        <v>6</v>
      </c>
      <c r="Q47" s="357">
        <v>16</v>
      </c>
      <c r="R47" s="357">
        <v>6</v>
      </c>
    </row>
    <row r="48" spans="1:18" ht="15">
      <c r="A48" s="355" t="s">
        <v>406</v>
      </c>
      <c r="B48" s="210" t="s">
        <v>194</v>
      </c>
      <c r="C48" s="357">
        <v>50</v>
      </c>
      <c r="D48" s="357">
        <v>4</v>
      </c>
      <c r="E48" s="357">
        <v>6</v>
      </c>
      <c r="F48" s="357">
        <v>32</v>
      </c>
      <c r="G48" s="357">
        <v>12</v>
      </c>
      <c r="H48" s="357"/>
      <c r="I48" s="357">
        <v>5</v>
      </c>
      <c r="J48" s="357">
        <v>1</v>
      </c>
      <c r="K48" s="436">
        <v>569</v>
      </c>
      <c r="L48" s="357">
        <v>70</v>
      </c>
      <c r="M48" s="357">
        <v>48</v>
      </c>
      <c r="N48" s="357">
        <v>304</v>
      </c>
      <c r="O48" s="357">
        <v>113</v>
      </c>
      <c r="P48" s="357">
        <v>2</v>
      </c>
      <c r="Q48" s="357">
        <v>19</v>
      </c>
      <c r="R48" s="357">
        <v>9</v>
      </c>
    </row>
    <row r="49" spans="1:18" ht="15">
      <c r="A49" s="355" t="s">
        <v>433</v>
      </c>
      <c r="B49" s="210" t="s">
        <v>221</v>
      </c>
      <c r="C49" s="357">
        <v>18</v>
      </c>
      <c r="D49" s="357">
        <v>4</v>
      </c>
      <c r="E49" s="357">
        <v>1</v>
      </c>
      <c r="F49" s="357">
        <v>2</v>
      </c>
      <c r="G49" s="357">
        <v>11</v>
      </c>
      <c r="H49" s="357"/>
      <c r="I49" s="357">
        <v>2</v>
      </c>
      <c r="J49" s="357">
        <v>1</v>
      </c>
      <c r="K49" s="436">
        <v>195</v>
      </c>
      <c r="L49" s="357">
        <v>23</v>
      </c>
      <c r="M49" s="357">
        <v>18</v>
      </c>
      <c r="N49" s="357">
        <v>97</v>
      </c>
      <c r="O49" s="357">
        <v>44</v>
      </c>
      <c r="P49" s="357">
        <v>1</v>
      </c>
      <c r="Q49" s="357">
        <v>5</v>
      </c>
      <c r="R49" s="357">
        <v>4</v>
      </c>
    </row>
    <row r="50" spans="1:18" ht="15">
      <c r="A50" s="355" t="s">
        <v>366</v>
      </c>
      <c r="B50" s="210" t="s">
        <v>155</v>
      </c>
      <c r="C50" s="357">
        <v>13</v>
      </c>
      <c r="D50" s="357">
        <v>2</v>
      </c>
      <c r="E50" s="357">
        <v>2</v>
      </c>
      <c r="F50" s="357">
        <v>8</v>
      </c>
      <c r="G50" s="357">
        <v>1</v>
      </c>
      <c r="H50" s="357">
        <v>1</v>
      </c>
      <c r="I50" s="357"/>
      <c r="J50" s="357">
        <v>0</v>
      </c>
      <c r="K50" s="436">
        <v>135</v>
      </c>
      <c r="L50" s="357">
        <v>18</v>
      </c>
      <c r="M50" s="357">
        <v>17</v>
      </c>
      <c r="N50" s="357">
        <v>75</v>
      </c>
      <c r="O50" s="357">
        <v>32</v>
      </c>
      <c r="P50" s="357">
        <v>5</v>
      </c>
      <c r="Q50" s="357">
        <v>4</v>
      </c>
      <c r="R50" s="357">
        <v>1</v>
      </c>
    </row>
    <row r="51" spans="1:18" ht="15">
      <c r="A51" s="355" t="s">
        <v>429</v>
      </c>
      <c r="B51" s="210" t="s">
        <v>217</v>
      </c>
      <c r="C51" s="357">
        <v>30</v>
      </c>
      <c r="D51" s="357">
        <v>3</v>
      </c>
      <c r="E51" s="357">
        <v>0</v>
      </c>
      <c r="F51" s="357">
        <v>5</v>
      </c>
      <c r="G51" s="357">
        <v>3</v>
      </c>
      <c r="H51" s="357">
        <v>1</v>
      </c>
      <c r="I51" s="357"/>
      <c r="J51" s="357">
        <v>0</v>
      </c>
      <c r="K51" s="436">
        <v>227</v>
      </c>
      <c r="L51" s="357">
        <v>20</v>
      </c>
      <c r="M51" s="357">
        <v>17</v>
      </c>
      <c r="N51" s="357">
        <v>142</v>
      </c>
      <c r="O51" s="357">
        <v>25</v>
      </c>
      <c r="P51" s="357">
        <v>6</v>
      </c>
      <c r="Q51" s="357">
        <v>7</v>
      </c>
      <c r="R51" s="357">
        <v>2</v>
      </c>
    </row>
    <row r="52" spans="1:18" ht="15" customHeight="1">
      <c r="A52" s="673" t="s">
        <v>544</v>
      </c>
      <c r="B52" s="674"/>
      <c r="C52" s="357">
        <v>269</v>
      </c>
      <c r="D52" s="357">
        <v>29</v>
      </c>
      <c r="E52" s="357">
        <v>30</v>
      </c>
      <c r="F52" s="357">
        <v>132</v>
      </c>
      <c r="G52" s="357">
        <v>49</v>
      </c>
      <c r="H52" s="357">
        <v>3</v>
      </c>
      <c r="I52" s="357">
        <v>8</v>
      </c>
      <c r="J52" s="357">
        <v>2</v>
      </c>
      <c r="K52" s="436">
        <v>2686</v>
      </c>
      <c r="L52" s="357">
        <v>322</v>
      </c>
      <c r="M52" s="357">
        <v>283</v>
      </c>
      <c r="N52" s="357">
        <v>1528</v>
      </c>
      <c r="O52" s="357">
        <v>375</v>
      </c>
      <c r="P52" s="357">
        <v>20</v>
      </c>
      <c r="Q52" s="357">
        <v>51</v>
      </c>
      <c r="R52" s="357">
        <v>22</v>
      </c>
    </row>
    <row r="53" spans="1:18" ht="15" customHeight="1">
      <c r="A53" s="673" t="s">
        <v>545</v>
      </c>
      <c r="B53" s="674"/>
      <c r="C53" s="357">
        <v>619</v>
      </c>
      <c r="D53" s="357">
        <v>68</v>
      </c>
      <c r="E53" s="357">
        <v>59</v>
      </c>
      <c r="F53" s="357">
        <v>246</v>
      </c>
      <c r="G53" s="357">
        <v>106</v>
      </c>
      <c r="H53" s="357">
        <v>10</v>
      </c>
      <c r="I53" s="357">
        <v>9</v>
      </c>
      <c r="J53" s="357">
        <v>5</v>
      </c>
      <c r="K53" s="436">
        <v>5940</v>
      </c>
      <c r="L53" s="357">
        <v>748</v>
      </c>
      <c r="M53" s="357">
        <v>587</v>
      </c>
      <c r="N53" s="357">
        <v>3259</v>
      </c>
      <c r="O53" s="357">
        <v>1156</v>
      </c>
      <c r="P53" s="357">
        <v>71</v>
      </c>
      <c r="Q53" s="357">
        <v>104</v>
      </c>
      <c r="R53" s="357">
        <v>64</v>
      </c>
    </row>
    <row r="54" spans="1:18" ht="15" customHeight="1">
      <c r="A54" s="680" t="s">
        <v>556</v>
      </c>
      <c r="B54" s="681"/>
      <c r="C54" s="681"/>
      <c r="D54" s="681"/>
      <c r="E54" s="681"/>
      <c r="F54" s="681"/>
      <c r="G54" s="681"/>
      <c r="H54" s="681"/>
      <c r="I54" s="681"/>
      <c r="J54" s="681"/>
      <c r="K54" s="681"/>
      <c r="L54" s="681"/>
      <c r="M54" s="681"/>
      <c r="N54" s="681"/>
      <c r="O54" s="681"/>
      <c r="P54" s="681"/>
      <c r="Q54" s="681"/>
      <c r="R54" s="682"/>
    </row>
    <row r="55" spans="1:18" ht="15" customHeight="1">
      <c r="A55" s="675" t="s">
        <v>557</v>
      </c>
      <c r="B55" s="676"/>
      <c r="C55" s="676"/>
      <c r="D55" s="676"/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7"/>
    </row>
    <row r="56" spans="1:18" ht="15">
      <c r="A56" s="355" t="s">
        <v>358</v>
      </c>
      <c r="B56" s="210" t="s">
        <v>147</v>
      </c>
      <c r="C56" s="357">
        <v>707</v>
      </c>
      <c r="D56" s="357">
        <v>84</v>
      </c>
      <c r="E56" s="357">
        <v>86</v>
      </c>
      <c r="F56" s="357">
        <v>127</v>
      </c>
      <c r="G56" s="357">
        <v>152</v>
      </c>
      <c r="H56" s="357">
        <v>13</v>
      </c>
      <c r="I56" s="357">
        <v>9</v>
      </c>
      <c r="J56" s="357">
        <v>3</v>
      </c>
      <c r="K56" s="435">
        <v>7415</v>
      </c>
      <c r="L56" s="357">
        <v>1118</v>
      </c>
      <c r="M56" s="357">
        <v>812</v>
      </c>
      <c r="N56" s="357">
        <v>2315</v>
      </c>
      <c r="O56" s="357">
        <v>1656</v>
      </c>
      <c r="P56" s="357">
        <v>152</v>
      </c>
      <c r="Q56" s="357">
        <v>112</v>
      </c>
      <c r="R56" s="357">
        <v>94</v>
      </c>
    </row>
    <row r="57" spans="1:18" ht="15" customHeight="1">
      <c r="A57" s="673" t="s">
        <v>544</v>
      </c>
      <c r="B57" s="674"/>
      <c r="C57" s="357">
        <v>707</v>
      </c>
      <c r="D57" s="357">
        <v>84</v>
      </c>
      <c r="E57" s="357">
        <v>86</v>
      </c>
      <c r="F57" s="357">
        <v>127</v>
      </c>
      <c r="G57" s="357">
        <v>152</v>
      </c>
      <c r="H57" s="357">
        <v>13</v>
      </c>
      <c r="I57" s="357">
        <v>9</v>
      </c>
      <c r="J57" s="357">
        <v>3</v>
      </c>
      <c r="K57" s="435">
        <v>7415</v>
      </c>
      <c r="L57" s="357">
        <v>1118</v>
      </c>
      <c r="M57" s="357">
        <v>812</v>
      </c>
      <c r="N57" s="357">
        <v>2315</v>
      </c>
      <c r="O57" s="357">
        <v>1656</v>
      </c>
      <c r="P57" s="357">
        <v>152</v>
      </c>
      <c r="Q57" s="357">
        <v>112</v>
      </c>
      <c r="R57" s="357">
        <v>94</v>
      </c>
    </row>
    <row r="58" spans="1:18" ht="15" customHeight="1">
      <c r="A58" s="675" t="s">
        <v>558</v>
      </c>
      <c r="B58" s="676"/>
      <c r="C58" s="676"/>
      <c r="D58" s="676"/>
      <c r="E58" s="676"/>
      <c r="F58" s="676"/>
      <c r="G58" s="676"/>
      <c r="H58" s="676"/>
      <c r="I58" s="676"/>
      <c r="J58" s="676"/>
      <c r="K58" s="676"/>
      <c r="L58" s="676"/>
      <c r="M58" s="676"/>
      <c r="N58" s="676"/>
      <c r="O58" s="676"/>
      <c r="P58" s="676"/>
      <c r="Q58" s="676"/>
      <c r="R58" s="677"/>
    </row>
    <row r="59" spans="1:18" ht="15">
      <c r="A59" s="355" t="s">
        <v>394</v>
      </c>
      <c r="B59" s="210" t="s">
        <v>182</v>
      </c>
      <c r="C59" s="357">
        <v>130</v>
      </c>
      <c r="D59" s="357">
        <v>24</v>
      </c>
      <c r="E59" s="357">
        <v>7</v>
      </c>
      <c r="F59" s="357">
        <v>53</v>
      </c>
      <c r="G59" s="357">
        <v>20</v>
      </c>
      <c r="H59" s="357">
        <v>2</v>
      </c>
      <c r="I59" s="357">
        <v>5</v>
      </c>
      <c r="J59" s="357">
        <v>1</v>
      </c>
      <c r="K59" s="436">
        <v>1319</v>
      </c>
      <c r="L59" s="357">
        <v>181</v>
      </c>
      <c r="M59" s="357">
        <v>132</v>
      </c>
      <c r="N59" s="357">
        <v>719</v>
      </c>
      <c r="O59" s="357">
        <v>283</v>
      </c>
      <c r="P59" s="357">
        <v>27</v>
      </c>
      <c r="Q59" s="357">
        <v>47</v>
      </c>
      <c r="R59" s="357">
        <v>32</v>
      </c>
    </row>
    <row r="60" spans="1:18" ht="15">
      <c r="A60" s="355" t="s">
        <v>422</v>
      </c>
      <c r="B60" s="210" t="s">
        <v>210</v>
      </c>
      <c r="C60" s="357">
        <v>14</v>
      </c>
      <c r="D60" s="357">
        <v>1</v>
      </c>
      <c r="E60" s="357">
        <v>0</v>
      </c>
      <c r="F60" s="357">
        <v>18</v>
      </c>
      <c r="G60" s="357">
        <v>4</v>
      </c>
      <c r="H60" s="357">
        <v>1</v>
      </c>
      <c r="I60" s="357"/>
      <c r="J60" s="357">
        <v>0</v>
      </c>
      <c r="K60" s="436">
        <v>111</v>
      </c>
      <c r="L60" s="357">
        <v>14</v>
      </c>
      <c r="M60" s="357">
        <v>4</v>
      </c>
      <c r="N60" s="357">
        <v>164</v>
      </c>
      <c r="O60" s="357">
        <v>29</v>
      </c>
      <c r="P60" s="357">
        <v>9</v>
      </c>
      <c r="Q60" s="357">
        <v>3</v>
      </c>
      <c r="R60" s="357">
        <v>4</v>
      </c>
    </row>
    <row r="61" spans="1:18" ht="15" customHeight="1">
      <c r="A61" s="673" t="s">
        <v>544</v>
      </c>
      <c r="B61" s="674"/>
      <c r="C61" s="357">
        <v>144</v>
      </c>
      <c r="D61" s="357">
        <v>25</v>
      </c>
      <c r="E61" s="357">
        <v>7</v>
      </c>
      <c r="F61" s="357">
        <v>71</v>
      </c>
      <c r="G61" s="357">
        <v>24</v>
      </c>
      <c r="H61" s="357">
        <v>3</v>
      </c>
      <c r="I61" s="357">
        <v>5</v>
      </c>
      <c r="J61" s="357">
        <v>1</v>
      </c>
      <c r="K61" s="436">
        <v>1430</v>
      </c>
      <c r="L61" s="357">
        <v>195</v>
      </c>
      <c r="M61" s="357">
        <v>136</v>
      </c>
      <c r="N61" s="357">
        <v>883</v>
      </c>
      <c r="O61" s="357">
        <v>312</v>
      </c>
      <c r="P61" s="357">
        <v>36</v>
      </c>
      <c r="Q61" s="357">
        <v>50</v>
      </c>
      <c r="R61" s="357">
        <v>36</v>
      </c>
    </row>
    <row r="62" spans="1:18" ht="15" customHeight="1">
      <c r="A62" s="673" t="s">
        <v>545</v>
      </c>
      <c r="B62" s="674"/>
      <c r="C62" s="357">
        <v>851</v>
      </c>
      <c r="D62" s="357">
        <v>109</v>
      </c>
      <c r="E62" s="357">
        <v>93</v>
      </c>
      <c r="F62" s="357">
        <v>198</v>
      </c>
      <c r="G62" s="357">
        <v>176</v>
      </c>
      <c r="H62" s="357">
        <v>16</v>
      </c>
      <c r="I62" s="357">
        <v>14</v>
      </c>
      <c r="J62" s="357">
        <v>4</v>
      </c>
      <c r="K62" s="435">
        <v>8845</v>
      </c>
      <c r="L62" s="357">
        <v>1313</v>
      </c>
      <c r="M62" s="357">
        <v>948</v>
      </c>
      <c r="N62" s="357">
        <v>3198</v>
      </c>
      <c r="O62" s="357">
        <v>1968</v>
      </c>
      <c r="P62" s="357">
        <v>188</v>
      </c>
      <c r="Q62" s="357">
        <v>162</v>
      </c>
      <c r="R62" s="357">
        <v>130</v>
      </c>
    </row>
    <row r="63" spans="1:18" ht="15" customHeight="1">
      <c r="A63" s="680" t="s">
        <v>559</v>
      </c>
      <c r="B63" s="681"/>
      <c r="C63" s="681"/>
      <c r="D63" s="681"/>
      <c r="E63" s="681"/>
      <c r="F63" s="681"/>
      <c r="G63" s="681"/>
      <c r="H63" s="681"/>
      <c r="I63" s="681"/>
      <c r="J63" s="681"/>
      <c r="K63" s="681"/>
      <c r="L63" s="681"/>
      <c r="M63" s="681"/>
      <c r="N63" s="681"/>
      <c r="O63" s="681"/>
      <c r="P63" s="681"/>
      <c r="Q63" s="681"/>
      <c r="R63" s="682"/>
    </row>
    <row r="64" spans="1:18" ht="15" customHeight="1">
      <c r="A64" s="675" t="s">
        <v>560</v>
      </c>
      <c r="B64" s="676"/>
      <c r="C64" s="676"/>
      <c r="D64" s="676"/>
      <c r="E64" s="676"/>
      <c r="F64" s="676"/>
      <c r="G64" s="676"/>
      <c r="H64" s="676"/>
      <c r="I64" s="676"/>
      <c r="J64" s="676"/>
      <c r="K64" s="676"/>
      <c r="L64" s="676"/>
      <c r="M64" s="676"/>
      <c r="N64" s="676"/>
      <c r="O64" s="676"/>
      <c r="P64" s="676"/>
      <c r="Q64" s="676"/>
      <c r="R64" s="677"/>
    </row>
    <row r="65" spans="1:18" ht="15">
      <c r="A65" s="355" t="s">
        <v>359</v>
      </c>
      <c r="B65" s="210" t="s">
        <v>148</v>
      </c>
      <c r="C65" s="357">
        <v>269</v>
      </c>
      <c r="D65" s="357">
        <v>31</v>
      </c>
      <c r="E65" s="357">
        <v>28</v>
      </c>
      <c r="F65" s="357">
        <v>67</v>
      </c>
      <c r="G65" s="357">
        <v>50</v>
      </c>
      <c r="H65" s="357">
        <v>1</v>
      </c>
      <c r="I65" s="357">
        <v>2</v>
      </c>
      <c r="J65" s="357">
        <v>2</v>
      </c>
      <c r="K65" s="435">
        <v>2675</v>
      </c>
      <c r="L65" s="357">
        <v>292</v>
      </c>
      <c r="M65" s="357">
        <v>239</v>
      </c>
      <c r="N65" s="357">
        <v>992</v>
      </c>
      <c r="O65" s="357">
        <v>668</v>
      </c>
      <c r="P65" s="357">
        <v>25</v>
      </c>
      <c r="Q65" s="357">
        <v>41</v>
      </c>
      <c r="R65" s="357">
        <v>34</v>
      </c>
    </row>
    <row r="66" spans="1:18" ht="15">
      <c r="A66" s="355" t="s">
        <v>384</v>
      </c>
      <c r="B66" s="210" t="s">
        <v>173</v>
      </c>
      <c r="C66" s="357">
        <v>28</v>
      </c>
      <c r="D66" s="357">
        <v>5</v>
      </c>
      <c r="E66" s="357">
        <v>6</v>
      </c>
      <c r="F66" s="357">
        <v>6</v>
      </c>
      <c r="G66" s="357"/>
      <c r="H66" s="357"/>
      <c r="I66" s="357">
        <v>3</v>
      </c>
      <c r="J66" s="357">
        <v>1</v>
      </c>
      <c r="K66" s="436">
        <v>240</v>
      </c>
      <c r="L66" s="357">
        <v>34</v>
      </c>
      <c r="M66" s="357">
        <v>36</v>
      </c>
      <c r="N66" s="357">
        <v>93</v>
      </c>
      <c r="O66" s="357">
        <v>60</v>
      </c>
      <c r="P66" s="357">
        <v>2</v>
      </c>
      <c r="Q66" s="357">
        <v>18</v>
      </c>
      <c r="R66" s="357">
        <v>14</v>
      </c>
    </row>
    <row r="67" spans="1:18" ht="15">
      <c r="A67" s="355" t="s">
        <v>367</v>
      </c>
      <c r="B67" s="210" t="s">
        <v>156</v>
      </c>
      <c r="C67" s="357">
        <v>8</v>
      </c>
      <c r="D67" s="357">
        <v>0</v>
      </c>
      <c r="E67" s="357">
        <v>0</v>
      </c>
      <c r="F67" s="357">
        <v>8</v>
      </c>
      <c r="G67" s="357">
        <v>4</v>
      </c>
      <c r="H67" s="357">
        <v>1</v>
      </c>
      <c r="I67" s="357">
        <v>2</v>
      </c>
      <c r="J67" s="357">
        <v>0</v>
      </c>
      <c r="K67" s="436">
        <v>131</v>
      </c>
      <c r="L67" s="357">
        <v>8</v>
      </c>
      <c r="M67" s="357">
        <v>10</v>
      </c>
      <c r="N67" s="357">
        <v>100</v>
      </c>
      <c r="O67" s="357">
        <v>60</v>
      </c>
      <c r="P67" s="357">
        <v>3</v>
      </c>
      <c r="Q67" s="357">
        <v>7</v>
      </c>
      <c r="R67" s="357">
        <v>6</v>
      </c>
    </row>
    <row r="68" spans="1:18" ht="15" customHeight="1">
      <c r="A68" s="673" t="s">
        <v>544</v>
      </c>
      <c r="B68" s="674"/>
      <c r="C68" s="357">
        <v>305</v>
      </c>
      <c r="D68" s="357">
        <v>36</v>
      </c>
      <c r="E68" s="357">
        <v>34</v>
      </c>
      <c r="F68" s="357">
        <v>81</v>
      </c>
      <c r="G68" s="357">
        <v>54</v>
      </c>
      <c r="H68" s="357">
        <v>2</v>
      </c>
      <c r="I68" s="357">
        <v>7</v>
      </c>
      <c r="J68" s="357">
        <v>3</v>
      </c>
      <c r="K68" s="435">
        <v>3046</v>
      </c>
      <c r="L68" s="357">
        <v>334</v>
      </c>
      <c r="M68" s="357">
        <v>285</v>
      </c>
      <c r="N68" s="357">
        <v>1185</v>
      </c>
      <c r="O68" s="357">
        <v>788</v>
      </c>
      <c r="P68" s="357">
        <v>30</v>
      </c>
      <c r="Q68" s="357">
        <v>66</v>
      </c>
      <c r="R68" s="357">
        <v>54</v>
      </c>
    </row>
    <row r="69" spans="1:18" ht="15" customHeight="1">
      <c r="A69" s="675" t="s">
        <v>561</v>
      </c>
      <c r="B69" s="676"/>
      <c r="C69" s="676"/>
      <c r="D69" s="676"/>
      <c r="E69" s="676"/>
      <c r="F69" s="676"/>
      <c r="G69" s="676"/>
      <c r="H69" s="676"/>
      <c r="I69" s="676"/>
      <c r="J69" s="676"/>
      <c r="K69" s="676"/>
      <c r="L69" s="676"/>
      <c r="M69" s="676"/>
      <c r="N69" s="676"/>
      <c r="O69" s="676"/>
      <c r="P69" s="676"/>
      <c r="Q69" s="676"/>
      <c r="R69" s="677"/>
    </row>
    <row r="70" spans="1:18" ht="15">
      <c r="A70" s="355" t="s">
        <v>353</v>
      </c>
      <c r="B70" s="210" t="s">
        <v>142</v>
      </c>
      <c r="C70" s="357">
        <v>144</v>
      </c>
      <c r="D70" s="357">
        <v>13</v>
      </c>
      <c r="E70" s="357">
        <v>27</v>
      </c>
      <c r="F70" s="357">
        <v>27</v>
      </c>
      <c r="G70" s="357">
        <v>60</v>
      </c>
      <c r="H70" s="357">
        <v>1</v>
      </c>
      <c r="I70" s="357"/>
      <c r="J70" s="357">
        <v>0</v>
      </c>
      <c r="K70" s="436">
        <v>1469</v>
      </c>
      <c r="L70" s="357">
        <v>190</v>
      </c>
      <c r="M70" s="357">
        <v>206</v>
      </c>
      <c r="N70" s="357">
        <v>512</v>
      </c>
      <c r="O70" s="357">
        <v>295</v>
      </c>
      <c r="P70" s="357">
        <v>9</v>
      </c>
      <c r="Q70" s="357">
        <v>13</v>
      </c>
      <c r="R70" s="357">
        <v>15</v>
      </c>
    </row>
    <row r="71" spans="1:18" ht="15">
      <c r="A71" s="355" t="s">
        <v>385</v>
      </c>
      <c r="B71" s="210" t="s">
        <v>292</v>
      </c>
      <c r="C71" s="357">
        <v>150</v>
      </c>
      <c r="D71" s="357">
        <v>18</v>
      </c>
      <c r="E71" s="357">
        <v>13</v>
      </c>
      <c r="F71" s="357">
        <v>42</v>
      </c>
      <c r="G71" s="357">
        <v>21</v>
      </c>
      <c r="H71" s="357"/>
      <c r="I71" s="357"/>
      <c r="J71" s="357">
        <v>0</v>
      </c>
      <c r="K71" s="436">
        <v>1605</v>
      </c>
      <c r="L71" s="357">
        <v>200</v>
      </c>
      <c r="M71" s="357">
        <v>144</v>
      </c>
      <c r="N71" s="357">
        <v>687</v>
      </c>
      <c r="O71" s="357">
        <v>392</v>
      </c>
      <c r="P71" s="357">
        <v>14</v>
      </c>
      <c r="Q71" s="357">
        <v>16</v>
      </c>
      <c r="R71" s="357">
        <v>10</v>
      </c>
    </row>
    <row r="72" spans="1:18" ht="15" customHeight="1">
      <c r="A72" s="673" t="s">
        <v>544</v>
      </c>
      <c r="B72" s="674"/>
      <c r="C72" s="357">
        <v>294</v>
      </c>
      <c r="D72" s="357">
        <v>31</v>
      </c>
      <c r="E72" s="357">
        <v>40</v>
      </c>
      <c r="F72" s="357">
        <v>69</v>
      </c>
      <c r="G72" s="357">
        <v>81</v>
      </c>
      <c r="H72" s="357">
        <v>1</v>
      </c>
      <c r="I72" s="357">
        <v>0</v>
      </c>
      <c r="J72" s="357">
        <v>0</v>
      </c>
      <c r="K72" s="436">
        <v>3074</v>
      </c>
      <c r="L72" s="357">
        <v>390</v>
      </c>
      <c r="M72" s="357">
        <v>350</v>
      </c>
      <c r="N72" s="357">
        <v>1199</v>
      </c>
      <c r="O72" s="357">
        <v>687</v>
      </c>
      <c r="P72" s="357">
        <v>23</v>
      </c>
      <c r="Q72" s="357">
        <v>29</v>
      </c>
      <c r="R72" s="357">
        <v>25</v>
      </c>
    </row>
    <row r="73" spans="1:18" ht="15" customHeight="1">
      <c r="A73" s="675" t="s">
        <v>562</v>
      </c>
      <c r="B73" s="676"/>
      <c r="C73" s="676"/>
      <c r="D73" s="676"/>
      <c r="E73" s="676"/>
      <c r="F73" s="676"/>
      <c r="G73" s="676"/>
      <c r="H73" s="676"/>
      <c r="I73" s="676"/>
      <c r="J73" s="676"/>
      <c r="K73" s="676"/>
      <c r="L73" s="676"/>
      <c r="M73" s="676"/>
      <c r="N73" s="676"/>
      <c r="O73" s="676"/>
      <c r="P73" s="676"/>
      <c r="Q73" s="676"/>
      <c r="R73" s="677"/>
    </row>
    <row r="74" spans="1:18" ht="15">
      <c r="A74" s="355" t="s">
        <v>383</v>
      </c>
      <c r="B74" s="210" t="s">
        <v>172</v>
      </c>
      <c r="C74" s="357">
        <v>106</v>
      </c>
      <c r="D74" s="357">
        <v>8</v>
      </c>
      <c r="E74" s="357">
        <v>5</v>
      </c>
      <c r="F74" s="357">
        <v>26</v>
      </c>
      <c r="G74" s="357">
        <v>11</v>
      </c>
      <c r="H74" s="357"/>
      <c r="I74" s="357">
        <v>1</v>
      </c>
      <c r="J74" s="357">
        <v>0</v>
      </c>
      <c r="K74" s="436">
        <v>958</v>
      </c>
      <c r="L74" s="357">
        <v>91</v>
      </c>
      <c r="M74" s="357">
        <v>74</v>
      </c>
      <c r="N74" s="357">
        <v>442</v>
      </c>
      <c r="O74" s="357">
        <v>367</v>
      </c>
      <c r="P74" s="357">
        <v>6</v>
      </c>
      <c r="Q74" s="357">
        <v>6</v>
      </c>
      <c r="R74" s="357">
        <v>9</v>
      </c>
    </row>
    <row r="75" spans="1:18" ht="15">
      <c r="A75" s="355" t="s">
        <v>398</v>
      </c>
      <c r="B75" s="210" t="s">
        <v>532</v>
      </c>
      <c r="C75" s="357">
        <v>43</v>
      </c>
      <c r="D75" s="357">
        <v>2</v>
      </c>
      <c r="E75" s="357">
        <v>9</v>
      </c>
      <c r="F75" s="357">
        <v>11</v>
      </c>
      <c r="G75" s="357">
        <v>6</v>
      </c>
      <c r="H75" s="357"/>
      <c r="I75" s="357">
        <v>1</v>
      </c>
      <c r="J75" s="357">
        <v>0</v>
      </c>
      <c r="K75" s="436">
        <v>411</v>
      </c>
      <c r="L75" s="357">
        <v>45</v>
      </c>
      <c r="M75" s="357">
        <v>29</v>
      </c>
      <c r="N75" s="357">
        <v>372</v>
      </c>
      <c r="O75" s="357">
        <v>113</v>
      </c>
      <c r="P75" s="357">
        <v>5</v>
      </c>
      <c r="Q75" s="357">
        <v>20</v>
      </c>
      <c r="R75" s="357">
        <v>2</v>
      </c>
    </row>
    <row r="76" spans="1:18" ht="15">
      <c r="A76" s="355" t="s">
        <v>432</v>
      </c>
      <c r="B76" s="210" t="s">
        <v>220</v>
      </c>
      <c r="C76" s="357">
        <v>16</v>
      </c>
      <c r="D76" s="357">
        <v>0</v>
      </c>
      <c r="E76" s="357">
        <v>0</v>
      </c>
      <c r="F76" s="357">
        <v>10</v>
      </c>
      <c r="G76" s="357">
        <v>3</v>
      </c>
      <c r="H76" s="357">
        <v>1</v>
      </c>
      <c r="I76" s="357"/>
      <c r="J76" s="357">
        <v>0</v>
      </c>
      <c r="K76" s="436">
        <v>161</v>
      </c>
      <c r="L76" s="357">
        <v>14</v>
      </c>
      <c r="M76" s="357">
        <v>14</v>
      </c>
      <c r="N76" s="357">
        <v>123</v>
      </c>
      <c r="O76" s="357">
        <v>30</v>
      </c>
      <c r="P76" s="357">
        <v>4</v>
      </c>
      <c r="Q76" s="357">
        <v>3</v>
      </c>
      <c r="R76" s="357">
        <v>2</v>
      </c>
    </row>
    <row r="77" spans="1:18" ht="15" customHeight="1">
      <c r="A77" s="673" t="s">
        <v>544</v>
      </c>
      <c r="B77" s="674"/>
      <c r="C77" s="357">
        <v>165</v>
      </c>
      <c r="D77" s="357">
        <v>10</v>
      </c>
      <c r="E77" s="357">
        <v>14</v>
      </c>
      <c r="F77" s="357">
        <v>47</v>
      </c>
      <c r="G77" s="357">
        <v>20</v>
      </c>
      <c r="H77" s="357">
        <v>1</v>
      </c>
      <c r="I77" s="357">
        <v>2</v>
      </c>
      <c r="J77" s="357">
        <v>0</v>
      </c>
      <c r="K77" s="436">
        <v>1530</v>
      </c>
      <c r="L77" s="357">
        <v>150</v>
      </c>
      <c r="M77" s="357">
        <v>117</v>
      </c>
      <c r="N77" s="357">
        <v>937</v>
      </c>
      <c r="O77" s="357">
        <v>510</v>
      </c>
      <c r="P77" s="357">
        <v>15</v>
      </c>
      <c r="Q77" s="357">
        <v>29</v>
      </c>
      <c r="R77" s="357">
        <v>13</v>
      </c>
    </row>
    <row r="78" spans="1:18" ht="15" customHeight="1">
      <c r="A78" s="673" t="s">
        <v>545</v>
      </c>
      <c r="B78" s="674"/>
      <c r="C78" s="357">
        <v>764</v>
      </c>
      <c r="D78" s="357">
        <v>77</v>
      </c>
      <c r="E78" s="357">
        <v>88</v>
      </c>
      <c r="F78" s="357">
        <v>197</v>
      </c>
      <c r="G78" s="357">
        <v>155</v>
      </c>
      <c r="H78" s="357">
        <v>4</v>
      </c>
      <c r="I78" s="357">
        <v>9</v>
      </c>
      <c r="J78" s="357">
        <v>3</v>
      </c>
      <c r="K78" s="435">
        <v>7650</v>
      </c>
      <c r="L78" s="357">
        <v>874</v>
      </c>
      <c r="M78" s="357">
        <v>752</v>
      </c>
      <c r="N78" s="357">
        <v>3321</v>
      </c>
      <c r="O78" s="357">
        <v>1985</v>
      </c>
      <c r="P78" s="357">
        <v>68</v>
      </c>
      <c r="Q78" s="357">
        <v>124</v>
      </c>
      <c r="R78" s="357">
        <v>92</v>
      </c>
    </row>
    <row r="79" spans="1:18" ht="15" customHeight="1">
      <c r="A79" s="680" t="s">
        <v>563</v>
      </c>
      <c r="B79" s="681"/>
      <c r="C79" s="681"/>
      <c r="D79" s="681"/>
      <c r="E79" s="681"/>
      <c r="F79" s="681"/>
      <c r="G79" s="681"/>
      <c r="H79" s="681"/>
      <c r="I79" s="681"/>
      <c r="J79" s="681"/>
      <c r="K79" s="681"/>
      <c r="L79" s="681"/>
      <c r="M79" s="681"/>
      <c r="N79" s="681"/>
      <c r="O79" s="681"/>
      <c r="P79" s="681"/>
      <c r="Q79" s="681"/>
      <c r="R79" s="682"/>
    </row>
    <row r="80" spans="1:18" ht="15" customHeight="1">
      <c r="A80" s="675" t="s">
        <v>564</v>
      </c>
      <c r="B80" s="676"/>
      <c r="C80" s="676"/>
      <c r="D80" s="676"/>
      <c r="E80" s="676"/>
      <c r="F80" s="676"/>
      <c r="G80" s="676"/>
      <c r="H80" s="676"/>
      <c r="I80" s="676"/>
      <c r="J80" s="676"/>
      <c r="K80" s="676"/>
      <c r="L80" s="676"/>
      <c r="M80" s="676"/>
      <c r="N80" s="676"/>
      <c r="O80" s="676"/>
      <c r="P80" s="676"/>
      <c r="Q80" s="676"/>
      <c r="R80" s="677"/>
    </row>
    <row r="81" spans="1:18" ht="15">
      <c r="A81" s="355" t="s">
        <v>423</v>
      </c>
      <c r="B81" s="210" t="s">
        <v>211</v>
      </c>
      <c r="C81" s="357">
        <v>12</v>
      </c>
      <c r="D81" s="357">
        <v>1</v>
      </c>
      <c r="E81" s="357">
        <v>0</v>
      </c>
      <c r="F81" s="357">
        <v>6</v>
      </c>
      <c r="G81" s="357">
        <v>3</v>
      </c>
      <c r="H81" s="357"/>
      <c r="I81" s="357">
        <v>1</v>
      </c>
      <c r="J81" s="357">
        <v>0</v>
      </c>
      <c r="K81" s="436">
        <v>84</v>
      </c>
      <c r="L81" s="357">
        <v>5</v>
      </c>
      <c r="M81" s="357">
        <v>6</v>
      </c>
      <c r="N81" s="357">
        <v>60</v>
      </c>
      <c r="O81" s="357">
        <v>15</v>
      </c>
      <c r="P81" s="357">
        <v>2</v>
      </c>
      <c r="Q81" s="357">
        <v>8</v>
      </c>
      <c r="R81" s="357">
        <v>2</v>
      </c>
    </row>
    <row r="82" spans="1:18" ht="15">
      <c r="A82" s="355" t="s">
        <v>420</v>
      </c>
      <c r="B82" s="210" t="s">
        <v>208</v>
      </c>
      <c r="C82" s="357">
        <v>19</v>
      </c>
      <c r="D82" s="357">
        <v>2</v>
      </c>
      <c r="E82" s="357">
        <v>4</v>
      </c>
      <c r="F82" s="357">
        <v>19</v>
      </c>
      <c r="G82" s="357">
        <v>1</v>
      </c>
      <c r="H82" s="357"/>
      <c r="I82" s="357">
        <v>4</v>
      </c>
      <c r="J82" s="357">
        <v>0</v>
      </c>
      <c r="K82" s="436">
        <v>239</v>
      </c>
      <c r="L82" s="357">
        <v>27</v>
      </c>
      <c r="M82" s="357">
        <v>27</v>
      </c>
      <c r="N82" s="357">
        <v>121</v>
      </c>
      <c r="O82" s="357">
        <v>34</v>
      </c>
      <c r="P82" s="357">
        <v>4</v>
      </c>
      <c r="Q82" s="357">
        <v>8</v>
      </c>
      <c r="R82" s="357">
        <v>4</v>
      </c>
    </row>
    <row r="83" spans="1:18" ht="15">
      <c r="A83" s="355" t="s">
        <v>403</v>
      </c>
      <c r="B83" s="210" t="s">
        <v>191</v>
      </c>
      <c r="C83" s="357">
        <v>12</v>
      </c>
      <c r="D83" s="357">
        <v>5</v>
      </c>
      <c r="E83" s="357">
        <v>0</v>
      </c>
      <c r="F83" s="357">
        <v>2</v>
      </c>
      <c r="G83" s="357">
        <v>6</v>
      </c>
      <c r="H83" s="357">
        <v>1</v>
      </c>
      <c r="I83" s="357">
        <v>1</v>
      </c>
      <c r="J83" s="357">
        <v>1</v>
      </c>
      <c r="K83" s="436">
        <v>93</v>
      </c>
      <c r="L83" s="357">
        <v>29</v>
      </c>
      <c r="M83" s="357">
        <v>17</v>
      </c>
      <c r="N83" s="357">
        <v>69</v>
      </c>
      <c r="O83" s="357">
        <v>28</v>
      </c>
      <c r="P83" s="357">
        <v>3</v>
      </c>
      <c r="Q83" s="357">
        <v>3</v>
      </c>
      <c r="R83" s="357">
        <v>6</v>
      </c>
    </row>
    <row r="84" spans="1:18" ht="15">
      <c r="A84" s="355" t="s">
        <v>402</v>
      </c>
      <c r="B84" s="210" t="s">
        <v>190</v>
      </c>
      <c r="C84" s="357">
        <v>17</v>
      </c>
      <c r="D84" s="357">
        <v>1</v>
      </c>
      <c r="E84" s="357">
        <v>1</v>
      </c>
      <c r="F84" s="357">
        <v>9</v>
      </c>
      <c r="G84" s="357">
        <v>4</v>
      </c>
      <c r="H84" s="357">
        <v>1</v>
      </c>
      <c r="I84" s="357">
        <v>4</v>
      </c>
      <c r="J84" s="357">
        <v>3</v>
      </c>
      <c r="K84" s="436">
        <v>132</v>
      </c>
      <c r="L84" s="357">
        <v>20</v>
      </c>
      <c r="M84" s="357">
        <v>14</v>
      </c>
      <c r="N84" s="357">
        <v>103</v>
      </c>
      <c r="O84" s="357">
        <v>58</v>
      </c>
      <c r="P84" s="357">
        <v>17</v>
      </c>
      <c r="Q84" s="357">
        <v>31</v>
      </c>
      <c r="R84" s="357">
        <v>43</v>
      </c>
    </row>
    <row r="85" spans="1:18" ht="15">
      <c r="A85" s="355" t="s">
        <v>392</v>
      </c>
      <c r="B85" s="210" t="s">
        <v>180</v>
      </c>
      <c r="C85" s="357">
        <v>6</v>
      </c>
      <c r="D85" s="357">
        <v>0</v>
      </c>
      <c r="E85" s="357">
        <v>0</v>
      </c>
      <c r="F85" s="357">
        <v>21</v>
      </c>
      <c r="G85" s="357">
        <v>2</v>
      </c>
      <c r="H85" s="357">
        <v>1</v>
      </c>
      <c r="I85" s="357"/>
      <c r="J85" s="357">
        <v>0</v>
      </c>
      <c r="K85" s="436">
        <v>67</v>
      </c>
      <c r="L85" s="357">
        <v>9</v>
      </c>
      <c r="M85" s="357">
        <v>14</v>
      </c>
      <c r="N85" s="357">
        <v>96</v>
      </c>
      <c r="O85" s="357">
        <v>56</v>
      </c>
      <c r="P85" s="357">
        <v>8</v>
      </c>
      <c r="Q85" s="357">
        <v>1</v>
      </c>
      <c r="R85" s="357">
        <v>1</v>
      </c>
    </row>
    <row r="86" spans="1:18" ht="15" customHeight="1">
      <c r="A86" s="673" t="s">
        <v>544</v>
      </c>
      <c r="B86" s="674"/>
      <c r="C86" s="357">
        <v>66</v>
      </c>
      <c r="D86" s="357">
        <v>9</v>
      </c>
      <c r="E86" s="357">
        <v>5</v>
      </c>
      <c r="F86" s="357">
        <v>57</v>
      </c>
      <c r="G86" s="357">
        <v>16</v>
      </c>
      <c r="H86" s="357">
        <v>3</v>
      </c>
      <c r="I86" s="357">
        <v>10</v>
      </c>
      <c r="J86" s="357">
        <v>4</v>
      </c>
      <c r="K86" s="436">
        <v>615</v>
      </c>
      <c r="L86" s="357">
        <v>90</v>
      </c>
      <c r="M86" s="357">
        <v>78</v>
      </c>
      <c r="N86" s="357">
        <v>449</v>
      </c>
      <c r="O86" s="357">
        <v>191</v>
      </c>
      <c r="P86" s="357">
        <v>34</v>
      </c>
      <c r="Q86" s="357">
        <v>51</v>
      </c>
      <c r="R86" s="357">
        <v>56</v>
      </c>
    </row>
    <row r="87" spans="1:18" ht="15" customHeight="1">
      <c r="A87" s="675" t="s">
        <v>565</v>
      </c>
      <c r="B87" s="676"/>
      <c r="C87" s="676"/>
      <c r="D87" s="676"/>
      <c r="E87" s="676"/>
      <c r="F87" s="676"/>
      <c r="G87" s="676"/>
      <c r="H87" s="676"/>
      <c r="I87" s="676"/>
      <c r="J87" s="676"/>
      <c r="K87" s="676"/>
      <c r="L87" s="676"/>
      <c r="M87" s="676"/>
      <c r="N87" s="676"/>
      <c r="O87" s="676"/>
      <c r="P87" s="676"/>
      <c r="Q87" s="676"/>
      <c r="R87" s="677"/>
    </row>
    <row r="88" spans="1:18" ht="15">
      <c r="A88" s="355" t="s">
        <v>390</v>
      </c>
      <c r="B88" s="210" t="s">
        <v>178</v>
      </c>
      <c r="C88" s="357">
        <v>77</v>
      </c>
      <c r="D88" s="357">
        <v>14</v>
      </c>
      <c r="E88" s="357">
        <v>9</v>
      </c>
      <c r="F88" s="357">
        <v>49</v>
      </c>
      <c r="G88" s="357">
        <v>13</v>
      </c>
      <c r="H88" s="357"/>
      <c r="I88" s="357"/>
      <c r="J88" s="357">
        <v>1</v>
      </c>
      <c r="K88" s="436">
        <v>932</v>
      </c>
      <c r="L88" s="357">
        <v>169</v>
      </c>
      <c r="M88" s="357">
        <v>105</v>
      </c>
      <c r="N88" s="357">
        <v>935</v>
      </c>
      <c r="O88" s="357">
        <v>168</v>
      </c>
      <c r="P88" s="357">
        <v>16</v>
      </c>
      <c r="Q88" s="357">
        <v>21</v>
      </c>
      <c r="R88" s="357">
        <v>15</v>
      </c>
    </row>
    <row r="89" spans="1:18" ht="15">
      <c r="A89" s="355" t="s">
        <v>410</v>
      </c>
      <c r="B89" s="210" t="s">
        <v>198</v>
      </c>
      <c r="C89" s="357">
        <v>15</v>
      </c>
      <c r="D89" s="357">
        <v>2</v>
      </c>
      <c r="E89" s="357">
        <v>2</v>
      </c>
      <c r="F89" s="357">
        <v>10</v>
      </c>
      <c r="G89" s="357">
        <v>6</v>
      </c>
      <c r="H89" s="357"/>
      <c r="I89" s="357">
        <v>1</v>
      </c>
      <c r="J89" s="357">
        <v>0</v>
      </c>
      <c r="K89" s="436">
        <v>231</v>
      </c>
      <c r="L89" s="357">
        <v>39</v>
      </c>
      <c r="M89" s="357">
        <v>22</v>
      </c>
      <c r="N89" s="357">
        <v>171</v>
      </c>
      <c r="O89" s="357">
        <v>83</v>
      </c>
      <c r="P89" s="357">
        <v>6</v>
      </c>
      <c r="Q89" s="357">
        <v>7</v>
      </c>
      <c r="R89" s="357">
        <v>2</v>
      </c>
    </row>
    <row r="90" spans="1:18" ht="15">
      <c r="A90" s="355" t="s">
        <v>418</v>
      </c>
      <c r="B90" s="210" t="s">
        <v>206</v>
      </c>
      <c r="C90" s="357">
        <v>10</v>
      </c>
      <c r="D90" s="357">
        <v>2</v>
      </c>
      <c r="E90" s="357">
        <v>0</v>
      </c>
      <c r="F90" s="357">
        <v>7</v>
      </c>
      <c r="G90" s="357">
        <v>10</v>
      </c>
      <c r="H90" s="357">
        <v>3</v>
      </c>
      <c r="I90" s="357">
        <v>3</v>
      </c>
      <c r="J90" s="357">
        <v>1</v>
      </c>
      <c r="K90" s="436">
        <v>105</v>
      </c>
      <c r="L90" s="357">
        <v>11</v>
      </c>
      <c r="M90" s="357">
        <v>5</v>
      </c>
      <c r="N90" s="357">
        <v>180</v>
      </c>
      <c r="O90" s="357">
        <v>59</v>
      </c>
      <c r="P90" s="357">
        <v>10</v>
      </c>
      <c r="Q90" s="357">
        <v>6</v>
      </c>
      <c r="R90" s="357">
        <v>7</v>
      </c>
    </row>
    <row r="91" spans="1:18" ht="15" customHeight="1">
      <c r="A91" s="673" t="s">
        <v>544</v>
      </c>
      <c r="B91" s="674"/>
      <c r="C91" s="357">
        <v>102</v>
      </c>
      <c r="D91" s="357">
        <v>18</v>
      </c>
      <c r="E91" s="357">
        <v>11</v>
      </c>
      <c r="F91" s="357">
        <v>66</v>
      </c>
      <c r="G91" s="357">
        <v>29</v>
      </c>
      <c r="H91" s="357">
        <v>3</v>
      </c>
      <c r="I91" s="357">
        <v>4</v>
      </c>
      <c r="J91" s="357">
        <v>2</v>
      </c>
      <c r="K91" s="436">
        <v>1268</v>
      </c>
      <c r="L91" s="357">
        <v>219</v>
      </c>
      <c r="M91" s="357">
        <v>132</v>
      </c>
      <c r="N91" s="357">
        <v>1286</v>
      </c>
      <c r="O91" s="357">
        <v>310</v>
      </c>
      <c r="P91" s="357">
        <v>32</v>
      </c>
      <c r="Q91" s="357">
        <v>34</v>
      </c>
      <c r="R91" s="357">
        <v>24</v>
      </c>
    </row>
    <row r="92" spans="1:18" ht="15" customHeight="1">
      <c r="A92" s="673" t="s">
        <v>545</v>
      </c>
      <c r="B92" s="674"/>
      <c r="C92" s="357">
        <v>168</v>
      </c>
      <c r="D92" s="357">
        <v>27</v>
      </c>
      <c r="E92" s="357">
        <v>16</v>
      </c>
      <c r="F92" s="357">
        <v>123</v>
      </c>
      <c r="G92" s="357">
        <v>45</v>
      </c>
      <c r="H92" s="357">
        <v>6</v>
      </c>
      <c r="I92" s="357">
        <v>14</v>
      </c>
      <c r="J92" s="357">
        <v>6</v>
      </c>
      <c r="K92" s="436">
        <v>1883</v>
      </c>
      <c r="L92" s="357">
        <v>309</v>
      </c>
      <c r="M92" s="357">
        <v>210</v>
      </c>
      <c r="N92" s="357">
        <v>1735</v>
      </c>
      <c r="O92" s="357">
        <v>501</v>
      </c>
      <c r="P92" s="357">
        <v>66</v>
      </c>
      <c r="Q92" s="357">
        <v>85</v>
      </c>
      <c r="R92" s="357">
        <v>80</v>
      </c>
    </row>
    <row r="93" spans="1:18" ht="15" customHeight="1">
      <c r="A93" s="680" t="s">
        <v>566</v>
      </c>
      <c r="B93" s="681"/>
      <c r="C93" s="681"/>
      <c r="D93" s="681"/>
      <c r="E93" s="681"/>
      <c r="F93" s="681"/>
      <c r="G93" s="681"/>
      <c r="H93" s="681"/>
      <c r="I93" s="681"/>
      <c r="J93" s="681"/>
      <c r="K93" s="681"/>
      <c r="L93" s="681"/>
      <c r="M93" s="681"/>
      <c r="N93" s="681"/>
      <c r="O93" s="681"/>
      <c r="P93" s="681"/>
      <c r="Q93" s="681"/>
      <c r="R93" s="682"/>
    </row>
    <row r="94" spans="1:18" ht="15" customHeight="1">
      <c r="A94" s="675" t="s">
        <v>567</v>
      </c>
      <c r="B94" s="676"/>
      <c r="C94" s="676"/>
      <c r="D94" s="676"/>
      <c r="E94" s="676"/>
      <c r="F94" s="676"/>
      <c r="G94" s="676"/>
      <c r="H94" s="676"/>
      <c r="I94" s="676"/>
      <c r="J94" s="676"/>
      <c r="K94" s="676"/>
      <c r="L94" s="676"/>
      <c r="M94" s="676"/>
      <c r="N94" s="676"/>
      <c r="O94" s="676"/>
      <c r="P94" s="676"/>
      <c r="Q94" s="676"/>
      <c r="R94" s="677"/>
    </row>
    <row r="95" spans="1:18" ht="15">
      <c r="A95" s="355" t="s">
        <v>419</v>
      </c>
      <c r="B95" s="210" t="s">
        <v>207</v>
      </c>
      <c r="C95" s="357">
        <v>22</v>
      </c>
      <c r="D95" s="357">
        <v>1</v>
      </c>
      <c r="E95" s="357">
        <v>0</v>
      </c>
      <c r="F95" s="357">
        <v>10</v>
      </c>
      <c r="G95" s="357">
        <v>9</v>
      </c>
      <c r="H95" s="357"/>
      <c r="I95" s="357"/>
      <c r="J95" s="357">
        <v>0</v>
      </c>
      <c r="K95" s="436">
        <v>181</v>
      </c>
      <c r="L95" s="357">
        <v>28</v>
      </c>
      <c r="M95" s="357">
        <v>11</v>
      </c>
      <c r="N95" s="357">
        <v>137</v>
      </c>
      <c r="O95" s="357">
        <v>101</v>
      </c>
      <c r="P95" s="357">
        <v>5</v>
      </c>
      <c r="Q95" s="357">
        <v>2</v>
      </c>
      <c r="R95" s="357">
        <v>4</v>
      </c>
    </row>
    <row r="96" spans="1:18" ht="15">
      <c r="A96" s="355" t="s">
        <v>430</v>
      </c>
      <c r="B96" s="210" t="s">
        <v>218</v>
      </c>
      <c r="C96" s="357">
        <v>7</v>
      </c>
      <c r="D96" s="357">
        <v>1</v>
      </c>
      <c r="E96" s="357">
        <v>0</v>
      </c>
      <c r="F96" s="357">
        <v>3</v>
      </c>
      <c r="G96" s="357">
        <v>3</v>
      </c>
      <c r="H96" s="357"/>
      <c r="I96" s="357">
        <v>1</v>
      </c>
      <c r="J96" s="357">
        <v>2</v>
      </c>
      <c r="K96" s="436">
        <v>100</v>
      </c>
      <c r="L96" s="357">
        <v>7</v>
      </c>
      <c r="M96" s="357">
        <v>8</v>
      </c>
      <c r="N96" s="357">
        <v>65</v>
      </c>
      <c r="O96" s="357">
        <v>49</v>
      </c>
      <c r="P96" s="357">
        <v>2</v>
      </c>
      <c r="Q96" s="357">
        <v>16</v>
      </c>
      <c r="R96" s="357">
        <v>9</v>
      </c>
    </row>
    <row r="97" spans="1:18" ht="15">
      <c r="A97" s="355" t="s">
        <v>426</v>
      </c>
      <c r="B97" s="210" t="s">
        <v>214</v>
      </c>
      <c r="C97" s="357">
        <v>4</v>
      </c>
      <c r="D97" s="357">
        <v>1</v>
      </c>
      <c r="E97" s="357">
        <v>0</v>
      </c>
      <c r="F97" s="357">
        <v>3</v>
      </c>
      <c r="G97" s="357">
        <v>11</v>
      </c>
      <c r="H97" s="357"/>
      <c r="I97" s="357"/>
      <c r="J97" s="357">
        <v>0</v>
      </c>
      <c r="K97" s="436">
        <v>45</v>
      </c>
      <c r="L97" s="357">
        <v>11</v>
      </c>
      <c r="M97" s="357">
        <v>3</v>
      </c>
      <c r="N97" s="357">
        <v>57</v>
      </c>
      <c r="O97" s="357">
        <v>84</v>
      </c>
      <c r="P97" s="357"/>
      <c r="Q97" s="357">
        <v>3</v>
      </c>
      <c r="R97" s="357">
        <v>1</v>
      </c>
    </row>
    <row r="98" spans="1:18" ht="15" customHeight="1">
      <c r="A98" s="673" t="s">
        <v>544</v>
      </c>
      <c r="B98" s="674"/>
      <c r="C98" s="357">
        <v>33</v>
      </c>
      <c r="D98" s="357">
        <v>3</v>
      </c>
      <c r="E98" s="357">
        <v>0</v>
      </c>
      <c r="F98" s="357">
        <v>16</v>
      </c>
      <c r="G98" s="357">
        <v>23</v>
      </c>
      <c r="H98" s="357">
        <v>0</v>
      </c>
      <c r="I98" s="357">
        <v>1</v>
      </c>
      <c r="J98" s="357">
        <v>2</v>
      </c>
      <c r="K98" s="436">
        <v>326</v>
      </c>
      <c r="L98" s="357">
        <v>46</v>
      </c>
      <c r="M98" s="357">
        <v>22</v>
      </c>
      <c r="N98" s="357">
        <v>259</v>
      </c>
      <c r="O98" s="357">
        <v>234</v>
      </c>
      <c r="P98" s="357">
        <v>7</v>
      </c>
      <c r="Q98" s="357">
        <v>21</v>
      </c>
      <c r="R98" s="357">
        <v>14</v>
      </c>
    </row>
    <row r="99" spans="1:18" ht="15" customHeight="1">
      <c r="A99" s="675" t="s">
        <v>568</v>
      </c>
      <c r="B99" s="676"/>
      <c r="C99" s="676"/>
      <c r="D99" s="676"/>
      <c r="E99" s="676"/>
      <c r="F99" s="676"/>
      <c r="G99" s="676"/>
      <c r="H99" s="676"/>
      <c r="I99" s="676"/>
      <c r="J99" s="676"/>
      <c r="K99" s="676"/>
      <c r="L99" s="676"/>
      <c r="M99" s="676"/>
      <c r="N99" s="676"/>
      <c r="O99" s="676"/>
      <c r="P99" s="676"/>
      <c r="Q99" s="676"/>
      <c r="R99" s="677"/>
    </row>
    <row r="100" spans="1:18" ht="15">
      <c r="A100" s="355" t="s">
        <v>389</v>
      </c>
      <c r="B100" s="210" t="s">
        <v>177</v>
      </c>
      <c r="C100" s="357">
        <v>5</v>
      </c>
      <c r="D100" s="357">
        <v>2</v>
      </c>
      <c r="E100" s="357">
        <v>1</v>
      </c>
      <c r="F100" s="357">
        <v>7</v>
      </c>
      <c r="G100" s="357">
        <v>5</v>
      </c>
      <c r="H100" s="357">
        <v>1</v>
      </c>
      <c r="I100" s="357">
        <v>2</v>
      </c>
      <c r="J100" s="357">
        <v>0</v>
      </c>
      <c r="K100" s="436">
        <v>100</v>
      </c>
      <c r="L100" s="357">
        <v>15</v>
      </c>
      <c r="M100" s="357">
        <v>14</v>
      </c>
      <c r="N100" s="357">
        <v>81</v>
      </c>
      <c r="O100" s="357">
        <v>49</v>
      </c>
      <c r="P100" s="357">
        <v>8</v>
      </c>
      <c r="Q100" s="357">
        <v>11</v>
      </c>
      <c r="R100" s="357">
        <v>4</v>
      </c>
    </row>
    <row r="101" spans="1:18" ht="15">
      <c r="A101" s="355" t="s">
        <v>370</v>
      </c>
      <c r="B101" s="210" t="s">
        <v>159</v>
      </c>
      <c r="C101" s="357">
        <v>3</v>
      </c>
      <c r="D101" s="357">
        <v>0</v>
      </c>
      <c r="E101" s="357">
        <v>0</v>
      </c>
      <c r="F101" s="357"/>
      <c r="G101" s="357">
        <v>4</v>
      </c>
      <c r="H101" s="357"/>
      <c r="I101" s="357">
        <v>1</v>
      </c>
      <c r="J101" s="357">
        <v>0</v>
      </c>
      <c r="K101" s="436">
        <v>53</v>
      </c>
      <c r="L101" s="357">
        <v>4</v>
      </c>
      <c r="M101" s="357">
        <v>1</v>
      </c>
      <c r="N101" s="357">
        <v>24</v>
      </c>
      <c r="O101" s="357">
        <v>26</v>
      </c>
      <c r="P101" s="357">
        <v>5</v>
      </c>
      <c r="Q101" s="357">
        <v>6</v>
      </c>
      <c r="R101" s="357">
        <v>8</v>
      </c>
    </row>
    <row r="102" spans="1:18" ht="15">
      <c r="A102" s="355" t="s">
        <v>409</v>
      </c>
      <c r="B102" s="210" t="s">
        <v>197</v>
      </c>
      <c r="C102" s="357">
        <v>2</v>
      </c>
      <c r="D102" s="357">
        <v>0</v>
      </c>
      <c r="E102" s="357">
        <v>0</v>
      </c>
      <c r="F102" s="357">
        <v>3</v>
      </c>
      <c r="G102" s="357">
        <v>2</v>
      </c>
      <c r="H102" s="357"/>
      <c r="I102" s="357"/>
      <c r="J102" s="357">
        <v>0</v>
      </c>
      <c r="K102" s="436">
        <v>34</v>
      </c>
      <c r="L102" s="357">
        <v>7</v>
      </c>
      <c r="M102" s="357">
        <v>3</v>
      </c>
      <c r="N102" s="357">
        <v>44</v>
      </c>
      <c r="O102" s="357">
        <v>17</v>
      </c>
      <c r="P102" s="357">
        <v>6</v>
      </c>
      <c r="Q102" s="357">
        <v>6</v>
      </c>
      <c r="R102" s="357">
        <v>4</v>
      </c>
    </row>
    <row r="103" spans="1:18" ht="15" customHeight="1">
      <c r="A103" s="673" t="s">
        <v>544</v>
      </c>
      <c r="B103" s="674"/>
      <c r="C103" s="357">
        <v>10</v>
      </c>
      <c r="D103" s="357">
        <v>2</v>
      </c>
      <c r="E103" s="357">
        <v>1</v>
      </c>
      <c r="F103" s="357">
        <v>10</v>
      </c>
      <c r="G103" s="357">
        <v>11</v>
      </c>
      <c r="H103" s="357">
        <v>1</v>
      </c>
      <c r="I103" s="357">
        <v>3</v>
      </c>
      <c r="J103" s="357">
        <v>0</v>
      </c>
      <c r="K103" s="436">
        <v>187</v>
      </c>
      <c r="L103" s="357">
        <v>26</v>
      </c>
      <c r="M103" s="357">
        <v>18</v>
      </c>
      <c r="N103" s="357">
        <v>149</v>
      </c>
      <c r="O103" s="357">
        <v>92</v>
      </c>
      <c r="P103" s="357">
        <v>19</v>
      </c>
      <c r="Q103" s="357">
        <v>23</v>
      </c>
      <c r="R103" s="357">
        <v>16</v>
      </c>
    </row>
    <row r="104" spans="1:18" ht="15" customHeight="1">
      <c r="A104" s="675" t="s">
        <v>569</v>
      </c>
      <c r="B104" s="676"/>
      <c r="C104" s="676"/>
      <c r="D104" s="676"/>
      <c r="E104" s="676"/>
      <c r="F104" s="676"/>
      <c r="G104" s="676"/>
      <c r="H104" s="676"/>
      <c r="I104" s="676"/>
      <c r="J104" s="676"/>
      <c r="K104" s="676"/>
      <c r="L104" s="676"/>
      <c r="M104" s="676"/>
      <c r="N104" s="676"/>
      <c r="O104" s="676"/>
      <c r="P104" s="676"/>
      <c r="Q104" s="676"/>
      <c r="R104" s="677"/>
    </row>
    <row r="105" spans="1:18" ht="15">
      <c r="A105" s="355" t="s">
        <v>407</v>
      </c>
      <c r="B105" s="210" t="s">
        <v>195</v>
      </c>
      <c r="C105" s="357">
        <v>60</v>
      </c>
      <c r="D105" s="357">
        <v>8</v>
      </c>
      <c r="E105" s="357">
        <v>8</v>
      </c>
      <c r="F105" s="357">
        <v>24</v>
      </c>
      <c r="G105" s="357">
        <v>28</v>
      </c>
      <c r="H105" s="357">
        <v>4</v>
      </c>
      <c r="I105" s="357">
        <v>1</v>
      </c>
      <c r="J105" s="357">
        <v>1</v>
      </c>
      <c r="K105" s="436">
        <v>593</v>
      </c>
      <c r="L105" s="357">
        <v>74</v>
      </c>
      <c r="M105" s="357">
        <v>49</v>
      </c>
      <c r="N105" s="357">
        <v>513</v>
      </c>
      <c r="O105" s="357">
        <v>190</v>
      </c>
      <c r="P105" s="357">
        <v>13</v>
      </c>
      <c r="Q105" s="357">
        <v>6</v>
      </c>
      <c r="R105" s="357">
        <v>8</v>
      </c>
    </row>
    <row r="106" spans="1:18" ht="15">
      <c r="A106" s="355" t="s">
        <v>412</v>
      </c>
      <c r="B106" s="210" t="s">
        <v>200</v>
      </c>
      <c r="C106" s="357">
        <v>14</v>
      </c>
      <c r="D106" s="357">
        <v>0</v>
      </c>
      <c r="E106" s="357">
        <v>1</v>
      </c>
      <c r="F106" s="357">
        <v>11</v>
      </c>
      <c r="G106" s="357">
        <v>4</v>
      </c>
      <c r="H106" s="357"/>
      <c r="I106" s="357">
        <v>4</v>
      </c>
      <c r="J106" s="357">
        <v>1</v>
      </c>
      <c r="K106" s="436">
        <v>165</v>
      </c>
      <c r="L106" s="357">
        <v>21</v>
      </c>
      <c r="M106" s="357">
        <v>14</v>
      </c>
      <c r="N106" s="357">
        <v>201</v>
      </c>
      <c r="O106" s="357">
        <v>97</v>
      </c>
      <c r="P106" s="357">
        <v>4</v>
      </c>
      <c r="Q106" s="357">
        <v>13</v>
      </c>
      <c r="R106" s="357">
        <v>8</v>
      </c>
    </row>
    <row r="107" spans="1:18" ht="15">
      <c r="A107" s="355" t="s">
        <v>371</v>
      </c>
      <c r="B107" s="210" t="s">
        <v>160</v>
      </c>
      <c r="C107" s="357">
        <v>16</v>
      </c>
      <c r="D107" s="357">
        <v>3</v>
      </c>
      <c r="E107" s="357">
        <v>1</v>
      </c>
      <c r="F107" s="357">
        <v>11</v>
      </c>
      <c r="G107" s="357">
        <v>5</v>
      </c>
      <c r="H107" s="357"/>
      <c r="I107" s="357"/>
      <c r="J107" s="357">
        <v>1</v>
      </c>
      <c r="K107" s="436">
        <v>216</v>
      </c>
      <c r="L107" s="357">
        <v>18</v>
      </c>
      <c r="M107" s="357">
        <v>15</v>
      </c>
      <c r="N107" s="357">
        <v>174</v>
      </c>
      <c r="O107" s="357">
        <v>101</v>
      </c>
      <c r="P107" s="357">
        <v>20</v>
      </c>
      <c r="Q107" s="357">
        <v>5</v>
      </c>
      <c r="R107" s="357">
        <v>8</v>
      </c>
    </row>
    <row r="108" spans="1:18" ht="15">
      <c r="A108" s="355" t="s">
        <v>357</v>
      </c>
      <c r="B108" s="210" t="s">
        <v>146</v>
      </c>
      <c r="C108" s="357">
        <v>10</v>
      </c>
      <c r="D108" s="357">
        <v>1</v>
      </c>
      <c r="E108" s="357">
        <v>2</v>
      </c>
      <c r="F108" s="357">
        <v>15</v>
      </c>
      <c r="G108" s="357">
        <v>3</v>
      </c>
      <c r="H108" s="357">
        <v>1</v>
      </c>
      <c r="I108" s="357"/>
      <c r="J108" s="357">
        <v>1</v>
      </c>
      <c r="K108" s="436">
        <v>108</v>
      </c>
      <c r="L108" s="357">
        <v>15</v>
      </c>
      <c r="M108" s="357">
        <v>12</v>
      </c>
      <c r="N108" s="357">
        <v>93</v>
      </c>
      <c r="O108" s="357">
        <v>32</v>
      </c>
      <c r="P108" s="357">
        <v>3</v>
      </c>
      <c r="Q108" s="357">
        <v>3</v>
      </c>
      <c r="R108" s="357">
        <v>2</v>
      </c>
    </row>
    <row r="109" spans="1:18" ht="15" customHeight="1">
      <c r="A109" s="673" t="s">
        <v>544</v>
      </c>
      <c r="B109" s="674"/>
      <c r="C109" s="357">
        <v>100</v>
      </c>
      <c r="D109" s="357">
        <v>12</v>
      </c>
      <c r="E109" s="357">
        <v>12</v>
      </c>
      <c r="F109" s="357">
        <v>61</v>
      </c>
      <c r="G109" s="357">
        <v>40</v>
      </c>
      <c r="H109" s="357">
        <v>5</v>
      </c>
      <c r="I109" s="357">
        <v>5</v>
      </c>
      <c r="J109" s="357">
        <v>4</v>
      </c>
      <c r="K109" s="436">
        <v>1082</v>
      </c>
      <c r="L109" s="357">
        <v>128</v>
      </c>
      <c r="M109" s="357">
        <v>90</v>
      </c>
      <c r="N109" s="357">
        <v>981</v>
      </c>
      <c r="O109" s="357">
        <v>420</v>
      </c>
      <c r="P109" s="357">
        <v>40</v>
      </c>
      <c r="Q109" s="357">
        <v>27</v>
      </c>
      <c r="R109" s="357">
        <v>26</v>
      </c>
    </row>
    <row r="110" spans="1:18" ht="15" customHeight="1">
      <c r="A110" s="673" t="s">
        <v>545</v>
      </c>
      <c r="B110" s="674"/>
      <c r="C110" s="357">
        <v>166</v>
      </c>
      <c r="D110" s="357">
        <v>19</v>
      </c>
      <c r="E110" s="357">
        <v>15</v>
      </c>
      <c r="F110" s="357">
        <v>99</v>
      </c>
      <c r="G110" s="357">
        <v>79</v>
      </c>
      <c r="H110" s="357">
        <v>7</v>
      </c>
      <c r="I110" s="357">
        <v>9</v>
      </c>
      <c r="J110" s="357">
        <v>7</v>
      </c>
      <c r="K110" s="436">
        <v>1628</v>
      </c>
      <c r="L110" s="357">
        <v>204</v>
      </c>
      <c r="M110" s="357">
        <v>133</v>
      </c>
      <c r="N110" s="357">
        <v>1411</v>
      </c>
      <c r="O110" s="357">
        <v>762</v>
      </c>
      <c r="P110" s="357">
        <v>68</v>
      </c>
      <c r="Q110" s="357">
        <v>74</v>
      </c>
      <c r="R110" s="357">
        <v>57</v>
      </c>
    </row>
    <row r="111" spans="1:18" ht="15" customHeight="1">
      <c r="A111" s="680" t="s">
        <v>570</v>
      </c>
      <c r="B111" s="681"/>
      <c r="C111" s="681"/>
      <c r="D111" s="681"/>
      <c r="E111" s="681"/>
      <c r="F111" s="681"/>
      <c r="G111" s="681"/>
      <c r="H111" s="681"/>
      <c r="I111" s="681"/>
      <c r="J111" s="681"/>
      <c r="K111" s="681"/>
      <c r="L111" s="681"/>
      <c r="M111" s="681"/>
      <c r="N111" s="681"/>
      <c r="O111" s="681"/>
      <c r="P111" s="681"/>
      <c r="Q111" s="681"/>
      <c r="R111" s="682"/>
    </row>
    <row r="112" spans="1:18" ht="15" customHeight="1">
      <c r="A112" s="675" t="s">
        <v>571</v>
      </c>
      <c r="B112" s="676"/>
      <c r="C112" s="676"/>
      <c r="D112" s="676"/>
      <c r="E112" s="676"/>
      <c r="F112" s="676"/>
      <c r="G112" s="676"/>
      <c r="H112" s="676"/>
      <c r="I112" s="676"/>
      <c r="J112" s="676"/>
      <c r="K112" s="676"/>
      <c r="L112" s="676"/>
      <c r="M112" s="676"/>
      <c r="N112" s="676"/>
      <c r="O112" s="676"/>
      <c r="P112" s="676"/>
      <c r="Q112" s="676"/>
      <c r="R112" s="677"/>
    </row>
    <row r="113" spans="1:18" ht="15">
      <c r="A113" s="355" t="s">
        <v>413</v>
      </c>
      <c r="B113" s="210" t="s">
        <v>201</v>
      </c>
      <c r="C113" s="357">
        <v>47</v>
      </c>
      <c r="D113" s="357">
        <v>2</v>
      </c>
      <c r="E113" s="357">
        <v>0</v>
      </c>
      <c r="F113" s="357">
        <v>12</v>
      </c>
      <c r="G113" s="357">
        <v>7</v>
      </c>
      <c r="H113" s="357"/>
      <c r="I113" s="357"/>
      <c r="J113" s="357">
        <v>0</v>
      </c>
      <c r="K113" s="436">
        <v>418</v>
      </c>
      <c r="L113" s="357">
        <v>24</v>
      </c>
      <c r="M113" s="357">
        <v>13</v>
      </c>
      <c r="N113" s="357">
        <v>126</v>
      </c>
      <c r="O113" s="357">
        <v>69</v>
      </c>
      <c r="P113" s="357">
        <v>3</v>
      </c>
      <c r="Q113" s="357">
        <v>11</v>
      </c>
      <c r="R113" s="357">
        <v>4</v>
      </c>
    </row>
    <row r="114" spans="1:18" ht="15">
      <c r="A114" s="355" t="s">
        <v>404</v>
      </c>
      <c r="B114" s="210" t="s">
        <v>192</v>
      </c>
      <c r="C114" s="357">
        <v>30</v>
      </c>
      <c r="D114" s="357">
        <v>5</v>
      </c>
      <c r="E114" s="357">
        <v>4</v>
      </c>
      <c r="F114" s="357">
        <v>10</v>
      </c>
      <c r="G114" s="357">
        <v>6</v>
      </c>
      <c r="H114" s="357"/>
      <c r="I114" s="357">
        <v>3</v>
      </c>
      <c r="J114" s="357">
        <v>1</v>
      </c>
      <c r="K114" s="436">
        <v>224</v>
      </c>
      <c r="L114" s="357">
        <v>19</v>
      </c>
      <c r="M114" s="357">
        <v>27</v>
      </c>
      <c r="N114" s="357">
        <v>156</v>
      </c>
      <c r="O114" s="357">
        <v>95</v>
      </c>
      <c r="P114" s="357">
        <v>2</v>
      </c>
      <c r="Q114" s="357">
        <v>10</v>
      </c>
      <c r="R114" s="357">
        <v>3</v>
      </c>
    </row>
    <row r="115" spans="1:18" ht="15">
      <c r="A115" s="355" t="s">
        <v>380</v>
      </c>
      <c r="B115" s="210" t="s">
        <v>169</v>
      </c>
      <c r="C115" s="357">
        <v>14</v>
      </c>
      <c r="D115" s="357">
        <v>0</v>
      </c>
      <c r="E115" s="357">
        <v>0</v>
      </c>
      <c r="F115" s="357">
        <v>5</v>
      </c>
      <c r="G115" s="357">
        <v>5</v>
      </c>
      <c r="H115" s="357">
        <v>1</v>
      </c>
      <c r="I115" s="357"/>
      <c r="J115" s="357">
        <v>1</v>
      </c>
      <c r="K115" s="436">
        <v>123</v>
      </c>
      <c r="L115" s="357">
        <v>20</v>
      </c>
      <c r="M115" s="357">
        <v>9</v>
      </c>
      <c r="N115" s="357">
        <v>101</v>
      </c>
      <c r="O115" s="357">
        <v>37</v>
      </c>
      <c r="P115" s="357">
        <v>5</v>
      </c>
      <c r="Q115" s="357">
        <v>11</v>
      </c>
      <c r="R115" s="357">
        <v>6</v>
      </c>
    </row>
    <row r="116" spans="1:18" ht="15">
      <c r="A116" s="355" t="s">
        <v>405</v>
      </c>
      <c r="B116" s="210" t="s">
        <v>193</v>
      </c>
      <c r="C116" s="357">
        <v>9</v>
      </c>
      <c r="D116" s="357">
        <v>3</v>
      </c>
      <c r="E116" s="357">
        <v>1</v>
      </c>
      <c r="F116" s="357">
        <v>10</v>
      </c>
      <c r="G116" s="357">
        <v>4</v>
      </c>
      <c r="H116" s="357"/>
      <c r="I116" s="357">
        <v>1</v>
      </c>
      <c r="J116" s="357">
        <v>0</v>
      </c>
      <c r="K116" s="436">
        <v>101</v>
      </c>
      <c r="L116" s="357">
        <v>23</v>
      </c>
      <c r="M116" s="357">
        <v>15</v>
      </c>
      <c r="N116" s="357">
        <v>99</v>
      </c>
      <c r="O116" s="357">
        <v>49</v>
      </c>
      <c r="P116" s="357">
        <v>6</v>
      </c>
      <c r="Q116" s="357">
        <v>5</v>
      </c>
      <c r="R116" s="357">
        <v>7</v>
      </c>
    </row>
    <row r="117" spans="1:18" ht="15">
      <c r="A117" s="355" t="s">
        <v>360</v>
      </c>
      <c r="B117" s="210" t="s">
        <v>149</v>
      </c>
      <c r="C117" s="357">
        <v>3</v>
      </c>
      <c r="D117" s="357">
        <v>1</v>
      </c>
      <c r="E117" s="357">
        <v>0</v>
      </c>
      <c r="F117" s="357">
        <v>5</v>
      </c>
      <c r="G117" s="357"/>
      <c r="H117" s="357"/>
      <c r="I117" s="357"/>
      <c r="J117" s="357">
        <v>0</v>
      </c>
      <c r="K117" s="436">
        <v>57</v>
      </c>
      <c r="L117" s="357">
        <v>5</v>
      </c>
      <c r="M117" s="357">
        <v>3</v>
      </c>
      <c r="N117" s="357">
        <v>52</v>
      </c>
      <c r="O117" s="357">
        <v>24</v>
      </c>
      <c r="P117" s="357">
        <v>4</v>
      </c>
      <c r="Q117" s="357">
        <v>2</v>
      </c>
      <c r="R117" s="357">
        <v>2</v>
      </c>
    </row>
    <row r="118" spans="1:18" ht="15">
      <c r="A118" s="355" t="s">
        <v>381</v>
      </c>
      <c r="B118" s="210" t="s">
        <v>170</v>
      </c>
      <c r="C118" s="357">
        <v>7</v>
      </c>
      <c r="D118" s="357">
        <v>0</v>
      </c>
      <c r="E118" s="357">
        <v>0</v>
      </c>
      <c r="F118" s="357">
        <v>1</v>
      </c>
      <c r="G118" s="357">
        <v>1</v>
      </c>
      <c r="H118" s="357"/>
      <c r="I118" s="357"/>
      <c r="J118" s="357">
        <v>0</v>
      </c>
      <c r="K118" s="436">
        <v>30</v>
      </c>
      <c r="L118" s="357">
        <v>2</v>
      </c>
      <c r="M118" s="357">
        <v>4</v>
      </c>
      <c r="N118" s="357">
        <v>51</v>
      </c>
      <c r="O118" s="357">
        <v>27</v>
      </c>
      <c r="P118" s="357">
        <v>6</v>
      </c>
      <c r="Q118" s="357">
        <v>4</v>
      </c>
      <c r="R118" s="357">
        <v>4</v>
      </c>
    </row>
    <row r="119" spans="1:18" ht="15" customHeight="1">
      <c r="A119" s="673" t="s">
        <v>544</v>
      </c>
      <c r="B119" s="674"/>
      <c r="C119" s="357">
        <v>110</v>
      </c>
      <c r="D119" s="357">
        <v>11</v>
      </c>
      <c r="E119" s="357">
        <v>5</v>
      </c>
      <c r="F119" s="357">
        <v>43</v>
      </c>
      <c r="G119" s="357">
        <v>23</v>
      </c>
      <c r="H119" s="357">
        <v>1</v>
      </c>
      <c r="I119" s="357">
        <v>4</v>
      </c>
      <c r="J119" s="357">
        <v>2</v>
      </c>
      <c r="K119" s="436">
        <v>953</v>
      </c>
      <c r="L119" s="357">
        <v>93</v>
      </c>
      <c r="M119" s="357">
        <v>71</v>
      </c>
      <c r="N119" s="357">
        <v>585</v>
      </c>
      <c r="O119" s="357">
        <v>301</v>
      </c>
      <c r="P119" s="357">
        <v>26</v>
      </c>
      <c r="Q119" s="357">
        <v>43</v>
      </c>
      <c r="R119" s="357">
        <v>26</v>
      </c>
    </row>
    <row r="120" spans="1:18" ht="15" customHeight="1">
      <c r="A120" s="673" t="s">
        <v>545</v>
      </c>
      <c r="B120" s="674"/>
      <c r="C120" s="357">
        <v>110</v>
      </c>
      <c r="D120" s="357">
        <v>11</v>
      </c>
      <c r="E120" s="357">
        <v>5</v>
      </c>
      <c r="F120" s="357">
        <v>43</v>
      </c>
      <c r="G120" s="357">
        <v>23</v>
      </c>
      <c r="H120" s="357">
        <v>1</v>
      </c>
      <c r="I120" s="357">
        <v>4</v>
      </c>
      <c r="J120" s="357">
        <v>2</v>
      </c>
      <c r="K120" s="436">
        <v>953</v>
      </c>
      <c r="L120" s="357">
        <v>93</v>
      </c>
      <c r="M120" s="357">
        <v>71</v>
      </c>
      <c r="N120" s="357">
        <v>585</v>
      </c>
      <c r="O120" s="357">
        <v>301</v>
      </c>
      <c r="P120" s="357">
        <v>26</v>
      </c>
      <c r="Q120" s="357">
        <v>43</v>
      </c>
      <c r="R120" s="357">
        <v>26</v>
      </c>
    </row>
    <row r="121" spans="1:18" ht="15" customHeight="1">
      <c r="A121" s="680" t="s">
        <v>572</v>
      </c>
      <c r="B121" s="681"/>
      <c r="C121" s="681"/>
      <c r="D121" s="681"/>
      <c r="E121" s="681"/>
      <c r="F121" s="681"/>
      <c r="G121" s="681"/>
      <c r="H121" s="681"/>
      <c r="I121" s="681"/>
      <c r="J121" s="681"/>
      <c r="K121" s="681"/>
      <c r="L121" s="681"/>
      <c r="M121" s="681"/>
      <c r="N121" s="681"/>
      <c r="O121" s="681"/>
      <c r="P121" s="681"/>
      <c r="Q121" s="681"/>
      <c r="R121" s="682"/>
    </row>
    <row r="122" spans="1:18" ht="15" customHeight="1">
      <c r="A122" s="675" t="s">
        <v>573</v>
      </c>
      <c r="B122" s="676"/>
      <c r="C122" s="676"/>
      <c r="D122" s="676"/>
      <c r="E122" s="676"/>
      <c r="F122" s="676"/>
      <c r="G122" s="676"/>
      <c r="H122" s="676"/>
      <c r="I122" s="676"/>
      <c r="J122" s="676"/>
      <c r="K122" s="676"/>
      <c r="L122" s="676"/>
      <c r="M122" s="676"/>
      <c r="N122" s="676"/>
      <c r="O122" s="676"/>
      <c r="P122" s="676"/>
      <c r="Q122" s="676"/>
      <c r="R122" s="677"/>
    </row>
    <row r="123" spans="1:18" ht="15">
      <c r="A123" s="355" t="s">
        <v>377</v>
      </c>
      <c r="B123" s="210" t="s">
        <v>166</v>
      </c>
      <c r="C123" s="357">
        <v>12</v>
      </c>
      <c r="D123" s="357">
        <v>0</v>
      </c>
      <c r="E123" s="357">
        <v>0</v>
      </c>
      <c r="F123" s="357">
        <v>7</v>
      </c>
      <c r="G123" s="357">
        <v>2</v>
      </c>
      <c r="H123" s="357"/>
      <c r="I123" s="357">
        <v>2</v>
      </c>
      <c r="J123" s="357">
        <v>0</v>
      </c>
      <c r="K123" s="436">
        <v>194</v>
      </c>
      <c r="L123" s="357">
        <v>18</v>
      </c>
      <c r="M123" s="357">
        <v>18</v>
      </c>
      <c r="N123" s="357">
        <v>87</v>
      </c>
      <c r="O123" s="357">
        <v>42</v>
      </c>
      <c r="P123" s="357">
        <v>5</v>
      </c>
      <c r="Q123" s="357">
        <v>20</v>
      </c>
      <c r="R123" s="357">
        <v>6</v>
      </c>
    </row>
    <row r="124" spans="1:18" ht="15">
      <c r="A124" s="355" t="s">
        <v>376</v>
      </c>
      <c r="B124" s="210" t="s">
        <v>165</v>
      </c>
      <c r="C124" s="357">
        <v>4</v>
      </c>
      <c r="D124" s="357">
        <v>0</v>
      </c>
      <c r="E124" s="357">
        <v>1</v>
      </c>
      <c r="F124" s="357">
        <v>10</v>
      </c>
      <c r="G124" s="357">
        <v>22</v>
      </c>
      <c r="H124" s="357"/>
      <c r="I124" s="357"/>
      <c r="J124" s="357">
        <v>1</v>
      </c>
      <c r="K124" s="436">
        <v>78</v>
      </c>
      <c r="L124" s="357">
        <v>9</v>
      </c>
      <c r="M124" s="357">
        <v>12</v>
      </c>
      <c r="N124" s="357">
        <v>131</v>
      </c>
      <c r="O124" s="357">
        <v>79</v>
      </c>
      <c r="P124" s="357">
        <v>1</v>
      </c>
      <c r="Q124" s="357">
        <v>5</v>
      </c>
      <c r="R124" s="357">
        <v>2</v>
      </c>
    </row>
    <row r="125" spans="1:18" ht="15">
      <c r="A125" s="355" t="s">
        <v>421</v>
      </c>
      <c r="B125" s="210" t="s">
        <v>209</v>
      </c>
      <c r="C125" s="357">
        <v>0</v>
      </c>
      <c r="D125" s="357">
        <v>0</v>
      </c>
      <c r="E125" s="357">
        <v>0</v>
      </c>
      <c r="F125" s="357"/>
      <c r="G125" s="357">
        <v>3</v>
      </c>
      <c r="H125" s="357"/>
      <c r="I125" s="357"/>
      <c r="J125" s="357">
        <v>0</v>
      </c>
      <c r="K125" s="436">
        <v>20</v>
      </c>
      <c r="L125" s="357">
        <v>0</v>
      </c>
      <c r="M125" s="357">
        <v>1</v>
      </c>
      <c r="N125" s="357">
        <v>16</v>
      </c>
      <c r="O125" s="357">
        <v>10</v>
      </c>
      <c r="P125" s="357">
        <v>1</v>
      </c>
      <c r="Q125" s="357">
        <v>2</v>
      </c>
      <c r="R125" s="357">
        <v>2</v>
      </c>
    </row>
    <row r="126" spans="1:18" ht="15" customHeight="1">
      <c r="A126" s="673" t="s">
        <v>544</v>
      </c>
      <c r="B126" s="674"/>
      <c r="C126" s="357">
        <v>16</v>
      </c>
      <c r="D126" s="357">
        <v>0</v>
      </c>
      <c r="E126" s="357">
        <v>1</v>
      </c>
      <c r="F126" s="357">
        <v>17</v>
      </c>
      <c r="G126" s="357">
        <v>27</v>
      </c>
      <c r="H126" s="357">
        <v>0</v>
      </c>
      <c r="I126" s="357">
        <v>2</v>
      </c>
      <c r="J126" s="357">
        <v>1</v>
      </c>
      <c r="K126" s="436">
        <v>292</v>
      </c>
      <c r="L126" s="357">
        <v>27</v>
      </c>
      <c r="M126" s="357">
        <v>31</v>
      </c>
      <c r="N126" s="357">
        <v>234</v>
      </c>
      <c r="O126" s="357">
        <v>131</v>
      </c>
      <c r="P126" s="357">
        <v>7</v>
      </c>
      <c r="Q126" s="357">
        <v>27</v>
      </c>
      <c r="R126" s="357">
        <v>10</v>
      </c>
    </row>
    <row r="127" spans="1:18" ht="15" customHeight="1">
      <c r="A127" s="675" t="s">
        <v>574</v>
      </c>
      <c r="B127" s="676"/>
      <c r="C127" s="676"/>
      <c r="D127" s="676"/>
      <c r="E127" s="676"/>
      <c r="F127" s="676"/>
      <c r="G127" s="676"/>
      <c r="H127" s="676"/>
      <c r="I127" s="676"/>
      <c r="J127" s="676"/>
      <c r="K127" s="676"/>
      <c r="L127" s="676"/>
      <c r="M127" s="676"/>
      <c r="N127" s="676"/>
      <c r="O127" s="676"/>
      <c r="P127" s="676"/>
      <c r="Q127" s="676"/>
      <c r="R127" s="677"/>
    </row>
    <row r="128" spans="1:18" ht="15">
      <c r="A128" s="355" t="s">
        <v>356</v>
      </c>
      <c r="B128" s="210" t="s">
        <v>145</v>
      </c>
      <c r="C128" s="357">
        <v>13</v>
      </c>
      <c r="D128" s="357">
        <v>0</v>
      </c>
      <c r="E128" s="357">
        <v>0</v>
      </c>
      <c r="F128" s="357">
        <v>18</v>
      </c>
      <c r="G128" s="357">
        <v>2</v>
      </c>
      <c r="H128" s="357"/>
      <c r="I128" s="357"/>
      <c r="J128" s="357">
        <v>0</v>
      </c>
      <c r="K128" s="436">
        <v>98</v>
      </c>
      <c r="L128" s="357">
        <v>5</v>
      </c>
      <c r="M128" s="357">
        <v>2</v>
      </c>
      <c r="N128" s="357">
        <v>133</v>
      </c>
      <c r="O128" s="357">
        <v>13</v>
      </c>
      <c r="P128" s="357">
        <v>2</v>
      </c>
      <c r="Q128" s="357">
        <v>2</v>
      </c>
      <c r="R128" s="357">
        <v>1</v>
      </c>
    </row>
    <row r="129" spans="1:18" ht="15">
      <c r="A129" s="355" t="s">
        <v>388</v>
      </c>
      <c r="B129" s="210" t="s">
        <v>176</v>
      </c>
      <c r="C129" s="357">
        <v>5</v>
      </c>
      <c r="D129" s="357">
        <v>0</v>
      </c>
      <c r="E129" s="357">
        <v>0</v>
      </c>
      <c r="F129" s="357">
        <v>4</v>
      </c>
      <c r="G129" s="357">
        <v>3</v>
      </c>
      <c r="H129" s="357"/>
      <c r="I129" s="357"/>
      <c r="J129" s="357">
        <v>0</v>
      </c>
      <c r="K129" s="436">
        <v>54</v>
      </c>
      <c r="L129" s="357">
        <v>2</v>
      </c>
      <c r="M129" s="357">
        <v>3</v>
      </c>
      <c r="N129" s="357">
        <v>75</v>
      </c>
      <c r="O129" s="357">
        <v>18</v>
      </c>
      <c r="P129" s="357">
        <v>1</v>
      </c>
      <c r="Q129" s="357"/>
      <c r="R129" s="357">
        <v>2</v>
      </c>
    </row>
    <row r="130" spans="1:18" ht="15">
      <c r="A130" s="355" t="s">
        <v>428</v>
      </c>
      <c r="B130" s="210" t="s">
        <v>216</v>
      </c>
      <c r="C130" s="357">
        <v>7</v>
      </c>
      <c r="D130" s="357">
        <v>2</v>
      </c>
      <c r="E130" s="357">
        <v>0</v>
      </c>
      <c r="F130" s="357">
        <v>10</v>
      </c>
      <c r="G130" s="357"/>
      <c r="H130" s="357">
        <v>1</v>
      </c>
      <c r="I130" s="357"/>
      <c r="J130" s="357">
        <v>0</v>
      </c>
      <c r="K130" s="436">
        <v>53</v>
      </c>
      <c r="L130" s="357">
        <v>6</v>
      </c>
      <c r="M130" s="357">
        <v>2</v>
      </c>
      <c r="N130" s="357">
        <v>69</v>
      </c>
      <c r="O130" s="357">
        <v>78</v>
      </c>
      <c r="P130" s="357">
        <v>2</v>
      </c>
      <c r="Q130" s="357">
        <v>1</v>
      </c>
      <c r="R130" s="357">
        <v>0</v>
      </c>
    </row>
    <row r="131" spans="1:18" ht="15">
      <c r="A131" s="355" t="s">
        <v>427</v>
      </c>
      <c r="B131" s="210" t="s">
        <v>215</v>
      </c>
      <c r="C131" s="357">
        <v>2</v>
      </c>
      <c r="D131" s="357">
        <v>0</v>
      </c>
      <c r="E131" s="357">
        <v>0</v>
      </c>
      <c r="F131" s="357">
        <v>3</v>
      </c>
      <c r="G131" s="357">
        <v>1</v>
      </c>
      <c r="H131" s="357"/>
      <c r="I131" s="357"/>
      <c r="J131" s="357">
        <v>0</v>
      </c>
      <c r="K131" s="436">
        <v>30</v>
      </c>
      <c r="L131" s="357">
        <v>0</v>
      </c>
      <c r="M131" s="357">
        <v>3</v>
      </c>
      <c r="N131" s="357">
        <v>33</v>
      </c>
      <c r="O131" s="357">
        <v>21</v>
      </c>
      <c r="P131" s="357">
        <v>1</v>
      </c>
      <c r="Q131" s="357">
        <v>1</v>
      </c>
      <c r="R131" s="357">
        <v>0</v>
      </c>
    </row>
    <row r="132" spans="1:18" ht="15" customHeight="1">
      <c r="A132" s="673" t="s">
        <v>544</v>
      </c>
      <c r="B132" s="674"/>
      <c r="C132" s="357">
        <v>27</v>
      </c>
      <c r="D132" s="357">
        <v>2</v>
      </c>
      <c r="E132" s="357">
        <v>0</v>
      </c>
      <c r="F132" s="357">
        <v>35</v>
      </c>
      <c r="G132" s="357">
        <v>6</v>
      </c>
      <c r="H132" s="357">
        <v>1</v>
      </c>
      <c r="I132" s="357">
        <v>0</v>
      </c>
      <c r="J132" s="357">
        <v>0</v>
      </c>
      <c r="K132" s="436">
        <v>235</v>
      </c>
      <c r="L132" s="357">
        <v>13</v>
      </c>
      <c r="M132" s="357">
        <v>10</v>
      </c>
      <c r="N132" s="357">
        <v>310</v>
      </c>
      <c r="O132" s="357">
        <v>130</v>
      </c>
      <c r="P132" s="357">
        <v>6</v>
      </c>
      <c r="Q132" s="357">
        <v>4</v>
      </c>
      <c r="R132" s="357">
        <v>3</v>
      </c>
    </row>
    <row r="133" spans="1:18" ht="15" customHeight="1">
      <c r="A133" s="673" t="s">
        <v>545</v>
      </c>
      <c r="B133" s="674"/>
      <c r="C133" s="357">
        <v>43</v>
      </c>
      <c r="D133" s="357">
        <v>2</v>
      </c>
      <c r="E133" s="357">
        <v>1</v>
      </c>
      <c r="F133" s="357">
        <v>52</v>
      </c>
      <c r="G133" s="357">
        <v>33</v>
      </c>
      <c r="H133" s="357">
        <v>1</v>
      </c>
      <c r="I133" s="357">
        <v>2</v>
      </c>
      <c r="J133" s="357">
        <v>1</v>
      </c>
      <c r="K133" s="436">
        <v>527</v>
      </c>
      <c r="L133" s="357">
        <v>40</v>
      </c>
      <c r="M133" s="357">
        <v>41</v>
      </c>
      <c r="N133" s="357">
        <v>544</v>
      </c>
      <c r="O133" s="357">
        <v>261</v>
      </c>
      <c r="P133" s="357">
        <v>13</v>
      </c>
      <c r="Q133" s="357">
        <v>31</v>
      </c>
      <c r="R133" s="357">
        <v>13</v>
      </c>
    </row>
    <row r="134" spans="1:18" ht="15" customHeight="1">
      <c r="A134" s="680" t="s">
        <v>575</v>
      </c>
      <c r="B134" s="681"/>
      <c r="C134" s="681"/>
      <c r="D134" s="681"/>
      <c r="E134" s="681"/>
      <c r="F134" s="681"/>
      <c r="G134" s="681"/>
      <c r="H134" s="681"/>
      <c r="I134" s="681"/>
      <c r="J134" s="681"/>
      <c r="K134" s="681"/>
      <c r="L134" s="681"/>
      <c r="M134" s="681"/>
      <c r="N134" s="681"/>
      <c r="O134" s="681"/>
      <c r="P134" s="681"/>
      <c r="Q134" s="681"/>
      <c r="R134" s="682"/>
    </row>
    <row r="135" spans="1:18" ht="15" customHeight="1">
      <c r="A135" s="675" t="s">
        <v>576</v>
      </c>
      <c r="B135" s="676"/>
      <c r="C135" s="676"/>
      <c r="D135" s="676"/>
      <c r="E135" s="676"/>
      <c r="F135" s="676"/>
      <c r="G135" s="676"/>
      <c r="H135" s="676"/>
      <c r="I135" s="676"/>
      <c r="J135" s="676"/>
      <c r="K135" s="676"/>
      <c r="L135" s="676"/>
      <c r="M135" s="676"/>
      <c r="N135" s="676"/>
      <c r="O135" s="676"/>
      <c r="P135" s="676"/>
      <c r="Q135" s="676"/>
      <c r="R135" s="677"/>
    </row>
    <row r="136" spans="1:18" ht="15">
      <c r="A136" s="355" t="s">
        <v>396</v>
      </c>
      <c r="B136" s="210" t="s">
        <v>184</v>
      </c>
      <c r="C136" s="357">
        <v>20</v>
      </c>
      <c r="D136" s="357">
        <v>4</v>
      </c>
      <c r="E136" s="357">
        <v>1</v>
      </c>
      <c r="F136" s="357">
        <v>21</v>
      </c>
      <c r="G136" s="357">
        <v>4</v>
      </c>
      <c r="H136" s="357">
        <v>1</v>
      </c>
      <c r="I136" s="357">
        <v>1</v>
      </c>
      <c r="J136" s="357">
        <v>0</v>
      </c>
      <c r="K136" s="436">
        <v>287</v>
      </c>
      <c r="L136" s="357">
        <v>41</v>
      </c>
      <c r="M136" s="357">
        <v>28</v>
      </c>
      <c r="N136" s="357">
        <v>226</v>
      </c>
      <c r="O136" s="357">
        <v>76</v>
      </c>
      <c r="P136" s="357">
        <v>6</v>
      </c>
      <c r="Q136" s="357">
        <v>5</v>
      </c>
      <c r="R136" s="357">
        <v>5</v>
      </c>
    </row>
    <row r="137" spans="1:18" ht="15">
      <c r="A137" s="355" t="s">
        <v>375</v>
      </c>
      <c r="B137" s="210" t="s">
        <v>164</v>
      </c>
      <c r="C137" s="357">
        <v>22</v>
      </c>
      <c r="D137" s="357">
        <v>6</v>
      </c>
      <c r="E137" s="357">
        <v>6</v>
      </c>
      <c r="F137" s="357">
        <v>12</v>
      </c>
      <c r="G137" s="357">
        <v>9</v>
      </c>
      <c r="H137" s="357"/>
      <c r="I137" s="357"/>
      <c r="J137" s="357">
        <v>0</v>
      </c>
      <c r="K137" s="436">
        <v>189</v>
      </c>
      <c r="L137" s="357">
        <v>50</v>
      </c>
      <c r="M137" s="357">
        <v>46</v>
      </c>
      <c r="N137" s="357">
        <v>163</v>
      </c>
      <c r="O137" s="357">
        <v>65</v>
      </c>
      <c r="P137" s="357">
        <v>5</v>
      </c>
      <c r="Q137" s="357">
        <v>5</v>
      </c>
      <c r="R137" s="357">
        <v>5</v>
      </c>
    </row>
    <row r="138" spans="1:18" ht="15">
      <c r="A138" s="355" t="s">
        <v>364</v>
      </c>
      <c r="B138" s="210" t="s">
        <v>153</v>
      </c>
      <c r="C138" s="357">
        <v>21</v>
      </c>
      <c r="D138" s="357">
        <v>2</v>
      </c>
      <c r="E138" s="357">
        <v>2</v>
      </c>
      <c r="F138" s="357">
        <v>6</v>
      </c>
      <c r="G138" s="357">
        <v>2</v>
      </c>
      <c r="H138" s="357">
        <v>2</v>
      </c>
      <c r="I138" s="357"/>
      <c r="J138" s="357">
        <v>0</v>
      </c>
      <c r="K138" s="436">
        <v>117</v>
      </c>
      <c r="L138" s="357">
        <v>9</v>
      </c>
      <c r="M138" s="357">
        <v>7</v>
      </c>
      <c r="N138" s="357">
        <v>84</v>
      </c>
      <c r="O138" s="357">
        <v>21</v>
      </c>
      <c r="P138" s="357">
        <v>5</v>
      </c>
      <c r="Q138" s="357">
        <v>5</v>
      </c>
      <c r="R138" s="357">
        <v>3</v>
      </c>
    </row>
    <row r="139" spans="1:18" ht="15">
      <c r="A139" s="355" t="s">
        <v>414</v>
      </c>
      <c r="B139" s="210" t="s">
        <v>202</v>
      </c>
      <c r="C139" s="357">
        <v>0</v>
      </c>
      <c r="D139" s="357">
        <v>0</v>
      </c>
      <c r="E139" s="357">
        <v>0</v>
      </c>
      <c r="F139" s="357">
        <v>2</v>
      </c>
      <c r="G139" s="357"/>
      <c r="H139" s="357"/>
      <c r="I139" s="357"/>
      <c r="J139" s="357">
        <v>0</v>
      </c>
      <c r="K139" s="436">
        <v>20</v>
      </c>
      <c r="L139" s="357">
        <v>6</v>
      </c>
      <c r="M139" s="357">
        <v>0</v>
      </c>
      <c r="N139" s="357">
        <v>21</v>
      </c>
      <c r="O139" s="357">
        <v>7</v>
      </c>
      <c r="P139" s="357">
        <v>2</v>
      </c>
      <c r="Q139" s="357"/>
      <c r="R139" s="357">
        <v>0</v>
      </c>
    </row>
    <row r="140" spans="1:18" ht="15" customHeight="1">
      <c r="A140" s="673" t="s">
        <v>544</v>
      </c>
      <c r="B140" s="674"/>
      <c r="C140" s="357">
        <v>63</v>
      </c>
      <c r="D140" s="357">
        <v>12</v>
      </c>
      <c r="E140" s="357">
        <v>9</v>
      </c>
      <c r="F140" s="357">
        <v>41</v>
      </c>
      <c r="G140" s="357">
        <v>15</v>
      </c>
      <c r="H140" s="357">
        <v>3</v>
      </c>
      <c r="I140" s="357">
        <v>1</v>
      </c>
      <c r="J140" s="357">
        <v>0</v>
      </c>
      <c r="K140" s="436">
        <v>613</v>
      </c>
      <c r="L140" s="357">
        <v>106</v>
      </c>
      <c r="M140" s="357">
        <v>81</v>
      </c>
      <c r="N140" s="357">
        <v>494</v>
      </c>
      <c r="O140" s="357">
        <v>169</v>
      </c>
      <c r="P140" s="357">
        <v>18</v>
      </c>
      <c r="Q140" s="357">
        <v>15</v>
      </c>
      <c r="R140" s="357">
        <v>13</v>
      </c>
    </row>
    <row r="141" spans="1:18" ht="15" customHeight="1">
      <c r="A141" s="675" t="s">
        <v>577</v>
      </c>
      <c r="B141" s="676"/>
      <c r="C141" s="676"/>
      <c r="D141" s="676"/>
      <c r="E141" s="676"/>
      <c r="F141" s="676"/>
      <c r="G141" s="676"/>
      <c r="H141" s="676"/>
      <c r="I141" s="676"/>
      <c r="J141" s="676"/>
      <c r="K141" s="676"/>
      <c r="L141" s="676"/>
      <c r="M141" s="676"/>
      <c r="N141" s="676"/>
      <c r="O141" s="676"/>
      <c r="P141" s="676"/>
      <c r="Q141" s="676"/>
      <c r="R141" s="677"/>
    </row>
    <row r="142" spans="1:18" ht="15">
      <c r="A142" s="355" t="s">
        <v>417</v>
      </c>
      <c r="B142" s="210" t="s">
        <v>205</v>
      </c>
      <c r="C142" s="357">
        <v>42</v>
      </c>
      <c r="D142" s="357">
        <v>4</v>
      </c>
      <c r="E142" s="357">
        <v>3</v>
      </c>
      <c r="F142" s="357">
        <v>24</v>
      </c>
      <c r="G142" s="357">
        <v>4</v>
      </c>
      <c r="H142" s="357"/>
      <c r="I142" s="357">
        <v>1</v>
      </c>
      <c r="J142" s="357">
        <v>2</v>
      </c>
      <c r="K142" s="436">
        <v>336</v>
      </c>
      <c r="L142" s="357">
        <v>66</v>
      </c>
      <c r="M142" s="357">
        <v>38</v>
      </c>
      <c r="N142" s="357">
        <v>315</v>
      </c>
      <c r="O142" s="357">
        <v>95</v>
      </c>
      <c r="P142" s="357">
        <v>4</v>
      </c>
      <c r="Q142" s="357">
        <v>14</v>
      </c>
      <c r="R142" s="357">
        <v>14</v>
      </c>
    </row>
    <row r="143" spans="1:18" ht="15">
      <c r="A143" s="355" t="s">
        <v>401</v>
      </c>
      <c r="B143" s="210" t="s">
        <v>189</v>
      </c>
      <c r="C143" s="357">
        <v>11</v>
      </c>
      <c r="D143" s="357">
        <v>3</v>
      </c>
      <c r="E143" s="357">
        <v>0</v>
      </c>
      <c r="F143" s="357">
        <v>5</v>
      </c>
      <c r="G143" s="357">
        <v>2</v>
      </c>
      <c r="H143" s="357"/>
      <c r="I143" s="357">
        <v>1</v>
      </c>
      <c r="J143" s="357">
        <v>1</v>
      </c>
      <c r="K143" s="436">
        <v>88</v>
      </c>
      <c r="L143" s="357">
        <v>16</v>
      </c>
      <c r="M143" s="357">
        <v>5</v>
      </c>
      <c r="N143" s="357">
        <v>54</v>
      </c>
      <c r="O143" s="357">
        <v>12</v>
      </c>
      <c r="P143" s="357">
        <v>3</v>
      </c>
      <c r="Q143" s="357">
        <v>11</v>
      </c>
      <c r="R143" s="357">
        <v>8</v>
      </c>
    </row>
    <row r="144" spans="1:18" ht="15">
      <c r="A144" s="355" t="s">
        <v>365</v>
      </c>
      <c r="B144" s="210" t="s">
        <v>154</v>
      </c>
      <c r="C144" s="357">
        <v>14</v>
      </c>
      <c r="D144" s="357">
        <v>1</v>
      </c>
      <c r="E144" s="357">
        <v>0</v>
      </c>
      <c r="F144" s="357">
        <v>3</v>
      </c>
      <c r="G144" s="357">
        <v>1</v>
      </c>
      <c r="H144" s="357"/>
      <c r="I144" s="357"/>
      <c r="J144" s="357">
        <v>0</v>
      </c>
      <c r="K144" s="436">
        <v>111</v>
      </c>
      <c r="L144" s="357">
        <v>8</v>
      </c>
      <c r="M144" s="357">
        <v>8</v>
      </c>
      <c r="N144" s="357">
        <v>78</v>
      </c>
      <c r="O144" s="357">
        <v>24</v>
      </c>
      <c r="P144" s="357">
        <v>1</v>
      </c>
      <c r="Q144" s="357">
        <v>1</v>
      </c>
      <c r="R144" s="357">
        <v>3</v>
      </c>
    </row>
    <row r="145" spans="1:18" ht="15">
      <c r="A145" s="355" t="s">
        <v>382</v>
      </c>
      <c r="B145" s="210" t="s">
        <v>171</v>
      </c>
      <c r="C145" s="357">
        <v>5</v>
      </c>
      <c r="D145" s="357">
        <v>0</v>
      </c>
      <c r="E145" s="357">
        <v>1</v>
      </c>
      <c r="F145" s="357">
        <v>7</v>
      </c>
      <c r="G145" s="357">
        <v>1</v>
      </c>
      <c r="H145" s="357"/>
      <c r="I145" s="357"/>
      <c r="J145" s="357">
        <v>0</v>
      </c>
      <c r="K145" s="436">
        <v>67</v>
      </c>
      <c r="L145" s="357">
        <v>1</v>
      </c>
      <c r="M145" s="357">
        <v>1</v>
      </c>
      <c r="N145" s="357">
        <v>59</v>
      </c>
      <c r="O145" s="357">
        <v>18</v>
      </c>
      <c r="P145" s="357">
        <v>1</v>
      </c>
      <c r="Q145" s="357"/>
      <c r="R145" s="357">
        <v>3</v>
      </c>
    </row>
    <row r="146" spans="1:18" ht="15" customHeight="1">
      <c r="A146" s="673" t="s">
        <v>544</v>
      </c>
      <c r="B146" s="674"/>
      <c r="C146" s="357">
        <v>72</v>
      </c>
      <c r="D146" s="357">
        <v>8</v>
      </c>
      <c r="E146" s="357">
        <v>4</v>
      </c>
      <c r="F146" s="357">
        <v>39</v>
      </c>
      <c r="G146" s="357">
        <v>8</v>
      </c>
      <c r="H146" s="357">
        <v>0</v>
      </c>
      <c r="I146" s="357">
        <v>2</v>
      </c>
      <c r="J146" s="357">
        <v>3</v>
      </c>
      <c r="K146" s="436">
        <v>602</v>
      </c>
      <c r="L146" s="357">
        <v>91</v>
      </c>
      <c r="M146" s="357">
        <v>52</v>
      </c>
      <c r="N146" s="357">
        <v>506</v>
      </c>
      <c r="O146" s="357">
        <v>149</v>
      </c>
      <c r="P146" s="357">
        <v>9</v>
      </c>
      <c r="Q146" s="357">
        <v>26</v>
      </c>
      <c r="R146" s="357">
        <v>28</v>
      </c>
    </row>
    <row r="147" spans="1:18" ht="15" customHeight="1">
      <c r="A147" s="673" t="s">
        <v>545</v>
      </c>
      <c r="B147" s="674"/>
      <c r="C147" s="357">
        <v>135</v>
      </c>
      <c r="D147" s="357">
        <v>20</v>
      </c>
      <c r="E147" s="357">
        <v>13</v>
      </c>
      <c r="F147" s="357">
        <v>80</v>
      </c>
      <c r="G147" s="357">
        <v>23</v>
      </c>
      <c r="H147" s="357">
        <v>3</v>
      </c>
      <c r="I147" s="357">
        <v>3</v>
      </c>
      <c r="J147" s="357">
        <v>3</v>
      </c>
      <c r="K147" s="436">
        <v>1215</v>
      </c>
      <c r="L147" s="357">
        <v>197</v>
      </c>
      <c r="M147" s="357">
        <v>133</v>
      </c>
      <c r="N147" s="357">
        <v>1000</v>
      </c>
      <c r="O147" s="357">
        <v>318</v>
      </c>
      <c r="P147" s="357">
        <v>27</v>
      </c>
      <c r="Q147" s="357">
        <v>41</v>
      </c>
      <c r="R147" s="357">
        <v>41</v>
      </c>
    </row>
    <row r="148" spans="1:18" ht="15" customHeight="1">
      <c r="A148" s="680" t="s">
        <v>578</v>
      </c>
      <c r="B148" s="681"/>
      <c r="C148" s="681"/>
      <c r="D148" s="681"/>
      <c r="E148" s="681"/>
      <c r="F148" s="681"/>
      <c r="G148" s="681"/>
      <c r="H148" s="681"/>
      <c r="I148" s="681"/>
      <c r="J148" s="681"/>
      <c r="K148" s="681"/>
      <c r="L148" s="681"/>
      <c r="M148" s="681"/>
      <c r="N148" s="681"/>
      <c r="O148" s="681"/>
      <c r="P148" s="681"/>
      <c r="Q148" s="681"/>
      <c r="R148" s="682"/>
    </row>
    <row r="149" spans="1:18" ht="15" customHeight="1">
      <c r="A149" s="675" t="s">
        <v>579</v>
      </c>
      <c r="B149" s="676"/>
      <c r="C149" s="676"/>
      <c r="D149" s="676"/>
      <c r="E149" s="676"/>
      <c r="F149" s="676"/>
      <c r="G149" s="676"/>
      <c r="H149" s="676"/>
      <c r="I149" s="676"/>
      <c r="J149" s="676"/>
      <c r="K149" s="676"/>
      <c r="L149" s="676"/>
      <c r="M149" s="676"/>
      <c r="N149" s="676"/>
      <c r="O149" s="676"/>
      <c r="P149" s="676"/>
      <c r="Q149" s="676"/>
      <c r="R149" s="677"/>
    </row>
    <row r="150" spans="1:18" ht="15">
      <c r="A150" s="355" t="s">
        <v>379</v>
      </c>
      <c r="B150" s="210" t="s">
        <v>168</v>
      </c>
      <c r="C150" s="357">
        <v>195</v>
      </c>
      <c r="D150" s="357">
        <v>17</v>
      </c>
      <c r="E150" s="357">
        <v>11</v>
      </c>
      <c r="F150" s="357">
        <v>47</v>
      </c>
      <c r="G150" s="357">
        <v>19</v>
      </c>
      <c r="H150" s="357"/>
      <c r="I150" s="357">
        <v>2</v>
      </c>
      <c r="J150" s="357">
        <v>0</v>
      </c>
      <c r="K150" s="436">
        <v>1670</v>
      </c>
      <c r="L150" s="357">
        <v>166</v>
      </c>
      <c r="M150" s="357">
        <v>118</v>
      </c>
      <c r="N150" s="357">
        <v>770</v>
      </c>
      <c r="O150" s="357">
        <v>167</v>
      </c>
      <c r="P150" s="357">
        <v>8</v>
      </c>
      <c r="Q150" s="357">
        <v>8</v>
      </c>
      <c r="R150" s="357">
        <v>4</v>
      </c>
    </row>
    <row r="151" spans="1:18" ht="15">
      <c r="A151" s="355" t="s">
        <v>354</v>
      </c>
      <c r="B151" s="210" t="s">
        <v>143</v>
      </c>
      <c r="C151" s="357">
        <v>20</v>
      </c>
      <c r="D151" s="357">
        <v>5</v>
      </c>
      <c r="E151" s="357">
        <v>1</v>
      </c>
      <c r="F151" s="357">
        <v>7</v>
      </c>
      <c r="G151" s="357">
        <v>3</v>
      </c>
      <c r="H151" s="357">
        <v>1</v>
      </c>
      <c r="I151" s="357"/>
      <c r="J151" s="357">
        <v>0</v>
      </c>
      <c r="K151" s="436">
        <v>174</v>
      </c>
      <c r="L151" s="357">
        <v>34</v>
      </c>
      <c r="M151" s="357">
        <v>16</v>
      </c>
      <c r="N151" s="357">
        <v>97</v>
      </c>
      <c r="O151" s="357">
        <v>30</v>
      </c>
      <c r="P151" s="357">
        <v>4</v>
      </c>
      <c r="Q151" s="357"/>
      <c r="R151" s="357">
        <v>2</v>
      </c>
    </row>
    <row r="152" spans="1:18" ht="15">
      <c r="A152" s="355" t="s">
        <v>431</v>
      </c>
      <c r="B152" s="210" t="s">
        <v>219</v>
      </c>
      <c r="C152" s="357">
        <v>13</v>
      </c>
      <c r="D152" s="357">
        <v>0</v>
      </c>
      <c r="E152" s="357">
        <v>0</v>
      </c>
      <c r="F152" s="357">
        <v>5</v>
      </c>
      <c r="G152" s="357">
        <v>2</v>
      </c>
      <c r="H152" s="357"/>
      <c r="I152" s="357"/>
      <c r="J152" s="357">
        <v>0</v>
      </c>
      <c r="K152" s="436">
        <v>65</v>
      </c>
      <c r="L152" s="357">
        <v>3</v>
      </c>
      <c r="M152" s="357">
        <v>3</v>
      </c>
      <c r="N152" s="357">
        <v>59</v>
      </c>
      <c r="O152" s="357">
        <v>19</v>
      </c>
      <c r="P152" s="357"/>
      <c r="Q152" s="357"/>
      <c r="R152" s="357">
        <v>2</v>
      </c>
    </row>
    <row r="153" spans="1:18" ht="15" customHeight="1">
      <c r="A153" s="673" t="s">
        <v>544</v>
      </c>
      <c r="B153" s="674"/>
      <c r="C153" s="357">
        <v>228</v>
      </c>
      <c r="D153" s="357">
        <v>22</v>
      </c>
      <c r="E153" s="357">
        <v>12</v>
      </c>
      <c r="F153" s="357">
        <v>59</v>
      </c>
      <c r="G153" s="357">
        <v>24</v>
      </c>
      <c r="H153" s="357">
        <v>1</v>
      </c>
      <c r="I153" s="357">
        <v>2</v>
      </c>
      <c r="J153" s="357">
        <v>0</v>
      </c>
      <c r="K153" s="436">
        <v>1909</v>
      </c>
      <c r="L153" s="357">
        <v>203</v>
      </c>
      <c r="M153" s="357">
        <v>137</v>
      </c>
      <c r="N153" s="357">
        <v>926</v>
      </c>
      <c r="O153" s="357">
        <v>216</v>
      </c>
      <c r="P153" s="357">
        <v>12</v>
      </c>
      <c r="Q153" s="357">
        <v>8</v>
      </c>
      <c r="R153" s="357">
        <v>8</v>
      </c>
    </row>
    <row r="154" spans="1:18" ht="15" customHeight="1">
      <c r="A154" s="675" t="s">
        <v>580</v>
      </c>
      <c r="B154" s="676"/>
      <c r="C154" s="676"/>
      <c r="D154" s="676"/>
      <c r="E154" s="676"/>
      <c r="F154" s="676"/>
      <c r="G154" s="676"/>
      <c r="H154" s="676"/>
      <c r="I154" s="676"/>
      <c r="J154" s="676"/>
      <c r="K154" s="676"/>
      <c r="L154" s="676"/>
      <c r="M154" s="676"/>
      <c r="N154" s="676"/>
      <c r="O154" s="676"/>
      <c r="P154" s="676"/>
      <c r="Q154" s="676"/>
      <c r="R154" s="677"/>
    </row>
    <row r="155" spans="1:18" ht="15">
      <c r="A155" s="355" t="s">
        <v>415</v>
      </c>
      <c r="B155" s="210" t="s">
        <v>531</v>
      </c>
      <c r="C155" s="357">
        <v>80</v>
      </c>
      <c r="D155" s="357">
        <v>5</v>
      </c>
      <c r="E155" s="357">
        <v>1</v>
      </c>
      <c r="F155" s="357">
        <v>26</v>
      </c>
      <c r="G155" s="357">
        <v>1</v>
      </c>
      <c r="H155" s="357">
        <v>1</v>
      </c>
      <c r="I155" s="357"/>
      <c r="J155" s="357">
        <v>0</v>
      </c>
      <c r="K155" s="436">
        <v>748</v>
      </c>
      <c r="L155" s="357">
        <v>77</v>
      </c>
      <c r="M155" s="357">
        <v>36</v>
      </c>
      <c r="N155" s="357">
        <v>397</v>
      </c>
      <c r="O155" s="357">
        <v>50</v>
      </c>
      <c r="P155" s="357">
        <v>8</v>
      </c>
      <c r="Q155" s="357">
        <v>1</v>
      </c>
      <c r="R155" s="357">
        <v>1</v>
      </c>
    </row>
    <row r="156" spans="1:18" ht="15">
      <c r="A156" s="355" t="s">
        <v>373</v>
      </c>
      <c r="B156" s="210" t="s">
        <v>162</v>
      </c>
      <c r="C156" s="357">
        <v>87</v>
      </c>
      <c r="D156" s="357">
        <v>7</v>
      </c>
      <c r="E156" s="357">
        <v>1</v>
      </c>
      <c r="F156" s="357">
        <v>30</v>
      </c>
      <c r="G156" s="357">
        <v>7</v>
      </c>
      <c r="H156" s="357">
        <v>2</v>
      </c>
      <c r="I156" s="357">
        <v>1</v>
      </c>
      <c r="J156" s="357">
        <v>0</v>
      </c>
      <c r="K156" s="436">
        <v>833</v>
      </c>
      <c r="L156" s="357">
        <v>70</v>
      </c>
      <c r="M156" s="357">
        <v>47</v>
      </c>
      <c r="N156" s="357">
        <v>452</v>
      </c>
      <c r="O156" s="357">
        <v>51</v>
      </c>
      <c r="P156" s="357">
        <v>8</v>
      </c>
      <c r="Q156" s="357">
        <v>8</v>
      </c>
      <c r="R156" s="357">
        <v>7</v>
      </c>
    </row>
    <row r="157" spans="1:18" ht="15" customHeight="1">
      <c r="A157" s="673" t="s">
        <v>544</v>
      </c>
      <c r="B157" s="674"/>
      <c r="C157" s="357">
        <v>167</v>
      </c>
      <c r="D157" s="357">
        <v>12</v>
      </c>
      <c r="E157" s="357">
        <v>2</v>
      </c>
      <c r="F157" s="357">
        <v>56</v>
      </c>
      <c r="G157" s="357">
        <v>8</v>
      </c>
      <c r="H157" s="357">
        <v>3</v>
      </c>
      <c r="I157" s="357">
        <v>1</v>
      </c>
      <c r="J157" s="357">
        <v>0</v>
      </c>
      <c r="K157" s="436">
        <v>1581</v>
      </c>
      <c r="L157" s="357">
        <v>147</v>
      </c>
      <c r="M157" s="357">
        <v>83</v>
      </c>
      <c r="N157" s="357">
        <v>849</v>
      </c>
      <c r="O157" s="357">
        <v>101</v>
      </c>
      <c r="P157" s="357">
        <v>16</v>
      </c>
      <c r="Q157" s="357">
        <v>9</v>
      </c>
      <c r="R157" s="357">
        <v>8</v>
      </c>
    </row>
    <row r="158" spans="1:18" ht="15" customHeight="1">
      <c r="A158" s="675" t="s">
        <v>581</v>
      </c>
      <c r="B158" s="676"/>
      <c r="C158" s="676"/>
      <c r="D158" s="676"/>
      <c r="E158" s="676"/>
      <c r="F158" s="676"/>
      <c r="G158" s="676"/>
      <c r="H158" s="676"/>
      <c r="I158" s="676"/>
      <c r="J158" s="676"/>
      <c r="K158" s="676"/>
      <c r="L158" s="676"/>
      <c r="M158" s="676"/>
      <c r="N158" s="676"/>
      <c r="O158" s="676"/>
      <c r="P158" s="676"/>
      <c r="Q158" s="676"/>
      <c r="R158" s="677"/>
    </row>
    <row r="159" spans="1:18" ht="15">
      <c r="A159" s="355" t="s">
        <v>399</v>
      </c>
      <c r="B159" s="210" t="s">
        <v>187</v>
      </c>
      <c r="C159" s="357">
        <v>59</v>
      </c>
      <c r="D159" s="357">
        <v>1</v>
      </c>
      <c r="E159" s="357">
        <v>3</v>
      </c>
      <c r="F159" s="357">
        <v>15</v>
      </c>
      <c r="G159" s="357">
        <v>4</v>
      </c>
      <c r="H159" s="357"/>
      <c r="I159" s="357">
        <v>4</v>
      </c>
      <c r="J159" s="357">
        <v>1</v>
      </c>
      <c r="K159" s="436">
        <v>392</v>
      </c>
      <c r="L159" s="357">
        <v>12</v>
      </c>
      <c r="M159" s="357">
        <v>12</v>
      </c>
      <c r="N159" s="357">
        <v>157</v>
      </c>
      <c r="O159" s="357">
        <v>26</v>
      </c>
      <c r="P159" s="357">
        <v>8</v>
      </c>
      <c r="Q159" s="357">
        <v>22</v>
      </c>
      <c r="R159" s="357">
        <v>11</v>
      </c>
    </row>
    <row r="160" spans="1:18" ht="15">
      <c r="A160" s="355" t="s">
        <v>424</v>
      </c>
      <c r="B160" s="210" t="s">
        <v>212</v>
      </c>
      <c r="C160" s="357">
        <v>24</v>
      </c>
      <c r="D160" s="357">
        <v>2</v>
      </c>
      <c r="E160" s="357">
        <v>2</v>
      </c>
      <c r="F160" s="357">
        <v>12</v>
      </c>
      <c r="G160" s="357">
        <v>4</v>
      </c>
      <c r="H160" s="357">
        <v>1</v>
      </c>
      <c r="I160" s="357">
        <v>1</v>
      </c>
      <c r="J160" s="357">
        <v>0</v>
      </c>
      <c r="K160" s="436">
        <v>262</v>
      </c>
      <c r="L160" s="357">
        <v>24</v>
      </c>
      <c r="M160" s="357">
        <v>19</v>
      </c>
      <c r="N160" s="357">
        <v>134</v>
      </c>
      <c r="O160" s="357">
        <v>23</v>
      </c>
      <c r="P160" s="357">
        <v>5</v>
      </c>
      <c r="Q160" s="357">
        <v>1</v>
      </c>
      <c r="R160" s="357">
        <v>2</v>
      </c>
    </row>
    <row r="161" spans="1:18" ht="15">
      <c r="A161" s="355" t="s">
        <v>425</v>
      </c>
      <c r="B161" s="210" t="s">
        <v>213</v>
      </c>
      <c r="C161" s="357">
        <v>14</v>
      </c>
      <c r="D161" s="357">
        <v>2</v>
      </c>
      <c r="E161" s="357">
        <v>0</v>
      </c>
      <c r="F161" s="357">
        <v>7</v>
      </c>
      <c r="G161" s="357">
        <v>2</v>
      </c>
      <c r="H161" s="357">
        <v>1</v>
      </c>
      <c r="I161" s="357"/>
      <c r="J161" s="357">
        <v>0</v>
      </c>
      <c r="K161" s="436">
        <v>227</v>
      </c>
      <c r="L161" s="357">
        <v>13</v>
      </c>
      <c r="M161" s="357">
        <v>6</v>
      </c>
      <c r="N161" s="357">
        <v>73</v>
      </c>
      <c r="O161" s="357">
        <v>6</v>
      </c>
      <c r="P161" s="357">
        <v>6</v>
      </c>
      <c r="Q161" s="357">
        <v>1</v>
      </c>
      <c r="R161" s="357">
        <v>0</v>
      </c>
    </row>
    <row r="162" spans="1:18" ht="15">
      <c r="A162" s="355" t="s">
        <v>408</v>
      </c>
      <c r="B162" s="210" t="s">
        <v>196</v>
      </c>
      <c r="C162" s="357">
        <v>5</v>
      </c>
      <c r="D162" s="357">
        <v>0</v>
      </c>
      <c r="E162" s="357">
        <v>3</v>
      </c>
      <c r="F162" s="357">
        <v>4</v>
      </c>
      <c r="G162" s="357">
        <v>2</v>
      </c>
      <c r="H162" s="357">
        <v>1</v>
      </c>
      <c r="I162" s="357"/>
      <c r="J162" s="357">
        <v>0</v>
      </c>
      <c r="K162" s="436">
        <v>94</v>
      </c>
      <c r="L162" s="357">
        <v>2</v>
      </c>
      <c r="M162" s="357">
        <v>9</v>
      </c>
      <c r="N162" s="357">
        <v>45</v>
      </c>
      <c r="O162" s="357">
        <v>8</v>
      </c>
      <c r="P162" s="357">
        <v>6</v>
      </c>
      <c r="Q162" s="357"/>
      <c r="R162" s="357">
        <v>1</v>
      </c>
    </row>
    <row r="163" spans="1:18" ht="15" customHeight="1">
      <c r="A163" s="673" t="s">
        <v>544</v>
      </c>
      <c r="B163" s="674"/>
      <c r="C163" s="357">
        <v>102</v>
      </c>
      <c r="D163" s="357">
        <v>5</v>
      </c>
      <c r="E163" s="357">
        <v>8</v>
      </c>
      <c r="F163" s="357">
        <v>38</v>
      </c>
      <c r="G163" s="357">
        <v>12</v>
      </c>
      <c r="H163" s="357">
        <v>3</v>
      </c>
      <c r="I163" s="357">
        <v>5</v>
      </c>
      <c r="J163" s="357">
        <v>1</v>
      </c>
      <c r="K163" s="436">
        <v>975</v>
      </c>
      <c r="L163" s="357">
        <v>51</v>
      </c>
      <c r="M163" s="357">
        <v>46</v>
      </c>
      <c r="N163" s="357">
        <v>409</v>
      </c>
      <c r="O163" s="357">
        <v>63</v>
      </c>
      <c r="P163" s="357">
        <v>25</v>
      </c>
      <c r="Q163" s="357">
        <v>24</v>
      </c>
      <c r="R163" s="357">
        <v>14</v>
      </c>
    </row>
    <row r="164" spans="1:18" ht="15" customHeight="1">
      <c r="A164" s="673" t="s">
        <v>545</v>
      </c>
      <c r="B164" s="674"/>
      <c r="C164" s="357">
        <v>497</v>
      </c>
      <c r="D164" s="357">
        <v>39</v>
      </c>
      <c r="E164" s="357">
        <v>22</v>
      </c>
      <c r="F164" s="357">
        <v>153</v>
      </c>
      <c r="G164" s="357">
        <v>44</v>
      </c>
      <c r="H164" s="357">
        <v>7</v>
      </c>
      <c r="I164" s="357">
        <v>8</v>
      </c>
      <c r="J164" s="357">
        <v>1</v>
      </c>
      <c r="K164" s="436">
        <v>4465</v>
      </c>
      <c r="L164" s="357">
        <v>401</v>
      </c>
      <c r="M164" s="357">
        <v>266</v>
      </c>
      <c r="N164" s="357">
        <v>2184</v>
      </c>
      <c r="O164" s="357">
        <v>380</v>
      </c>
      <c r="P164" s="357">
        <v>53</v>
      </c>
      <c r="Q164" s="357">
        <v>41</v>
      </c>
      <c r="R164" s="357">
        <v>30</v>
      </c>
    </row>
    <row r="165" spans="1:18" ht="15" customHeight="1">
      <c r="A165" s="678" t="s">
        <v>582</v>
      </c>
      <c r="B165" s="679"/>
      <c r="C165" s="358">
        <v>6887</v>
      </c>
      <c r="D165" s="417">
        <v>1131</v>
      </c>
      <c r="E165" s="417">
        <v>915</v>
      </c>
      <c r="F165" s="358">
        <v>3073</v>
      </c>
      <c r="G165" s="358">
        <v>1443</v>
      </c>
      <c r="H165" s="417">
        <v>84</v>
      </c>
      <c r="I165" s="417">
        <v>97</v>
      </c>
      <c r="J165" s="417">
        <v>48</v>
      </c>
      <c r="K165" s="358">
        <v>66950</v>
      </c>
      <c r="L165" s="358">
        <v>11502</v>
      </c>
      <c r="M165" s="358">
        <v>8905</v>
      </c>
      <c r="N165" s="358">
        <v>40301</v>
      </c>
      <c r="O165" s="358">
        <v>16301</v>
      </c>
      <c r="P165" s="417">
        <v>835</v>
      </c>
      <c r="Q165" s="417">
        <v>1036</v>
      </c>
      <c r="R165" s="417">
        <v>810</v>
      </c>
    </row>
    <row r="166" ht="15">
      <c r="A166" s="354" t="s">
        <v>583</v>
      </c>
    </row>
  </sheetData>
  <sheetProtection/>
  <mergeCells count="88">
    <mergeCell ref="A1:R1"/>
    <mergeCell ref="A5:A7"/>
    <mergeCell ref="B5:B7"/>
    <mergeCell ref="C5:J5"/>
    <mergeCell ref="K5:R5"/>
    <mergeCell ref="C6:E6"/>
    <mergeCell ref="F6:G6"/>
    <mergeCell ref="H6:J6"/>
    <mergeCell ref="K6:M6"/>
    <mergeCell ref="N6:O6"/>
    <mergeCell ref="P6:R6"/>
    <mergeCell ref="A8:R8"/>
    <mergeCell ref="A9:R9"/>
    <mergeCell ref="A11:B11"/>
    <mergeCell ref="A12:B12"/>
    <mergeCell ref="A13:R13"/>
    <mergeCell ref="A14:R14"/>
    <mergeCell ref="A18:B18"/>
    <mergeCell ref="A19:R19"/>
    <mergeCell ref="A22:B22"/>
    <mergeCell ref="A23:B23"/>
    <mergeCell ref="A24:R24"/>
    <mergeCell ref="A25:R25"/>
    <mergeCell ref="A27:B27"/>
    <mergeCell ref="A28:R28"/>
    <mergeCell ref="A32:B32"/>
    <mergeCell ref="A33:R33"/>
    <mergeCell ref="A38:B38"/>
    <mergeCell ref="A39:B39"/>
    <mergeCell ref="A40:R40"/>
    <mergeCell ref="A41:R41"/>
    <mergeCell ref="A45:B45"/>
    <mergeCell ref="A46:R46"/>
    <mergeCell ref="A52:B52"/>
    <mergeCell ref="A53:B53"/>
    <mergeCell ref="A54:R54"/>
    <mergeCell ref="A55:R55"/>
    <mergeCell ref="A57:B57"/>
    <mergeCell ref="A58:R58"/>
    <mergeCell ref="A61:B61"/>
    <mergeCell ref="A62:B62"/>
    <mergeCell ref="A63:R63"/>
    <mergeCell ref="A64:R64"/>
    <mergeCell ref="A68:B68"/>
    <mergeCell ref="A69:R69"/>
    <mergeCell ref="A72:B72"/>
    <mergeCell ref="A73:R73"/>
    <mergeCell ref="A77:B77"/>
    <mergeCell ref="A78:B78"/>
    <mergeCell ref="A79:R79"/>
    <mergeCell ref="A80:R80"/>
    <mergeCell ref="A86:B86"/>
    <mergeCell ref="A87:R87"/>
    <mergeCell ref="A91:B91"/>
    <mergeCell ref="A92:B92"/>
    <mergeCell ref="A93:R93"/>
    <mergeCell ref="A94:R94"/>
    <mergeCell ref="A98:B98"/>
    <mergeCell ref="A99:R99"/>
    <mergeCell ref="A103:B103"/>
    <mergeCell ref="A104:R104"/>
    <mergeCell ref="A109:B109"/>
    <mergeCell ref="A110:B110"/>
    <mergeCell ref="A111:R111"/>
    <mergeCell ref="A112:R112"/>
    <mergeCell ref="A119:B119"/>
    <mergeCell ref="A120:B120"/>
    <mergeCell ref="A121:R121"/>
    <mergeCell ref="A122:R122"/>
    <mergeCell ref="A126:B126"/>
    <mergeCell ref="A127:R127"/>
    <mergeCell ref="A154:R154"/>
    <mergeCell ref="A132:B132"/>
    <mergeCell ref="A133:B133"/>
    <mergeCell ref="A134:R134"/>
    <mergeCell ref="A135:R135"/>
    <mergeCell ref="A140:B140"/>
    <mergeCell ref="A141:R141"/>
    <mergeCell ref="A157:B157"/>
    <mergeCell ref="A158:R158"/>
    <mergeCell ref="A163:B163"/>
    <mergeCell ref="A164:B164"/>
    <mergeCell ref="A165:B165"/>
    <mergeCell ref="A146:B146"/>
    <mergeCell ref="A147:B147"/>
    <mergeCell ref="A148:R148"/>
    <mergeCell ref="A149:R149"/>
    <mergeCell ref="A153:B153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&amp;L15.12.2017&amp;CTÜRKİYE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H5" sqref="H5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78" t="s">
        <v>656</v>
      </c>
      <c r="B2" s="478"/>
      <c r="C2" s="478"/>
      <c r="D2" s="478"/>
      <c r="E2" s="478"/>
      <c r="F2" s="478"/>
      <c r="G2" s="478"/>
      <c r="H2" s="478"/>
      <c r="I2" s="26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84" t="s">
        <v>657</v>
      </c>
      <c r="D6" s="484"/>
      <c r="E6" s="484"/>
      <c r="F6" s="484"/>
    </row>
    <row r="8" ht="15.75" thickBot="1"/>
    <row r="9" spans="1:8" ht="16.5" thickBot="1">
      <c r="A9" s="485"/>
      <c r="B9" s="486"/>
      <c r="C9" s="489" t="s">
        <v>1</v>
      </c>
      <c r="D9" s="490"/>
      <c r="E9" s="490"/>
      <c r="F9" s="490"/>
      <c r="G9" s="491"/>
      <c r="H9" s="474" t="s">
        <v>2</v>
      </c>
    </row>
    <row r="10" spans="1:8" ht="16.5" thickBot="1">
      <c r="A10" s="487"/>
      <c r="B10" s="488"/>
      <c r="C10" s="160" t="s">
        <v>3</v>
      </c>
      <c r="D10" s="158" t="s">
        <v>4</v>
      </c>
      <c r="E10" s="158" t="s">
        <v>5</v>
      </c>
      <c r="F10" s="158" t="s">
        <v>6</v>
      </c>
      <c r="G10" s="159" t="s">
        <v>7</v>
      </c>
      <c r="H10" s="475"/>
    </row>
    <row r="11" spans="1:8" ht="15" customHeight="1">
      <c r="A11" s="476" t="s">
        <v>8</v>
      </c>
      <c r="B11" s="145" t="s">
        <v>9</v>
      </c>
      <c r="C11" s="140">
        <v>1208</v>
      </c>
      <c r="D11" s="133">
        <v>1</v>
      </c>
      <c r="E11" s="133"/>
      <c r="F11" s="133">
        <v>5678</v>
      </c>
      <c r="G11" s="153">
        <v>84</v>
      </c>
      <c r="H11" s="152">
        <v>6971</v>
      </c>
    </row>
    <row r="12" spans="1:8" ht="15.75" customHeight="1" thickBot="1">
      <c r="A12" s="477"/>
      <c r="B12" s="146" t="s">
        <v>10</v>
      </c>
      <c r="C12" s="141">
        <v>824419265</v>
      </c>
      <c r="D12" s="138">
        <v>50000</v>
      </c>
      <c r="E12" s="138"/>
      <c r="F12" s="132">
        <v>935970750</v>
      </c>
      <c r="G12" s="167"/>
      <c r="H12" s="446">
        <v>1760440015</v>
      </c>
    </row>
    <row r="13" spans="1:8" ht="15.75" customHeight="1">
      <c r="A13" s="479" t="s">
        <v>12</v>
      </c>
      <c r="B13" s="169" t="s">
        <v>9</v>
      </c>
      <c r="C13" s="204">
        <v>654</v>
      </c>
      <c r="D13" s="205">
        <v>5</v>
      </c>
      <c r="E13" s="205"/>
      <c r="F13" s="205">
        <v>1994</v>
      </c>
      <c r="G13" s="206"/>
      <c r="H13" s="207">
        <v>2653</v>
      </c>
    </row>
    <row r="14" spans="1:8" ht="15.75" customHeight="1">
      <c r="A14" s="480"/>
      <c r="B14" s="147" t="s">
        <v>284</v>
      </c>
      <c r="C14" s="140">
        <v>23671493200</v>
      </c>
      <c r="D14" s="133">
        <v>830000</v>
      </c>
      <c r="E14" s="133"/>
      <c r="F14" s="170">
        <v>2165002145</v>
      </c>
      <c r="G14" s="153"/>
      <c r="H14" s="152">
        <v>25837325345</v>
      </c>
    </row>
    <row r="15" spans="1:8" ht="15.75" thickBot="1">
      <c r="A15" s="477"/>
      <c r="B15" s="146" t="s">
        <v>11</v>
      </c>
      <c r="C15" s="143">
        <v>42417392122</v>
      </c>
      <c r="D15" s="134">
        <v>9910000</v>
      </c>
      <c r="E15" s="134"/>
      <c r="F15" s="135">
        <v>5188802650</v>
      </c>
      <c r="G15" s="155"/>
      <c r="H15" s="165">
        <v>47616104772</v>
      </c>
    </row>
    <row r="16" spans="1:8" ht="15">
      <c r="A16" s="481" t="s">
        <v>13</v>
      </c>
      <c r="B16" s="148" t="s">
        <v>9</v>
      </c>
      <c r="C16" s="140" t="s">
        <v>474</v>
      </c>
      <c r="D16" s="133" t="s">
        <v>474</v>
      </c>
      <c r="E16" s="133" t="s">
        <v>474</v>
      </c>
      <c r="F16" s="133" t="s">
        <v>474</v>
      </c>
      <c r="G16" s="153" t="s">
        <v>474</v>
      </c>
      <c r="H16" s="152">
        <v>43</v>
      </c>
    </row>
    <row r="17" spans="1:8" ht="15">
      <c r="A17" s="482"/>
      <c r="B17" s="149" t="s">
        <v>284</v>
      </c>
      <c r="C17" s="142" t="s">
        <v>474</v>
      </c>
      <c r="D17" s="2" t="s">
        <v>474</v>
      </c>
      <c r="E17" s="2" t="s">
        <v>474</v>
      </c>
      <c r="F17" s="2" t="s">
        <v>474</v>
      </c>
      <c r="G17" s="154" t="s">
        <v>474</v>
      </c>
      <c r="H17" s="152">
        <v>2647423348</v>
      </c>
    </row>
    <row r="18" spans="1:8" ht="15.75" thickBot="1">
      <c r="A18" s="483"/>
      <c r="B18" s="150" t="s">
        <v>11</v>
      </c>
      <c r="C18" s="141" t="s">
        <v>474</v>
      </c>
      <c r="D18" s="131" t="s">
        <v>474</v>
      </c>
      <c r="E18" s="131" t="s">
        <v>474</v>
      </c>
      <c r="F18" s="132" t="s">
        <v>474</v>
      </c>
      <c r="G18" s="156" t="s">
        <v>474</v>
      </c>
      <c r="H18" s="165">
        <v>1593361252</v>
      </c>
    </row>
    <row r="19" spans="1:8" ht="16.5" thickBot="1">
      <c r="A19" s="139" t="s">
        <v>14</v>
      </c>
      <c r="B19" s="151" t="s">
        <v>9</v>
      </c>
      <c r="C19" s="144">
        <v>215</v>
      </c>
      <c r="D19" s="136">
        <v>6</v>
      </c>
      <c r="E19" s="136"/>
      <c r="F19" s="137">
        <v>910</v>
      </c>
      <c r="G19" s="157">
        <v>97</v>
      </c>
      <c r="H19" s="168">
        <v>1228</v>
      </c>
    </row>
    <row r="20" spans="1:2" ht="15">
      <c r="A20" s="130" t="s">
        <v>15</v>
      </c>
      <c r="B20" s="130"/>
    </row>
    <row r="21" spans="1:2" ht="15">
      <c r="A21" s="401" t="s">
        <v>602</v>
      </c>
      <c r="B21" s="401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&amp;L15.12.2017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H5" sqref="H5"/>
    </sheetView>
  </sheetViews>
  <sheetFormatPr defaultColWidth="9.140625" defaultRowHeight="15"/>
  <cols>
    <col min="1" max="1" width="20.8515625" style="212" customWidth="1"/>
    <col min="2" max="2" width="16.421875" style="212" customWidth="1"/>
    <col min="3" max="3" width="21.140625" style="212" customWidth="1"/>
    <col min="4" max="4" width="16.00390625" style="212" customWidth="1"/>
    <col min="5" max="5" width="15.57421875" style="212" customWidth="1"/>
    <col min="6" max="6" width="19.140625" style="212" customWidth="1"/>
    <col min="7" max="7" width="16.8515625" style="212" customWidth="1"/>
    <col min="8" max="8" width="19.28125" style="212" customWidth="1"/>
    <col min="9" max="16384" width="9.140625" style="212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78" t="s">
        <v>658</v>
      </c>
      <c r="B2" s="478"/>
      <c r="C2" s="478"/>
      <c r="D2" s="478"/>
      <c r="E2" s="478"/>
      <c r="F2" s="478"/>
      <c r="G2" s="478"/>
      <c r="H2" s="478"/>
      <c r="I2" s="260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84" t="s">
        <v>603</v>
      </c>
      <c r="D6" s="484"/>
      <c r="E6" s="484"/>
      <c r="F6" s="484"/>
    </row>
    <row r="8" ht="15.75" thickBot="1"/>
    <row r="9" spans="1:8" ht="16.5" thickBot="1">
      <c r="A9" s="485"/>
      <c r="B9" s="486"/>
      <c r="C9" s="489" t="s">
        <v>1</v>
      </c>
      <c r="D9" s="490"/>
      <c r="E9" s="490"/>
      <c r="F9" s="490"/>
      <c r="G9" s="491"/>
      <c r="H9" s="474" t="s">
        <v>2</v>
      </c>
    </row>
    <row r="10" spans="1:8" ht="16.5" thickBot="1">
      <c r="A10" s="487"/>
      <c r="B10" s="488"/>
      <c r="C10" s="160" t="s">
        <v>3</v>
      </c>
      <c r="D10" s="158" t="s">
        <v>4</v>
      </c>
      <c r="E10" s="158" t="s">
        <v>5</v>
      </c>
      <c r="F10" s="158" t="s">
        <v>6</v>
      </c>
      <c r="G10" s="159" t="s">
        <v>7</v>
      </c>
      <c r="H10" s="475"/>
    </row>
    <row r="11" spans="1:8" ht="15" customHeight="1">
      <c r="A11" s="476" t="s">
        <v>8</v>
      </c>
      <c r="B11" s="145" t="s">
        <v>9</v>
      </c>
      <c r="C11" s="140">
        <v>11800</v>
      </c>
      <c r="D11" s="133">
        <v>13</v>
      </c>
      <c r="E11" s="133">
        <v>1</v>
      </c>
      <c r="F11" s="133">
        <v>55136</v>
      </c>
      <c r="G11" s="153">
        <v>835</v>
      </c>
      <c r="H11" s="152">
        <v>67785</v>
      </c>
    </row>
    <row r="12" spans="1:9" ht="15.75" customHeight="1" thickBot="1">
      <c r="A12" s="477"/>
      <c r="B12" s="146" t="s">
        <v>10</v>
      </c>
      <c r="C12" s="141">
        <v>17940021434</v>
      </c>
      <c r="D12" s="138">
        <v>472000</v>
      </c>
      <c r="E12" s="138">
        <v>10000</v>
      </c>
      <c r="F12" s="132">
        <v>8207658450</v>
      </c>
      <c r="G12" s="167"/>
      <c r="H12" s="152">
        <v>26148161884</v>
      </c>
      <c r="I12" s="212" t="s">
        <v>650</v>
      </c>
    </row>
    <row r="13" spans="1:8" ht="15.75" customHeight="1">
      <c r="A13" s="479" t="s">
        <v>12</v>
      </c>
      <c r="B13" s="169" t="s">
        <v>9</v>
      </c>
      <c r="C13" s="204">
        <v>6671</v>
      </c>
      <c r="D13" s="205">
        <v>33</v>
      </c>
      <c r="E13" s="205"/>
      <c r="F13" s="205">
        <v>19496</v>
      </c>
      <c r="G13" s="206">
        <v>13</v>
      </c>
      <c r="H13" s="207">
        <v>26213</v>
      </c>
    </row>
    <row r="14" spans="1:8" ht="15.75" customHeight="1">
      <c r="A14" s="480"/>
      <c r="B14" s="147" t="s">
        <v>284</v>
      </c>
      <c r="C14" s="140">
        <v>429603194556</v>
      </c>
      <c r="D14" s="133">
        <v>3820120</v>
      </c>
      <c r="E14" s="133"/>
      <c r="F14" s="170">
        <v>25742690984</v>
      </c>
      <c r="G14" s="153">
        <v>499315</v>
      </c>
      <c r="H14" s="152">
        <v>455350204975</v>
      </c>
    </row>
    <row r="15" spans="1:8" ht="15.75" thickBot="1">
      <c r="A15" s="477"/>
      <c r="B15" s="146" t="s">
        <v>11</v>
      </c>
      <c r="C15" s="143">
        <v>925027674281</v>
      </c>
      <c r="D15" s="134">
        <v>32259719</v>
      </c>
      <c r="E15" s="134"/>
      <c r="F15" s="135">
        <v>106863345085</v>
      </c>
      <c r="G15" s="155">
        <v>2575700</v>
      </c>
      <c r="H15" s="165">
        <v>1031925854785</v>
      </c>
    </row>
    <row r="16" spans="1:8" ht="15">
      <c r="A16" s="481" t="s">
        <v>13</v>
      </c>
      <c r="B16" s="148" t="s">
        <v>9</v>
      </c>
      <c r="C16" s="140" t="s">
        <v>474</v>
      </c>
      <c r="D16" s="133" t="s">
        <v>474</v>
      </c>
      <c r="E16" s="133" t="s">
        <v>474</v>
      </c>
      <c r="F16" s="133" t="s">
        <v>474</v>
      </c>
      <c r="G16" s="153" t="s">
        <v>474</v>
      </c>
      <c r="H16" s="152">
        <v>433</v>
      </c>
    </row>
    <row r="17" spans="1:8" ht="15">
      <c r="A17" s="482"/>
      <c r="B17" s="149" t="s">
        <v>284</v>
      </c>
      <c r="C17" s="142" t="s">
        <v>474</v>
      </c>
      <c r="D17" s="2" t="s">
        <v>474</v>
      </c>
      <c r="E17" s="2" t="s">
        <v>474</v>
      </c>
      <c r="F17" s="2" t="s">
        <v>474</v>
      </c>
      <c r="G17" s="154" t="s">
        <v>474</v>
      </c>
      <c r="H17" s="152">
        <v>6468842407352</v>
      </c>
    </row>
    <row r="18" spans="1:8" ht="15.75" thickBot="1">
      <c r="A18" s="483"/>
      <c r="B18" s="150" t="s">
        <v>11</v>
      </c>
      <c r="C18" s="141" t="s">
        <v>474</v>
      </c>
      <c r="D18" s="131" t="s">
        <v>474</v>
      </c>
      <c r="E18" s="131" t="s">
        <v>474</v>
      </c>
      <c r="F18" s="132" t="s">
        <v>474</v>
      </c>
      <c r="G18" s="156" t="s">
        <v>474</v>
      </c>
      <c r="H18" s="165">
        <v>4302057119604</v>
      </c>
    </row>
    <row r="19" spans="1:8" ht="16.5" thickBot="1">
      <c r="A19" s="139" t="s">
        <v>14</v>
      </c>
      <c r="B19" s="151" t="s">
        <v>9</v>
      </c>
      <c r="C19" s="144">
        <v>1963</v>
      </c>
      <c r="D19" s="136">
        <v>59</v>
      </c>
      <c r="E19" s="136">
        <v>2</v>
      </c>
      <c r="F19" s="137">
        <v>9478</v>
      </c>
      <c r="G19" s="157">
        <v>1036</v>
      </c>
      <c r="H19" s="168">
        <v>12538</v>
      </c>
    </row>
    <row r="20" spans="1:8" s="459" customFormat="1" ht="15">
      <c r="A20" s="130" t="s">
        <v>649</v>
      </c>
      <c r="B20" s="130"/>
      <c r="C20" s="1"/>
      <c r="D20" s="1"/>
      <c r="E20" s="1"/>
      <c r="F20" s="460"/>
      <c r="G20" s="1"/>
      <c r="H20" s="130"/>
    </row>
    <row r="21" spans="1:2" ht="15">
      <c r="A21" s="130" t="s">
        <v>15</v>
      </c>
      <c r="B21" s="130"/>
    </row>
    <row r="24" ht="15">
      <c r="A24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&amp;L15.12.2017&amp;CTÜRKİYE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A2" sqref="A2:G2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29" t="s">
        <v>659</v>
      </c>
      <c r="B1" s="312"/>
      <c r="C1" s="312"/>
      <c r="D1" s="312"/>
      <c r="E1" s="312"/>
      <c r="F1" s="312"/>
      <c r="G1" s="312"/>
    </row>
    <row r="2" spans="1:8" ht="15.75" customHeight="1" thickBot="1">
      <c r="A2" s="502" t="s">
        <v>16</v>
      </c>
      <c r="B2" s="502"/>
      <c r="C2" s="502"/>
      <c r="D2" s="502"/>
      <c r="E2" s="502"/>
      <c r="F2" s="502"/>
      <c r="G2" s="502"/>
      <c r="H2" s="451"/>
    </row>
    <row r="3" spans="1:7" ht="9.75" customHeight="1">
      <c r="A3" s="503" t="s">
        <v>443</v>
      </c>
      <c r="B3" s="506" t="s">
        <v>8</v>
      </c>
      <c r="C3" s="506"/>
      <c r="D3" s="507" t="s">
        <v>17</v>
      </c>
      <c r="E3" s="508"/>
      <c r="F3" s="509"/>
      <c r="G3" s="6" t="s">
        <v>14</v>
      </c>
    </row>
    <row r="4" spans="1:7" ht="12.75" customHeight="1">
      <c r="A4" s="504"/>
      <c r="B4" s="7"/>
      <c r="C4" s="8"/>
      <c r="D4" s="7"/>
      <c r="E4" s="7"/>
      <c r="F4" s="323"/>
      <c r="G4" s="9"/>
    </row>
    <row r="5" spans="1:7" ht="9">
      <c r="A5" s="504"/>
      <c r="B5" s="123" t="s">
        <v>9</v>
      </c>
      <c r="C5" s="123" t="s">
        <v>10</v>
      </c>
      <c r="D5" s="123" t="s">
        <v>9</v>
      </c>
      <c r="E5" s="7" t="s">
        <v>520</v>
      </c>
      <c r="F5" s="323" t="s">
        <v>521</v>
      </c>
      <c r="G5" s="10" t="s">
        <v>9</v>
      </c>
    </row>
    <row r="6" spans="1:7" ht="9.75" thickBot="1">
      <c r="A6" s="505"/>
      <c r="B6" s="11"/>
      <c r="C6" s="12"/>
      <c r="D6" s="11"/>
      <c r="E6" s="11"/>
      <c r="F6" s="324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6971</v>
      </c>
      <c r="C7" s="15">
        <f>C14+C21+C28+C35+C42+C49+C56+C63+C70+C77+C84+C91+C98+C105+C112+C119+C126+C133+C140+C147+C154</f>
        <v>1760440015</v>
      </c>
      <c r="D7" s="15">
        <f aca="true" t="shared" si="0" ref="B7:G12">D14+D21+D28+D35+D42+D49+D56+D63+D70+D77+D84+D91+D98+D105+D112+D119+D126+D133+D140+D147+D154</f>
        <v>2653</v>
      </c>
      <c r="E7" s="15">
        <f t="shared" si="0"/>
        <v>25837325346</v>
      </c>
      <c r="F7" s="15">
        <f>F14+F21+F28+F35+F42+F49+F56+F63+F70+F77+F84+F91+F98+F105+F112+F119+F126+F133+F140+F147+F154</f>
        <v>47616104773</v>
      </c>
      <c r="G7" s="161">
        <f>G14+G21+G28+G35+G42+G49+G56+G63+G70+G77+G84+G91+G98+G105+G112+G119+G126+G133+G140+G147+G154</f>
        <v>1228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1208</v>
      </c>
      <c r="C8" s="15">
        <f t="shared" si="0"/>
        <v>824419265</v>
      </c>
      <c r="D8" s="15">
        <f t="shared" si="0"/>
        <v>654</v>
      </c>
      <c r="E8" s="15">
        <f t="shared" si="0"/>
        <v>23671493201</v>
      </c>
      <c r="F8" s="15">
        <f>F15+F22+F29+F36+F43+F50+F57+F64+F71+F78+F85+F92+F99+F106+F113+F120+F127+F134+F141+F148+F155</f>
        <v>42417392123</v>
      </c>
      <c r="G8" s="162">
        <f t="shared" si="0"/>
        <v>215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50000</v>
      </c>
      <c r="D9" s="15">
        <f t="shared" si="0"/>
        <v>5</v>
      </c>
      <c r="E9" s="15">
        <f t="shared" si="0"/>
        <v>830000</v>
      </c>
      <c r="F9" s="15">
        <f>F16+F23+F30+F37+F44+F51+F58+F65+F72+F79+F86+F93+F100+F107+F114+F121+F128+F135+F142+F149+F156</f>
        <v>9910000</v>
      </c>
      <c r="G9" s="162">
        <f t="shared" si="0"/>
        <v>6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62">
        <f t="shared" si="0"/>
        <v>0</v>
      </c>
    </row>
    <row r="11" spans="1:7" s="16" customFormat="1" ht="11.25">
      <c r="A11" s="14" t="s">
        <v>22</v>
      </c>
      <c r="B11" s="15">
        <f t="shared" si="0"/>
        <v>5678</v>
      </c>
      <c r="C11" s="15">
        <f t="shared" si="0"/>
        <v>935970750</v>
      </c>
      <c r="D11" s="15">
        <f t="shared" si="0"/>
        <v>1994</v>
      </c>
      <c r="E11" s="15">
        <f t="shared" si="0"/>
        <v>2165002145</v>
      </c>
      <c r="F11" s="15">
        <f>F18+F25+F32+F39+F46+F53+F60+F67+F74+F81+F88+F95+F102+F109+F116+F123+F130+F137+F144+F151+F158</f>
        <v>5188802650</v>
      </c>
      <c r="G11" s="162">
        <f t="shared" si="0"/>
        <v>910</v>
      </c>
    </row>
    <row r="12" spans="1:7" s="16" customFormat="1" ht="12" thickBot="1">
      <c r="A12" s="17" t="s">
        <v>23</v>
      </c>
      <c r="B12" s="15">
        <f t="shared" si="0"/>
        <v>84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63">
        <f t="shared" si="0"/>
        <v>97</v>
      </c>
    </row>
    <row r="13" spans="1:7" s="16" customFormat="1" ht="12.75" customHeight="1" thickBot="1">
      <c r="A13" s="492" t="s">
        <v>24</v>
      </c>
      <c r="B13" s="499"/>
      <c r="C13" s="499"/>
      <c r="D13" s="499"/>
      <c r="E13" s="499"/>
      <c r="F13" s="499"/>
      <c r="G13" s="501"/>
    </row>
    <row r="14" spans="1:7" s="16" customFormat="1" ht="11.25" customHeight="1">
      <c r="A14" s="18" t="s">
        <v>25</v>
      </c>
      <c r="B14" s="430">
        <v>101</v>
      </c>
      <c r="C14" s="430">
        <v>22905000</v>
      </c>
      <c r="D14" s="430">
        <v>38</v>
      </c>
      <c r="E14" s="430">
        <v>160610000</v>
      </c>
      <c r="F14" s="431">
        <v>409368000</v>
      </c>
      <c r="G14" s="432">
        <v>24</v>
      </c>
    </row>
    <row r="15" spans="1:7" s="16" customFormat="1" ht="11.25">
      <c r="A15" s="18" t="s">
        <v>26</v>
      </c>
      <c r="B15" s="19">
        <v>19</v>
      </c>
      <c r="C15" s="20">
        <v>6870000</v>
      </c>
      <c r="D15" s="22">
        <v>14</v>
      </c>
      <c r="E15" s="21">
        <v>79110000</v>
      </c>
      <c r="F15" s="325">
        <v>263220000</v>
      </c>
      <c r="G15" s="24">
        <v>1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25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25">
        <v>0</v>
      </c>
      <c r="G17" s="25">
        <v>0</v>
      </c>
    </row>
    <row r="18" spans="1:8" ht="11.25">
      <c r="A18" s="18" t="s">
        <v>29</v>
      </c>
      <c r="B18" s="19">
        <v>71</v>
      </c>
      <c r="C18" s="20">
        <v>16035000</v>
      </c>
      <c r="D18" s="22">
        <v>24</v>
      </c>
      <c r="E18" s="21">
        <v>81500000</v>
      </c>
      <c r="F18" s="325">
        <v>146148000</v>
      </c>
      <c r="G18" s="24">
        <v>13</v>
      </c>
      <c r="H18" s="26"/>
    </row>
    <row r="19" spans="1:7" ht="12" thickBot="1">
      <c r="A19" s="27" t="s">
        <v>23</v>
      </c>
      <c r="B19" s="28">
        <v>11</v>
      </c>
      <c r="C19" s="29">
        <v>0</v>
      </c>
      <c r="D19" s="31">
        <v>0</v>
      </c>
      <c r="E19" s="30">
        <v>0</v>
      </c>
      <c r="F19" s="326">
        <v>0</v>
      </c>
      <c r="G19" s="32">
        <v>10</v>
      </c>
    </row>
    <row r="20" spans="1:7" ht="12.75" customHeight="1" thickBot="1">
      <c r="A20" s="492" t="s">
        <v>30</v>
      </c>
      <c r="B20" s="493"/>
      <c r="C20" s="493"/>
      <c r="D20" s="493"/>
      <c r="E20" s="493"/>
      <c r="F20" s="493"/>
      <c r="G20" s="494"/>
    </row>
    <row r="21" spans="1:7" ht="11.25" customHeight="1">
      <c r="A21" s="18" t="s">
        <v>25</v>
      </c>
      <c r="B21" s="430">
        <v>41</v>
      </c>
      <c r="C21" s="430">
        <v>12380000</v>
      </c>
      <c r="D21" s="430">
        <v>43</v>
      </c>
      <c r="E21" s="430">
        <v>366322913</v>
      </c>
      <c r="F21" s="431">
        <v>453943725</v>
      </c>
      <c r="G21" s="432">
        <v>9</v>
      </c>
    </row>
    <row r="22" spans="1:7" ht="11.25">
      <c r="A22" s="18" t="s">
        <v>26</v>
      </c>
      <c r="B22" s="19">
        <v>9</v>
      </c>
      <c r="C22" s="20">
        <v>3345000</v>
      </c>
      <c r="D22" s="22">
        <v>13</v>
      </c>
      <c r="E22" s="21">
        <v>346837913</v>
      </c>
      <c r="F22" s="325">
        <v>396358725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25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25">
        <v>0</v>
      </c>
      <c r="G24" s="25">
        <v>0</v>
      </c>
    </row>
    <row r="25" spans="1:7" ht="11.25">
      <c r="A25" s="18" t="s">
        <v>29</v>
      </c>
      <c r="B25" s="19">
        <v>32</v>
      </c>
      <c r="C25" s="20">
        <v>9035000</v>
      </c>
      <c r="D25" s="22">
        <v>30</v>
      </c>
      <c r="E25" s="21">
        <v>19485000</v>
      </c>
      <c r="F25" s="325">
        <v>57585000</v>
      </c>
      <c r="G25" s="25">
        <v>7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26">
        <v>0</v>
      </c>
      <c r="G26" s="33">
        <v>0</v>
      </c>
    </row>
    <row r="27" spans="1:7" ht="12" customHeight="1" thickBot="1">
      <c r="A27" s="492" t="s">
        <v>31</v>
      </c>
      <c r="B27" s="493"/>
      <c r="C27" s="493"/>
      <c r="D27" s="493"/>
      <c r="E27" s="493"/>
      <c r="F27" s="493"/>
      <c r="G27" s="494"/>
    </row>
    <row r="28" spans="1:7" ht="11.25">
      <c r="A28" s="18" t="s">
        <v>25</v>
      </c>
      <c r="B28" s="430">
        <v>963</v>
      </c>
      <c r="C28" s="430">
        <v>210910500</v>
      </c>
      <c r="D28" s="430">
        <v>556</v>
      </c>
      <c r="E28" s="430">
        <v>9154695679</v>
      </c>
      <c r="F28" s="431">
        <v>20348000238</v>
      </c>
      <c r="G28" s="432">
        <v>154</v>
      </c>
    </row>
    <row r="29" spans="1:7" ht="11.25">
      <c r="A29" s="18" t="s">
        <v>26</v>
      </c>
      <c r="B29" s="19">
        <v>184</v>
      </c>
      <c r="C29" s="20">
        <v>73115500</v>
      </c>
      <c r="D29" s="22">
        <v>146</v>
      </c>
      <c r="E29" s="21">
        <v>8478333254</v>
      </c>
      <c r="F29" s="325">
        <v>18897557463</v>
      </c>
      <c r="G29" s="24">
        <v>30</v>
      </c>
    </row>
    <row r="30" spans="1:7" ht="11.25">
      <c r="A30" s="18" t="s">
        <v>27</v>
      </c>
      <c r="B30" s="19">
        <v>1</v>
      </c>
      <c r="C30" s="20">
        <v>50000</v>
      </c>
      <c r="D30" s="21">
        <v>1</v>
      </c>
      <c r="E30" s="21">
        <v>0</v>
      </c>
      <c r="F30" s="325">
        <v>10000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325">
        <v>0</v>
      </c>
      <c r="G31" s="24">
        <v>0</v>
      </c>
    </row>
    <row r="32" spans="1:7" ht="11.25">
      <c r="A32" s="18" t="s">
        <v>29</v>
      </c>
      <c r="B32" s="19">
        <v>776</v>
      </c>
      <c r="C32" s="20">
        <v>137745000</v>
      </c>
      <c r="D32" s="22">
        <v>409</v>
      </c>
      <c r="E32" s="21">
        <v>676362425</v>
      </c>
      <c r="F32" s="325">
        <v>1450432775</v>
      </c>
      <c r="G32" s="24">
        <v>123</v>
      </c>
    </row>
    <row r="33" spans="1:7" ht="12" thickBot="1">
      <c r="A33" s="27" t="s">
        <v>23</v>
      </c>
      <c r="B33" s="28">
        <v>2</v>
      </c>
      <c r="C33" s="29">
        <v>0</v>
      </c>
      <c r="D33" s="31">
        <v>0</v>
      </c>
      <c r="E33" s="30">
        <v>0</v>
      </c>
      <c r="F33" s="326">
        <v>0</v>
      </c>
      <c r="G33" s="33">
        <v>1</v>
      </c>
    </row>
    <row r="34" spans="1:7" ht="12.75" customHeight="1" thickBot="1">
      <c r="A34" s="492" t="s">
        <v>32</v>
      </c>
      <c r="B34" s="493"/>
      <c r="C34" s="493"/>
      <c r="D34" s="493"/>
      <c r="E34" s="493"/>
      <c r="F34" s="493"/>
      <c r="G34" s="494"/>
    </row>
    <row r="35" spans="1:8" ht="11.25" customHeight="1">
      <c r="A35" s="18" t="s">
        <v>25</v>
      </c>
      <c r="B35" s="430">
        <v>45</v>
      </c>
      <c r="C35" s="430">
        <v>13386250</v>
      </c>
      <c r="D35" s="430">
        <v>44</v>
      </c>
      <c r="E35" s="430">
        <v>295080000</v>
      </c>
      <c r="F35" s="431">
        <v>2098289163</v>
      </c>
      <c r="G35" s="432">
        <v>85</v>
      </c>
      <c r="H35" s="16"/>
    </row>
    <row r="36" spans="1:7" ht="11.25">
      <c r="A36" s="18" t="s">
        <v>26</v>
      </c>
      <c r="B36" s="19">
        <v>25</v>
      </c>
      <c r="C36" s="20">
        <v>9066250</v>
      </c>
      <c r="D36" s="22">
        <v>35</v>
      </c>
      <c r="E36" s="21">
        <v>292600000</v>
      </c>
      <c r="F36" s="325">
        <v>2085341163</v>
      </c>
      <c r="G36" s="24">
        <v>50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25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25">
        <v>0</v>
      </c>
      <c r="G38" s="25">
        <v>0</v>
      </c>
    </row>
    <row r="39" spans="1:7" ht="11.25">
      <c r="A39" s="18" t="s">
        <v>29</v>
      </c>
      <c r="B39" s="19">
        <v>19</v>
      </c>
      <c r="C39" s="20">
        <v>4320000</v>
      </c>
      <c r="D39" s="22">
        <v>9</v>
      </c>
      <c r="E39" s="21">
        <v>2480000</v>
      </c>
      <c r="F39" s="325">
        <v>12948000</v>
      </c>
      <c r="G39" s="24">
        <v>35</v>
      </c>
    </row>
    <row r="40" spans="1:7" ht="12" thickBot="1">
      <c r="A40" s="27" t="s">
        <v>23</v>
      </c>
      <c r="B40" s="28">
        <v>1</v>
      </c>
      <c r="C40" s="29">
        <v>0</v>
      </c>
      <c r="D40" s="30">
        <v>0</v>
      </c>
      <c r="E40" s="30">
        <v>0</v>
      </c>
      <c r="F40" s="326">
        <v>0</v>
      </c>
      <c r="G40" s="32">
        <v>0</v>
      </c>
    </row>
    <row r="41" spans="1:7" ht="11.25" customHeight="1" thickBot="1">
      <c r="A41" s="492" t="s">
        <v>33</v>
      </c>
      <c r="B41" s="493"/>
      <c r="C41" s="493"/>
      <c r="D41" s="493"/>
      <c r="E41" s="493"/>
      <c r="F41" s="493"/>
      <c r="G41" s="494"/>
    </row>
    <row r="42" spans="1:7" ht="11.25" customHeight="1">
      <c r="A42" s="18" t="s">
        <v>25</v>
      </c>
      <c r="B42" s="430">
        <v>27</v>
      </c>
      <c r="C42" s="430">
        <v>16490250</v>
      </c>
      <c r="D42" s="430">
        <v>6</v>
      </c>
      <c r="E42" s="430">
        <v>450000</v>
      </c>
      <c r="F42" s="431">
        <v>3856000</v>
      </c>
      <c r="G42" s="432">
        <v>3</v>
      </c>
    </row>
    <row r="43" spans="1:7" ht="11.25">
      <c r="A43" s="18" t="s">
        <v>26</v>
      </c>
      <c r="B43" s="19">
        <v>9</v>
      </c>
      <c r="C43" s="20">
        <v>11080250</v>
      </c>
      <c r="D43" s="22">
        <v>0</v>
      </c>
      <c r="E43" s="21">
        <v>0</v>
      </c>
      <c r="F43" s="325">
        <v>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25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25">
        <v>0</v>
      </c>
      <c r="G45" s="25">
        <v>0</v>
      </c>
    </row>
    <row r="46" spans="1:7" ht="11.25">
      <c r="A46" s="18" t="s">
        <v>29</v>
      </c>
      <c r="B46" s="19">
        <v>18</v>
      </c>
      <c r="C46" s="20">
        <v>5410000</v>
      </c>
      <c r="D46" s="22">
        <v>6</v>
      </c>
      <c r="E46" s="21">
        <v>450000</v>
      </c>
      <c r="F46" s="325">
        <v>3856000</v>
      </c>
      <c r="G46" s="24">
        <v>1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26">
        <v>0</v>
      </c>
      <c r="G47" s="33">
        <v>0</v>
      </c>
    </row>
    <row r="48" spans="1:7" ht="11.25" customHeight="1" thickBot="1">
      <c r="A48" s="492" t="s">
        <v>34</v>
      </c>
      <c r="B48" s="493"/>
      <c r="C48" s="493"/>
      <c r="D48" s="493"/>
      <c r="E48" s="493"/>
      <c r="F48" s="493"/>
      <c r="G48" s="494"/>
    </row>
    <row r="49" spans="1:7" ht="11.25">
      <c r="A49" s="18" t="s">
        <v>25</v>
      </c>
      <c r="B49" s="430">
        <v>1153</v>
      </c>
      <c r="C49" s="430">
        <v>332591850</v>
      </c>
      <c r="D49" s="430">
        <v>411</v>
      </c>
      <c r="E49" s="430">
        <v>1603000405</v>
      </c>
      <c r="F49" s="431">
        <v>3925047301</v>
      </c>
      <c r="G49" s="432">
        <v>202</v>
      </c>
    </row>
    <row r="50" spans="1:8" ht="11.25">
      <c r="A50" s="18" t="s">
        <v>26</v>
      </c>
      <c r="B50" s="34">
        <v>212</v>
      </c>
      <c r="C50" s="23">
        <v>143318850</v>
      </c>
      <c r="D50" s="22">
        <v>92</v>
      </c>
      <c r="E50" s="21">
        <v>1357120905</v>
      </c>
      <c r="F50" s="325">
        <v>3182587501</v>
      </c>
      <c r="G50" s="24">
        <v>18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25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25">
        <v>0</v>
      </c>
      <c r="G52" s="25">
        <v>0</v>
      </c>
      <c r="H52" s="16"/>
    </row>
    <row r="53" spans="1:8" ht="11.25">
      <c r="A53" s="18" t="s">
        <v>29</v>
      </c>
      <c r="B53" s="34">
        <v>890</v>
      </c>
      <c r="C53" s="23">
        <v>189273000</v>
      </c>
      <c r="D53" s="22">
        <v>319</v>
      </c>
      <c r="E53" s="21">
        <v>245879500</v>
      </c>
      <c r="F53" s="325">
        <v>742459800</v>
      </c>
      <c r="G53" s="24">
        <v>108</v>
      </c>
      <c r="H53" s="16"/>
    </row>
    <row r="54" spans="1:8" ht="12" thickBot="1">
      <c r="A54" s="27" t="s">
        <v>23</v>
      </c>
      <c r="B54" s="28">
        <v>51</v>
      </c>
      <c r="C54" s="29">
        <v>0</v>
      </c>
      <c r="D54" s="31">
        <v>0</v>
      </c>
      <c r="E54" s="30">
        <v>0</v>
      </c>
      <c r="F54" s="326">
        <v>0</v>
      </c>
      <c r="G54" s="32">
        <v>76</v>
      </c>
      <c r="H54" s="16"/>
    </row>
    <row r="55" spans="1:7" ht="12" thickBot="1">
      <c r="A55" s="496" t="s">
        <v>35</v>
      </c>
      <c r="B55" s="497"/>
      <c r="C55" s="497"/>
      <c r="D55" s="497"/>
      <c r="E55" s="497"/>
      <c r="F55" s="497"/>
      <c r="G55" s="498"/>
    </row>
    <row r="56" spans="1:7" ht="11.25" customHeight="1">
      <c r="A56" s="18" t="s">
        <v>25</v>
      </c>
      <c r="B56" s="430">
        <v>2133</v>
      </c>
      <c r="C56" s="430">
        <v>649223646</v>
      </c>
      <c r="D56" s="430">
        <v>867</v>
      </c>
      <c r="E56" s="430">
        <v>1967638744</v>
      </c>
      <c r="F56" s="431">
        <v>4299828075</v>
      </c>
      <c r="G56" s="432">
        <v>381</v>
      </c>
    </row>
    <row r="57" spans="1:7" ht="11.25">
      <c r="A57" s="18" t="s">
        <v>26</v>
      </c>
      <c r="B57" s="34">
        <v>306</v>
      </c>
      <c r="C57" s="23">
        <v>288662646</v>
      </c>
      <c r="D57" s="22">
        <v>146</v>
      </c>
      <c r="E57" s="21">
        <v>1150807224</v>
      </c>
      <c r="F57" s="325">
        <v>2377458550</v>
      </c>
      <c r="G57" s="24">
        <v>43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4</v>
      </c>
      <c r="E58" s="21">
        <v>830000</v>
      </c>
      <c r="F58" s="325">
        <v>9900000</v>
      </c>
      <c r="G58" s="24">
        <v>5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25">
        <v>0</v>
      </c>
      <c r="G59" s="25">
        <v>0</v>
      </c>
    </row>
    <row r="60" spans="1:7" ht="11.25">
      <c r="A60" s="18" t="s">
        <v>29</v>
      </c>
      <c r="B60" s="34">
        <v>1820</v>
      </c>
      <c r="C60" s="23">
        <v>360561000</v>
      </c>
      <c r="D60" s="22">
        <v>717</v>
      </c>
      <c r="E60" s="21">
        <v>816001520</v>
      </c>
      <c r="F60" s="325">
        <v>1912469525</v>
      </c>
      <c r="G60" s="24">
        <v>331</v>
      </c>
    </row>
    <row r="61" spans="1:7" ht="12" thickBot="1">
      <c r="A61" s="27" t="s">
        <v>23</v>
      </c>
      <c r="B61" s="28">
        <v>7</v>
      </c>
      <c r="C61" s="29">
        <v>0</v>
      </c>
      <c r="D61" s="30">
        <v>0</v>
      </c>
      <c r="E61" s="30">
        <v>0</v>
      </c>
      <c r="F61" s="326">
        <v>0</v>
      </c>
      <c r="G61" s="33">
        <v>2</v>
      </c>
    </row>
    <row r="62" spans="1:7" s="16" customFormat="1" ht="11.25" customHeight="1" thickBot="1">
      <c r="A62" s="492" t="s">
        <v>36</v>
      </c>
      <c r="B62" s="499"/>
      <c r="C62" s="499"/>
      <c r="D62" s="499"/>
      <c r="E62" s="499"/>
      <c r="F62" s="499"/>
      <c r="G62" s="500"/>
    </row>
    <row r="63" spans="1:7" ht="11.25" customHeight="1">
      <c r="A63" s="18" t="s">
        <v>25</v>
      </c>
      <c r="B63" s="430">
        <v>263</v>
      </c>
      <c r="C63" s="430">
        <v>65992952</v>
      </c>
      <c r="D63" s="430">
        <v>139</v>
      </c>
      <c r="E63" s="430">
        <v>8608169100</v>
      </c>
      <c r="F63" s="431">
        <v>9605916250</v>
      </c>
      <c r="G63" s="432">
        <v>47</v>
      </c>
    </row>
    <row r="64" spans="1:7" ht="11.25">
      <c r="A64" s="18" t="s">
        <v>26</v>
      </c>
      <c r="B64" s="34">
        <v>41</v>
      </c>
      <c r="C64" s="23">
        <v>28905702</v>
      </c>
      <c r="D64" s="22">
        <v>29</v>
      </c>
      <c r="E64" s="21">
        <v>8460572800</v>
      </c>
      <c r="F64" s="325">
        <v>9299077400</v>
      </c>
      <c r="G64" s="24">
        <v>12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25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25">
        <v>0</v>
      </c>
      <c r="G66" s="24">
        <v>0</v>
      </c>
    </row>
    <row r="67" spans="1:7" ht="11.25">
      <c r="A67" s="18" t="s">
        <v>29</v>
      </c>
      <c r="B67" s="34">
        <v>215</v>
      </c>
      <c r="C67" s="23">
        <v>37087250</v>
      </c>
      <c r="D67" s="22">
        <v>110</v>
      </c>
      <c r="E67" s="21">
        <v>147596300</v>
      </c>
      <c r="F67" s="325">
        <v>306838850</v>
      </c>
      <c r="G67" s="24">
        <v>31</v>
      </c>
    </row>
    <row r="68" spans="1:7" ht="12" thickBot="1">
      <c r="A68" s="27" t="s">
        <v>23</v>
      </c>
      <c r="B68" s="35">
        <v>7</v>
      </c>
      <c r="C68" s="36">
        <v>0</v>
      </c>
      <c r="D68" s="31">
        <v>0</v>
      </c>
      <c r="E68" s="30">
        <v>0</v>
      </c>
      <c r="F68" s="326">
        <v>0</v>
      </c>
      <c r="G68" s="32">
        <v>4</v>
      </c>
    </row>
    <row r="69" spans="1:7" ht="14.25" customHeight="1" thickBot="1">
      <c r="A69" s="492" t="s">
        <v>37</v>
      </c>
      <c r="B69" s="499"/>
      <c r="C69" s="499"/>
      <c r="D69" s="499"/>
      <c r="E69" s="499"/>
      <c r="F69" s="499"/>
      <c r="G69" s="501"/>
    </row>
    <row r="70" spans="1:7" ht="11.25">
      <c r="A70" s="18" t="s">
        <v>25</v>
      </c>
      <c r="B70" s="430">
        <v>406</v>
      </c>
      <c r="C70" s="430">
        <v>156447227</v>
      </c>
      <c r="D70" s="430">
        <v>67</v>
      </c>
      <c r="E70" s="430">
        <v>463405345</v>
      </c>
      <c r="F70" s="431">
        <v>701228704</v>
      </c>
      <c r="G70" s="432">
        <v>42</v>
      </c>
    </row>
    <row r="71" spans="1:7" ht="11.25">
      <c r="A71" s="18" t="s">
        <v>26</v>
      </c>
      <c r="B71" s="34">
        <v>50</v>
      </c>
      <c r="C71" s="23">
        <v>117604227</v>
      </c>
      <c r="D71" s="22">
        <v>27</v>
      </c>
      <c r="E71" s="21">
        <v>453636345</v>
      </c>
      <c r="F71" s="325">
        <v>648327704</v>
      </c>
      <c r="G71" s="24">
        <v>8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25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25">
        <v>0</v>
      </c>
      <c r="G73" s="25">
        <v>0</v>
      </c>
    </row>
    <row r="74" spans="1:7" ht="11.25">
      <c r="A74" s="18" t="s">
        <v>29</v>
      </c>
      <c r="B74" s="34">
        <v>356</v>
      </c>
      <c r="C74" s="23">
        <v>38843000</v>
      </c>
      <c r="D74" s="22">
        <v>40</v>
      </c>
      <c r="E74" s="21">
        <v>9769000</v>
      </c>
      <c r="F74" s="325">
        <v>52901000</v>
      </c>
      <c r="G74" s="24">
        <v>33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26">
        <v>0</v>
      </c>
      <c r="G75" s="33">
        <v>1</v>
      </c>
    </row>
    <row r="76" spans="1:7" ht="12.75" customHeight="1" thickBot="1">
      <c r="A76" s="492" t="s">
        <v>38</v>
      </c>
      <c r="B76" s="493"/>
      <c r="C76" s="493"/>
      <c r="D76" s="493"/>
      <c r="E76" s="493"/>
      <c r="F76" s="493"/>
      <c r="G76" s="494"/>
    </row>
    <row r="77" spans="1:7" ht="11.25">
      <c r="A77" s="18" t="s">
        <v>25</v>
      </c>
      <c r="B77" s="430">
        <v>258</v>
      </c>
      <c r="C77" s="430">
        <v>23425000</v>
      </c>
      <c r="D77" s="430">
        <v>61</v>
      </c>
      <c r="E77" s="430">
        <v>85303815</v>
      </c>
      <c r="F77" s="431">
        <v>253472151</v>
      </c>
      <c r="G77" s="432">
        <v>44</v>
      </c>
    </row>
    <row r="78" spans="1:7" ht="11.25">
      <c r="A78" s="18" t="s">
        <v>26</v>
      </c>
      <c r="B78" s="34">
        <v>78</v>
      </c>
      <c r="C78" s="23">
        <v>10870000</v>
      </c>
      <c r="D78" s="22">
        <v>30</v>
      </c>
      <c r="E78" s="21">
        <v>76580315</v>
      </c>
      <c r="F78" s="325">
        <v>230571151</v>
      </c>
      <c r="G78" s="24">
        <v>10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25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25">
        <v>0</v>
      </c>
      <c r="G80" s="25">
        <v>0</v>
      </c>
    </row>
    <row r="81" spans="1:7" ht="11.25">
      <c r="A81" s="18" t="s">
        <v>29</v>
      </c>
      <c r="B81" s="34">
        <v>180</v>
      </c>
      <c r="C81" s="23">
        <v>12555000</v>
      </c>
      <c r="D81" s="22">
        <v>31</v>
      </c>
      <c r="E81" s="21">
        <v>8723500</v>
      </c>
      <c r="F81" s="325">
        <v>22901000</v>
      </c>
      <c r="G81" s="24">
        <v>33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26">
        <v>0</v>
      </c>
      <c r="G82" s="33">
        <v>1</v>
      </c>
    </row>
    <row r="83" spans="1:7" ht="12.75" customHeight="1" thickBot="1">
      <c r="A83" s="492" t="s">
        <v>39</v>
      </c>
      <c r="B83" s="493"/>
      <c r="C83" s="493"/>
      <c r="D83" s="493"/>
      <c r="E83" s="493"/>
      <c r="F83" s="493"/>
      <c r="G83" s="494"/>
    </row>
    <row r="84" spans="1:7" ht="11.25">
      <c r="A84" s="18" t="s">
        <v>25</v>
      </c>
      <c r="B84" s="430">
        <v>77</v>
      </c>
      <c r="C84" s="430">
        <v>58364465</v>
      </c>
      <c r="D84" s="430">
        <v>41</v>
      </c>
      <c r="E84" s="430">
        <v>654552839</v>
      </c>
      <c r="F84" s="431">
        <v>894926307</v>
      </c>
      <c r="G84" s="432">
        <v>8</v>
      </c>
    </row>
    <row r="85" spans="1:7" ht="11.25">
      <c r="A85" s="18" t="s">
        <v>26</v>
      </c>
      <c r="B85" s="34">
        <v>27</v>
      </c>
      <c r="C85" s="23">
        <v>55369465</v>
      </c>
      <c r="D85" s="22">
        <v>21</v>
      </c>
      <c r="E85" s="21">
        <v>652792839</v>
      </c>
      <c r="F85" s="325">
        <v>878191282</v>
      </c>
      <c r="G85" s="24">
        <v>4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25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25">
        <v>0</v>
      </c>
      <c r="G87" s="25">
        <v>0</v>
      </c>
    </row>
    <row r="88" spans="1:7" ht="11.25">
      <c r="A88" s="18" t="s">
        <v>29</v>
      </c>
      <c r="B88" s="34">
        <v>49</v>
      </c>
      <c r="C88" s="23">
        <v>2995000</v>
      </c>
      <c r="D88" s="22">
        <v>20</v>
      </c>
      <c r="E88" s="21">
        <v>1760000</v>
      </c>
      <c r="F88" s="325">
        <v>16735025</v>
      </c>
      <c r="G88" s="24">
        <v>3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326">
        <v>0</v>
      </c>
      <c r="G89" s="33">
        <v>1</v>
      </c>
    </row>
    <row r="90" spans="1:7" ht="12" customHeight="1" thickBot="1">
      <c r="A90" s="492" t="s">
        <v>40</v>
      </c>
      <c r="B90" s="493"/>
      <c r="C90" s="493"/>
      <c r="D90" s="493"/>
      <c r="E90" s="493"/>
      <c r="F90" s="493"/>
      <c r="G90" s="494"/>
    </row>
    <row r="91" spans="1:7" ht="11.25">
      <c r="A91" s="18" t="s">
        <v>25</v>
      </c>
      <c r="B91" s="430">
        <v>135</v>
      </c>
      <c r="C91" s="430">
        <v>40661275</v>
      </c>
      <c r="D91" s="430">
        <v>32</v>
      </c>
      <c r="E91" s="430">
        <v>275161724</v>
      </c>
      <c r="F91" s="431">
        <v>447737500</v>
      </c>
      <c r="G91" s="432">
        <v>19</v>
      </c>
    </row>
    <row r="92" spans="1:7" ht="11.25">
      <c r="A92" s="18" t="s">
        <v>26</v>
      </c>
      <c r="B92" s="34">
        <v>37</v>
      </c>
      <c r="C92" s="23">
        <v>22111275</v>
      </c>
      <c r="D92" s="22">
        <v>14</v>
      </c>
      <c r="E92" s="21">
        <v>271356724</v>
      </c>
      <c r="F92" s="325">
        <v>406571500</v>
      </c>
      <c r="G92" s="24">
        <v>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25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25">
        <v>0</v>
      </c>
      <c r="G94" s="25">
        <v>0</v>
      </c>
    </row>
    <row r="95" spans="1:7" ht="11.25">
      <c r="A95" s="18" t="s">
        <v>29</v>
      </c>
      <c r="B95" s="34">
        <v>96</v>
      </c>
      <c r="C95" s="23">
        <v>18550000</v>
      </c>
      <c r="D95" s="22">
        <v>18</v>
      </c>
      <c r="E95" s="21">
        <v>3805000</v>
      </c>
      <c r="F95" s="325">
        <v>41166000</v>
      </c>
      <c r="G95" s="24">
        <v>14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326">
        <v>0</v>
      </c>
      <c r="G96" s="32">
        <v>0</v>
      </c>
    </row>
    <row r="97" spans="1:8" ht="12" customHeight="1" thickBot="1">
      <c r="A97" s="492" t="s">
        <v>62</v>
      </c>
      <c r="B97" s="493"/>
      <c r="C97" s="493"/>
      <c r="D97" s="493"/>
      <c r="E97" s="493"/>
      <c r="F97" s="493"/>
      <c r="G97" s="494"/>
      <c r="H97" s="16"/>
    </row>
    <row r="98" spans="1:8" ht="11.25">
      <c r="A98" s="18" t="s">
        <v>25</v>
      </c>
      <c r="B98" s="430">
        <v>601</v>
      </c>
      <c r="C98" s="430">
        <v>74662000</v>
      </c>
      <c r="D98" s="430">
        <v>145</v>
      </c>
      <c r="E98" s="430">
        <v>1524827666</v>
      </c>
      <c r="F98" s="431">
        <v>1959740385</v>
      </c>
      <c r="G98" s="432">
        <v>102</v>
      </c>
      <c r="H98" s="16"/>
    </row>
    <row r="99" spans="1:8" ht="11.25">
      <c r="A99" s="18" t="s">
        <v>26</v>
      </c>
      <c r="B99" s="34">
        <v>115</v>
      </c>
      <c r="C99" s="23">
        <v>29498000</v>
      </c>
      <c r="D99" s="22">
        <v>27</v>
      </c>
      <c r="E99" s="21">
        <v>1434325466</v>
      </c>
      <c r="F99" s="325">
        <v>1771539785</v>
      </c>
      <c r="G99" s="24">
        <v>14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25">
        <v>0</v>
      </c>
      <c r="G100" s="25">
        <v>1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25">
        <v>0</v>
      </c>
      <c r="G101" s="25">
        <v>0</v>
      </c>
    </row>
    <row r="102" spans="1:7" ht="11.25">
      <c r="A102" s="18" t="s">
        <v>29</v>
      </c>
      <c r="B102" s="34">
        <v>486</v>
      </c>
      <c r="C102" s="23">
        <v>45164000</v>
      </c>
      <c r="D102" s="22">
        <v>118</v>
      </c>
      <c r="E102" s="21">
        <v>90502200</v>
      </c>
      <c r="F102" s="325">
        <v>188200600</v>
      </c>
      <c r="G102" s="24">
        <v>87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26">
        <v>0</v>
      </c>
      <c r="G103" s="33">
        <v>0</v>
      </c>
    </row>
    <row r="104" spans="1:7" ht="14.25" customHeight="1" thickBot="1">
      <c r="A104" s="492" t="s">
        <v>41</v>
      </c>
      <c r="B104" s="493"/>
      <c r="C104" s="493"/>
      <c r="D104" s="493"/>
      <c r="E104" s="493"/>
      <c r="F104" s="493"/>
      <c r="G104" s="494"/>
    </row>
    <row r="105" spans="1:7" ht="11.25">
      <c r="A105" s="18" t="s">
        <v>25</v>
      </c>
      <c r="B105" s="430">
        <v>355</v>
      </c>
      <c r="C105" s="430">
        <v>39267500</v>
      </c>
      <c r="D105" s="430">
        <v>104</v>
      </c>
      <c r="E105" s="430">
        <v>55575406</v>
      </c>
      <c r="F105" s="431">
        <v>195584700</v>
      </c>
      <c r="G105" s="432">
        <v>39</v>
      </c>
    </row>
    <row r="106" spans="1:7" ht="11.25">
      <c r="A106" s="18" t="s">
        <v>26</v>
      </c>
      <c r="B106" s="34">
        <v>37</v>
      </c>
      <c r="C106" s="23">
        <v>7380000</v>
      </c>
      <c r="D106" s="22">
        <v>24</v>
      </c>
      <c r="E106" s="21">
        <v>26105206</v>
      </c>
      <c r="F106" s="325">
        <v>68540000</v>
      </c>
      <c r="G106" s="24">
        <v>4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25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25">
        <v>0</v>
      </c>
      <c r="G108" s="25">
        <v>0</v>
      </c>
    </row>
    <row r="109" spans="1:7" ht="11.25">
      <c r="A109" s="18" t="s">
        <v>29</v>
      </c>
      <c r="B109" s="34">
        <v>318</v>
      </c>
      <c r="C109" s="23">
        <v>31887500</v>
      </c>
      <c r="D109" s="22">
        <v>80</v>
      </c>
      <c r="E109" s="21">
        <v>29470200</v>
      </c>
      <c r="F109" s="325">
        <v>127044700</v>
      </c>
      <c r="G109" s="24">
        <v>35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26">
        <v>0</v>
      </c>
      <c r="G110" s="33">
        <v>0</v>
      </c>
    </row>
    <row r="111" spans="1:7" ht="13.5" customHeight="1" thickBot="1">
      <c r="A111" s="495" t="s">
        <v>42</v>
      </c>
      <c r="B111" s="493"/>
      <c r="C111" s="493"/>
      <c r="D111" s="493"/>
      <c r="E111" s="493"/>
      <c r="F111" s="493"/>
      <c r="G111" s="494"/>
    </row>
    <row r="112" spans="1:7" ht="11.25">
      <c r="A112" s="18" t="s">
        <v>25</v>
      </c>
      <c r="B112" s="430">
        <v>18</v>
      </c>
      <c r="C112" s="430">
        <v>1000100</v>
      </c>
      <c r="D112" s="430">
        <v>1</v>
      </c>
      <c r="E112" s="430">
        <v>100000</v>
      </c>
      <c r="F112" s="431">
        <v>899600</v>
      </c>
      <c r="G112" s="432">
        <v>1</v>
      </c>
    </row>
    <row r="113" spans="1:7" ht="11.25">
      <c r="A113" s="18" t="s">
        <v>26</v>
      </c>
      <c r="B113" s="19">
        <v>7</v>
      </c>
      <c r="C113" s="20">
        <v>600100</v>
      </c>
      <c r="D113" s="22">
        <v>0</v>
      </c>
      <c r="E113" s="21">
        <v>0</v>
      </c>
      <c r="F113" s="325">
        <v>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25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25">
        <v>0</v>
      </c>
      <c r="G115" s="25">
        <v>0</v>
      </c>
    </row>
    <row r="116" spans="1:7" ht="11.25">
      <c r="A116" s="18" t="s">
        <v>29</v>
      </c>
      <c r="B116" s="34">
        <v>10</v>
      </c>
      <c r="C116" s="23">
        <v>400000</v>
      </c>
      <c r="D116" s="22">
        <v>1</v>
      </c>
      <c r="E116" s="21">
        <v>100000</v>
      </c>
      <c r="F116" s="325">
        <v>899600</v>
      </c>
      <c r="G116" s="25">
        <v>1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326">
        <v>0</v>
      </c>
      <c r="G117" s="33">
        <v>0</v>
      </c>
    </row>
    <row r="118" spans="1:7" ht="12.75" customHeight="1" thickBot="1">
      <c r="A118" s="492" t="s">
        <v>43</v>
      </c>
      <c r="B118" s="493"/>
      <c r="C118" s="493"/>
      <c r="D118" s="493"/>
      <c r="E118" s="493"/>
      <c r="F118" s="493"/>
      <c r="G118" s="494"/>
    </row>
    <row r="119" spans="1:7" ht="11.25">
      <c r="A119" s="18" t="s">
        <v>25</v>
      </c>
      <c r="B119" s="430">
        <v>119</v>
      </c>
      <c r="C119" s="430">
        <v>26245000</v>
      </c>
      <c r="D119" s="430">
        <v>43</v>
      </c>
      <c r="E119" s="430">
        <v>178803956</v>
      </c>
      <c r="F119" s="431">
        <v>557072675</v>
      </c>
      <c r="G119" s="432">
        <v>19</v>
      </c>
    </row>
    <row r="120" spans="1:7" ht="11.25">
      <c r="A120" s="18" t="s">
        <v>26</v>
      </c>
      <c r="B120" s="34">
        <v>25</v>
      </c>
      <c r="C120" s="23">
        <v>12010000</v>
      </c>
      <c r="D120" s="22">
        <v>15</v>
      </c>
      <c r="E120" s="21">
        <v>165467456</v>
      </c>
      <c r="F120" s="325">
        <v>515285900</v>
      </c>
      <c r="G120" s="24">
        <v>2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25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25">
        <v>0</v>
      </c>
      <c r="G122" s="25">
        <v>0</v>
      </c>
    </row>
    <row r="123" spans="1:7" ht="11.25">
      <c r="A123" s="18" t="s">
        <v>29</v>
      </c>
      <c r="B123" s="34">
        <v>93</v>
      </c>
      <c r="C123" s="23">
        <v>14235000</v>
      </c>
      <c r="D123" s="22">
        <v>28</v>
      </c>
      <c r="E123" s="21">
        <v>13336500</v>
      </c>
      <c r="F123" s="325">
        <v>41786775</v>
      </c>
      <c r="G123" s="24">
        <v>17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326">
        <v>0</v>
      </c>
      <c r="G124" s="33">
        <v>0</v>
      </c>
    </row>
    <row r="125" spans="1:7" ht="13.5" customHeight="1" thickBot="1">
      <c r="A125" s="495" t="s">
        <v>44</v>
      </c>
      <c r="B125" s="493"/>
      <c r="C125" s="493"/>
      <c r="D125" s="493"/>
      <c r="E125" s="493"/>
      <c r="F125" s="493"/>
      <c r="G125" s="510"/>
    </row>
    <row r="126" spans="1:8" ht="11.25">
      <c r="A126" s="18" t="s">
        <v>25</v>
      </c>
      <c r="B126" s="430">
        <v>182</v>
      </c>
      <c r="C126" s="430">
        <v>9567000</v>
      </c>
      <c r="D126" s="430">
        <v>37</v>
      </c>
      <c r="E126" s="430">
        <v>336327754</v>
      </c>
      <c r="F126" s="431">
        <v>1322014384</v>
      </c>
      <c r="G126" s="432">
        <v>30</v>
      </c>
      <c r="H126" s="37"/>
    </row>
    <row r="127" spans="1:7" ht="11.25">
      <c r="A127" s="18" t="s">
        <v>26</v>
      </c>
      <c r="B127" s="34">
        <v>16</v>
      </c>
      <c r="C127" s="23">
        <v>3442000</v>
      </c>
      <c r="D127" s="22">
        <v>14</v>
      </c>
      <c r="E127" s="21">
        <v>320361754</v>
      </c>
      <c r="F127" s="325">
        <v>1265259384</v>
      </c>
      <c r="G127" s="24">
        <v>6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25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25">
        <v>0</v>
      </c>
      <c r="G129" s="25">
        <v>0</v>
      </c>
    </row>
    <row r="130" spans="1:7" ht="11.25">
      <c r="A130" s="18" t="s">
        <v>29</v>
      </c>
      <c r="B130" s="34">
        <v>166</v>
      </c>
      <c r="C130" s="23">
        <v>6125000</v>
      </c>
      <c r="D130" s="22">
        <v>23</v>
      </c>
      <c r="E130" s="21">
        <v>15966000</v>
      </c>
      <c r="F130" s="325">
        <v>56755000</v>
      </c>
      <c r="G130" s="24">
        <v>24</v>
      </c>
    </row>
    <row r="131" spans="1:7" ht="12" customHeight="1" thickBot="1">
      <c r="A131" s="124" t="s">
        <v>23</v>
      </c>
      <c r="B131" s="28">
        <v>0</v>
      </c>
      <c r="C131" s="29">
        <v>0</v>
      </c>
      <c r="D131" s="30">
        <v>0</v>
      </c>
      <c r="E131" s="30">
        <v>0</v>
      </c>
      <c r="F131" s="326">
        <v>0</v>
      </c>
      <c r="G131" s="33">
        <v>0</v>
      </c>
    </row>
    <row r="132" spans="1:7" ht="14.25" customHeight="1" thickBot="1">
      <c r="A132" s="492" t="s">
        <v>45</v>
      </c>
      <c r="B132" s="499"/>
      <c r="C132" s="499"/>
      <c r="D132" s="499"/>
      <c r="E132" s="499"/>
      <c r="F132" s="499"/>
      <c r="G132" s="501"/>
    </row>
    <row r="133" spans="1:7" ht="11.25">
      <c r="A133" s="18" t="s">
        <v>25</v>
      </c>
      <c r="B133" s="430">
        <v>35</v>
      </c>
      <c r="C133" s="430">
        <v>3150000</v>
      </c>
      <c r="D133" s="430">
        <v>11</v>
      </c>
      <c r="E133" s="430">
        <v>78350000</v>
      </c>
      <c r="F133" s="431">
        <v>87569615</v>
      </c>
      <c r="G133" s="432">
        <v>5</v>
      </c>
    </row>
    <row r="134" spans="1:7" ht="11.25">
      <c r="A134" s="18" t="s">
        <v>26</v>
      </c>
      <c r="B134" s="34">
        <v>4</v>
      </c>
      <c r="C134" s="23">
        <v>300000</v>
      </c>
      <c r="D134" s="22">
        <v>6</v>
      </c>
      <c r="E134" s="21">
        <v>78285000</v>
      </c>
      <c r="F134" s="325">
        <v>86504615</v>
      </c>
      <c r="G134" s="24">
        <v>1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25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25">
        <v>0</v>
      </c>
      <c r="G136" s="25">
        <v>0</v>
      </c>
    </row>
    <row r="137" spans="1:7" ht="11.25">
      <c r="A137" s="18" t="s">
        <v>29</v>
      </c>
      <c r="B137" s="34">
        <v>31</v>
      </c>
      <c r="C137" s="23">
        <v>2850000</v>
      </c>
      <c r="D137" s="22">
        <v>5</v>
      </c>
      <c r="E137" s="21">
        <v>65000</v>
      </c>
      <c r="F137" s="325">
        <v>1065000</v>
      </c>
      <c r="G137" s="24">
        <v>4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26">
        <v>0</v>
      </c>
      <c r="G138" s="33">
        <v>0</v>
      </c>
    </row>
    <row r="139" spans="1:7" ht="12" customHeight="1" thickBot="1">
      <c r="A139" s="492" t="s">
        <v>68</v>
      </c>
      <c r="B139" s="493"/>
      <c r="C139" s="493"/>
      <c r="D139" s="493"/>
      <c r="E139" s="493"/>
      <c r="F139" s="493"/>
      <c r="G139" s="494"/>
    </row>
    <row r="140" spans="1:7" ht="12.75" customHeight="1">
      <c r="A140" s="18" t="s">
        <v>25</v>
      </c>
      <c r="B140" s="430">
        <v>59</v>
      </c>
      <c r="C140" s="430">
        <v>3770000</v>
      </c>
      <c r="D140" s="430">
        <v>7</v>
      </c>
      <c r="E140" s="430">
        <v>28950000</v>
      </c>
      <c r="F140" s="431">
        <v>51610000</v>
      </c>
      <c r="G140" s="432">
        <v>14</v>
      </c>
    </row>
    <row r="141" spans="1:7" ht="11.25">
      <c r="A141" s="18" t="s">
        <v>26</v>
      </c>
      <c r="B141" s="19">
        <v>7</v>
      </c>
      <c r="C141" s="20">
        <v>870000</v>
      </c>
      <c r="D141" s="21">
        <v>1</v>
      </c>
      <c r="E141" s="21">
        <v>27200000</v>
      </c>
      <c r="F141" s="325">
        <v>45000000</v>
      </c>
      <c r="G141" s="24">
        <v>3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25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25">
        <v>0</v>
      </c>
      <c r="G143" s="25">
        <v>0</v>
      </c>
    </row>
    <row r="144" spans="1:7" ht="11.25">
      <c r="A144" s="18" t="s">
        <v>29</v>
      </c>
      <c r="B144" s="34">
        <v>52</v>
      </c>
      <c r="C144" s="20">
        <v>2900000</v>
      </c>
      <c r="D144" s="22">
        <v>6</v>
      </c>
      <c r="E144" s="21">
        <v>1750000</v>
      </c>
      <c r="F144" s="325">
        <v>6610000</v>
      </c>
      <c r="G144" s="25">
        <v>10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26">
        <v>0</v>
      </c>
      <c r="G145" s="33">
        <v>1</v>
      </c>
    </row>
    <row r="146" spans="1:7" ht="24.75" customHeight="1" thickBot="1">
      <c r="A146" s="492" t="s">
        <v>46</v>
      </c>
      <c r="B146" s="493"/>
      <c r="C146" s="493"/>
      <c r="D146" s="493"/>
      <c r="E146" s="493"/>
      <c r="F146" s="493"/>
      <c r="G146" s="494"/>
    </row>
    <row r="147" spans="1:7" ht="11.25">
      <c r="A147" s="18" t="s">
        <v>25</v>
      </c>
      <c r="B147" s="430">
        <v>0</v>
      </c>
      <c r="C147" s="430">
        <v>0</v>
      </c>
      <c r="D147" s="430">
        <v>0</v>
      </c>
      <c r="E147" s="430">
        <v>0</v>
      </c>
      <c r="F147" s="431">
        <v>0</v>
      </c>
      <c r="G147" s="432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25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25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25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25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26">
        <v>0</v>
      </c>
      <c r="G152" s="33">
        <v>0</v>
      </c>
    </row>
    <row r="153" spans="1:7" ht="13.5" customHeight="1" thickBot="1">
      <c r="A153" s="492" t="s">
        <v>47</v>
      </c>
      <c r="B153" s="493"/>
      <c r="C153" s="493"/>
      <c r="D153" s="493"/>
      <c r="E153" s="493"/>
      <c r="F153" s="493"/>
      <c r="G153" s="494"/>
    </row>
    <row r="154" spans="1:7" ht="11.25">
      <c r="A154" s="18" t="s">
        <v>25</v>
      </c>
      <c r="B154" s="430">
        <v>0</v>
      </c>
      <c r="C154" s="430">
        <v>0</v>
      </c>
      <c r="D154" s="430">
        <v>0</v>
      </c>
      <c r="E154" s="430">
        <v>0</v>
      </c>
      <c r="F154" s="431">
        <v>0</v>
      </c>
      <c r="G154" s="432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25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25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25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25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26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15.12.2017&amp;C&amp;"Arial,Normal"&amp;9TÜRKİYE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AE1" sqref="AE1"/>
    </sheetView>
  </sheetViews>
  <sheetFormatPr defaultColWidth="9.140625" defaultRowHeight="15"/>
  <cols>
    <col min="1" max="1" width="19.28125" style="353" bestFit="1" customWidth="1"/>
    <col min="2" max="4" width="4.8515625" style="0" bestFit="1" customWidth="1"/>
    <col min="5" max="5" width="4.8515625" style="0" customWidth="1"/>
    <col min="6" max="6" width="3.7109375" style="0" bestFit="1" customWidth="1"/>
    <col min="7" max="7" width="4.28125" style="0" customWidth="1"/>
    <col min="8" max="8" width="4.8515625" style="0" bestFit="1" customWidth="1"/>
    <col min="9" max="9" width="3.7109375" style="0" bestFit="1" customWidth="1"/>
    <col min="10" max="10" width="4.8515625" style="0" bestFit="1" customWidth="1"/>
    <col min="11" max="12" width="3.7109375" style="0" bestFit="1" customWidth="1"/>
    <col min="13" max="13" width="4.421875" style="0" customWidth="1"/>
    <col min="14" max="18" width="3.7109375" style="0" bestFit="1" customWidth="1"/>
    <col min="19" max="19" width="4.28125" style="0" customWidth="1"/>
    <col min="20" max="24" width="3.7109375" style="0" bestFit="1" customWidth="1"/>
    <col min="25" max="25" width="4.57421875" style="0" customWidth="1"/>
    <col min="26" max="26" width="4.8515625" style="0" bestFit="1" customWidth="1"/>
    <col min="27" max="27" width="3.7109375" style="0" bestFit="1" customWidth="1"/>
    <col min="28" max="28" width="4.8515625" style="0" bestFit="1" customWidth="1"/>
    <col min="29" max="30" width="3.7109375" style="0" bestFit="1" customWidth="1"/>
    <col min="31" max="31" width="4.28125" style="0" customWidth="1"/>
  </cols>
  <sheetData>
    <row r="1" spans="1:30" ht="15.75">
      <c r="A1" s="502" t="s">
        <v>660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</row>
    <row r="2" spans="1:32" ht="18.75" customHeight="1" thickBot="1">
      <c r="A2" s="502" t="s">
        <v>285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F2" s="292"/>
    </row>
    <row r="3" spans="1:31" ht="15" customHeight="1">
      <c r="A3" s="519" t="s">
        <v>593</v>
      </c>
      <c r="B3" s="521" t="s">
        <v>477</v>
      </c>
      <c r="C3" s="522"/>
      <c r="D3" s="522"/>
      <c r="E3" s="522"/>
      <c r="F3" s="522"/>
      <c r="G3" s="523"/>
      <c r="H3" s="527" t="s">
        <v>174</v>
      </c>
      <c r="I3" s="525"/>
      <c r="J3" s="525"/>
      <c r="K3" s="525"/>
      <c r="L3" s="525"/>
      <c r="M3" s="528"/>
      <c r="N3" s="524" t="s">
        <v>147</v>
      </c>
      <c r="O3" s="525"/>
      <c r="P3" s="525"/>
      <c r="Q3" s="525"/>
      <c r="R3" s="525"/>
      <c r="S3" s="526"/>
      <c r="T3" s="524" t="s">
        <v>175</v>
      </c>
      <c r="U3" s="525"/>
      <c r="V3" s="525"/>
      <c r="W3" s="525"/>
      <c r="X3" s="525"/>
      <c r="Y3" s="526"/>
      <c r="Z3" s="529" t="s">
        <v>594</v>
      </c>
      <c r="AA3" s="530"/>
      <c r="AB3" s="530"/>
      <c r="AC3" s="530"/>
      <c r="AD3" s="530"/>
      <c r="AE3" s="530"/>
    </row>
    <row r="4" spans="1:31" ht="18.75" customHeight="1">
      <c r="A4" s="520"/>
      <c r="B4" s="513" t="s">
        <v>226</v>
      </c>
      <c r="C4" s="514"/>
      <c r="D4" s="514" t="s">
        <v>475</v>
      </c>
      <c r="E4" s="514"/>
      <c r="F4" s="514" t="s">
        <v>541</v>
      </c>
      <c r="G4" s="516"/>
      <c r="H4" s="518" t="s">
        <v>226</v>
      </c>
      <c r="I4" s="514"/>
      <c r="J4" s="514" t="s">
        <v>475</v>
      </c>
      <c r="K4" s="514"/>
      <c r="L4" s="514" t="s">
        <v>7</v>
      </c>
      <c r="M4" s="517"/>
      <c r="N4" s="513" t="s">
        <v>226</v>
      </c>
      <c r="O4" s="514"/>
      <c r="P4" s="514" t="s">
        <v>475</v>
      </c>
      <c r="Q4" s="514"/>
      <c r="R4" s="514" t="s">
        <v>541</v>
      </c>
      <c r="S4" s="516"/>
      <c r="T4" s="513" t="s">
        <v>226</v>
      </c>
      <c r="U4" s="514"/>
      <c r="V4" s="514" t="s">
        <v>475</v>
      </c>
      <c r="W4" s="514"/>
      <c r="X4" s="514" t="s">
        <v>7</v>
      </c>
      <c r="Y4" s="516"/>
      <c r="Z4" s="518" t="s">
        <v>226</v>
      </c>
      <c r="AA4" s="514"/>
      <c r="AB4" s="514" t="s">
        <v>475</v>
      </c>
      <c r="AC4" s="514"/>
      <c r="AD4" s="514" t="s">
        <v>541</v>
      </c>
      <c r="AE4" s="514"/>
    </row>
    <row r="5" spans="1:31" ht="48.75" customHeight="1">
      <c r="A5" s="520"/>
      <c r="B5" s="368" t="s">
        <v>8</v>
      </c>
      <c r="C5" s="352" t="s">
        <v>14</v>
      </c>
      <c r="D5" s="352" t="s">
        <v>8</v>
      </c>
      <c r="E5" s="352" t="s">
        <v>14</v>
      </c>
      <c r="F5" s="352" t="s">
        <v>8</v>
      </c>
      <c r="G5" s="369" t="s">
        <v>14</v>
      </c>
      <c r="H5" s="366" t="s">
        <v>8</v>
      </c>
      <c r="I5" s="352" t="s">
        <v>14</v>
      </c>
      <c r="J5" s="352" t="s">
        <v>8</v>
      </c>
      <c r="K5" s="352" t="s">
        <v>14</v>
      </c>
      <c r="L5" s="352" t="s">
        <v>8</v>
      </c>
      <c r="M5" s="364" t="s">
        <v>595</v>
      </c>
      <c r="N5" s="368" t="s">
        <v>8</v>
      </c>
      <c r="O5" s="352" t="s">
        <v>14</v>
      </c>
      <c r="P5" s="352" t="s">
        <v>8</v>
      </c>
      <c r="Q5" s="352" t="s">
        <v>14</v>
      </c>
      <c r="R5" s="352" t="s">
        <v>8</v>
      </c>
      <c r="S5" s="369" t="s">
        <v>14</v>
      </c>
      <c r="T5" s="368" t="s">
        <v>8</v>
      </c>
      <c r="U5" s="352" t="s">
        <v>14</v>
      </c>
      <c r="V5" s="352" t="s">
        <v>8</v>
      </c>
      <c r="W5" s="352" t="s">
        <v>14</v>
      </c>
      <c r="X5" s="352" t="s">
        <v>8</v>
      </c>
      <c r="Y5" s="369" t="s">
        <v>595</v>
      </c>
      <c r="Z5" s="366" t="s">
        <v>8</v>
      </c>
      <c r="AA5" s="352" t="s">
        <v>14</v>
      </c>
      <c r="AB5" s="352" t="s">
        <v>8</v>
      </c>
      <c r="AC5" s="352" t="s">
        <v>14</v>
      </c>
      <c r="AD5" s="352" t="s">
        <v>8</v>
      </c>
      <c r="AE5" s="352" t="s">
        <v>14</v>
      </c>
    </row>
    <row r="6" spans="1:31" ht="16.5">
      <c r="A6" s="440" t="s">
        <v>50</v>
      </c>
      <c r="B6" s="370">
        <v>90</v>
      </c>
      <c r="C6" s="302">
        <v>14</v>
      </c>
      <c r="D6" s="302">
        <v>31</v>
      </c>
      <c r="E6" s="302">
        <v>18</v>
      </c>
      <c r="F6" s="302">
        <v>11</v>
      </c>
      <c r="G6" s="371">
        <v>10</v>
      </c>
      <c r="H6" s="367">
        <v>12</v>
      </c>
      <c r="I6" s="302">
        <v>2</v>
      </c>
      <c r="J6" s="302">
        <v>1</v>
      </c>
      <c r="K6" s="302">
        <v>0</v>
      </c>
      <c r="L6" s="302">
        <v>0</v>
      </c>
      <c r="M6" s="365">
        <v>0</v>
      </c>
      <c r="N6" s="370">
        <v>4</v>
      </c>
      <c r="O6" s="302">
        <v>0</v>
      </c>
      <c r="P6" s="302">
        <v>3</v>
      </c>
      <c r="Q6" s="302">
        <v>0</v>
      </c>
      <c r="R6" s="302">
        <v>0</v>
      </c>
      <c r="S6" s="371">
        <v>0</v>
      </c>
      <c r="T6" s="370">
        <v>3</v>
      </c>
      <c r="U6" s="302">
        <v>0</v>
      </c>
      <c r="V6" s="302">
        <v>0</v>
      </c>
      <c r="W6" s="302">
        <v>0</v>
      </c>
      <c r="X6" s="302">
        <v>0</v>
      </c>
      <c r="Y6" s="371">
        <v>0</v>
      </c>
      <c r="Z6" s="367">
        <v>71</v>
      </c>
      <c r="AA6" s="302">
        <v>12</v>
      </c>
      <c r="AB6" s="302">
        <v>27</v>
      </c>
      <c r="AC6" s="302">
        <v>18</v>
      </c>
      <c r="AD6" s="302">
        <v>11</v>
      </c>
      <c r="AE6" s="302">
        <v>10</v>
      </c>
    </row>
    <row r="7" spans="1:31" ht="16.5">
      <c r="A7" s="440" t="s">
        <v>51</v>
      </c>
      <c r="B7" s="370">
        <v>41</v>
      </c>
      <c r="C7" s="302">
        <v>9</v>
      </c>
      <c r="D7" s="302">
        <v>6</v>
      </c>
      <c r="E7" s="302">
        <v>3</v>
      </c>
      <c r="F7" s="302">
        <v>0</v>
      </c>
      <c r="G7" s="371">
        <v>0</v>
      </c>
      <c r="H7" s="367">
        <v>6</v>
      </c>
      <c r="I7" s="302">
        <v>1</v>
      </c>
      <c r="J7" s="302">
        <v>1</v>
      </c>
      <c r="K7" s="302">
        <v>2</v>
      </c>
      <c r="L7" s="302">
        <v>0</v>
      </c>
      <c r="M7" s="365">
        <v>0</v>
      </c>
      <c r="N7" s="370">
        <v>3</v>
      </c>
      <c r="O7" s="302">
        <v>4</v>
      </c>
      <c r="P7" s="302">
        <v>0</v>
      </c>
      <c r="Q7" s="302">
        <v>0</v>
      </c>
      <c r="R7" s="302">
        <v>0</v>
      </c>
      <c r="S7" s="371">
        <v>0</v>
      </c>
      <c r="T7" s="370">
        <v>1</v>
      </c>
      <c r="U7" s="302">
        <v>0</v>
      </c>
      <c r="V7" s="302">
        <v>1</v>
      </c>
      <c r="W7" s="302">
        <v>0</v>
      </c>
      <c r="X7" s="302">
        <v>0</v>
      </c>
      <c r="Y7" s="371">
        <v>0</v>
      </c>
      <c r="Z7" s="367">
        <v>31</v>
      </c>
      <c r="AA7" s="302">
        <v>4</v>
      </c>
      <c r="AB7" s="302">
        <v>4</v>
      </c>
      <c r="AC7" s="302">
        <v>1</v>
      </c>
      <c r="AD7" s="302">
        <v>0</v>
      </c>
      <c r="AE7" s="302">
        <v>0</v>
      </c>
    </row>
    <row r="8" spans="1:31" ht="15">
      <c r="A8" s="440" t="s">
        <v>52</v>
      </c>
      <c r="B8" s="370">
        <v>961</v>
      </c>
      <c r="C8" s="302">
        <v>153</v>
      </c>
      <c r="D8" s="302">
        <v>350</v>
      </c>
      <c r="E8" s="302">
        <v>118</v>
      </c>
      <c r="F8" s="302">
        <v>2</v>
      </c>
      <c r="G8" s="371">
        <v>1</v>
      </c>
      <c r="H8" s="367">
        <v>328</v>
      </c>
      <c r="I8" s="302">
        <v>94</v>
      </c>
      <c r="J8" s="302">
        <v>190</v>
      </c>
      <c r="K8" s="302">
        <v>44</v>
      </c>
      <c r="L8" s="302">
        <v>0</v>
      </c>
      <c r="M8" s="365">
        <v>0</v>
      </c>
      <c r="N8" s="370">
        <v>88</v>
      </c>
      <c r="O8" s="302">
        <v>6</v>
      </c>
      <c r="P8" s="302">
        <v>8</v>
      </c>
      <c r="Q8" s="302">
        <v>5</v>
      </c>
      <c r="R8" s="302">
        <v>0</v>
      </c>
      <c r="S8" s="371">
        <v>0</v>
      </c>
      <c r="T8" s="370">
        <v>79</v>
      </c>
      <c r="U8" s="302">
        <v>6</v>
      </c>
      <c r="V8" s="302">
        <v>17</v>
      </c>
      <c r="W8" s="302">
        <v>5</v>
      </c>
      <c r="X8" s="302">
        <v>0</v>
      </c>
      <c r="Y8" s="371">
        <v>0</v>
      </c>
      <c r="Z8" s="367">
        <v>466</v>
      </c>
      <c r="AA8" s="302">
        <v>47</v>
      </c>
      <c r="AB8" s="302">
        <v>135</v>
      </c>
      <c r="AC8" s="302">
        <v>64</v>
      </c>
      <c r="AD8" s="302">
        <v>2</v>
      </c>
      <c r="AE8" s="302">
        <v>1</v>
      </c>
    </row>
    <row r="9" spans="1:31" ht="24.75">
      <c r="A9" s="440" t="s">
        <v>53</v>
      </c>
      <c r="B9" s="370">
        <v>44</v>
      </c>
      <c r="C9" s="302">
        <v>85</v>
      </c>
      <c r="D9" s="302">
        <v>12</v>
      </c>
      <c r="E9" s="302">
        <v>4</v>
      </c>
      <c r="F9" s="302">
        <v>1</v>
      </c>
      <c r="G9" s="371">
        <v>0</v>
      </c>
      <c r="H9" s="367">
        <v>6</v>
      </c>
      <c r="I9" s="302">
        <v>43</v>
      </c>
      <c r="J9" s="302">
        <v>1</v>
      </c>
      <c r="K9" s="302">
        <v>1</v>
      </c>
      <c r="L9" s="302">
        <v>0</v>
      </c>
      <c r="M9" s="365">
        <v>0</v>
      </c>
      <c r="N9" s="370">
        <v>13</v>
      </c>
      <c r="O9" s="302">
        <v>6</v>
      </c>
      <c r="P9" s="302">
        <v>4</v>
      </c>
      <c r="Q9" s="302">
        <v>1</v>
      </c>
      <c r="R9" s="302">
        <v>0</v>
      </c>
      <c r="S9" s="371">
        <v>0</v>
      </c>
      <c r="T9" s="370">
        <v>6</v>
      </c>
      <c r="U9" s="302">
        <v>9</v>
      </c>
      <c r="V9" s="302">
        <v>0</v>
      </c>
      <c r="W9" s="302">
        <v>0</v>
      </c>
      <c r="X9" s="302">
        <v>0</v>
      </c>
      <c r="Y9" s="371">
        <v>0</v>
      </c>
      <c r="Z9" s="367">
        <v>19</v>
      </c>
      <c r="AA9" s="302">
        <v>27</v>
      </c>
      <c r="AB9" s="302">
        <v>7</v>
      </c>
      <c r="AC9" s="302">
        <v>2</v>
      </c>
      <c r="AD9" s="302">
        <v>1</v>
      </c>
      <c r="AE9" s="302">
        <v>0</v>
      </c>
    </row>
    <row r="10" spans="1:31" ht="24.75">
      <c r="A10" s="440" t="s">
        <v>54</v>
      </c>
      <c r="B10" s="370">
        <v>27</v>
      </c>
      <c r="C10" s="302">
        <v>3</v>
      </c>
      <c r="D10" s="302">
        <v>3</v>
      </c>
      <c r="E10" s="302">
        <v>0</v>
      </c>
      <c r="F10" s="302">
        <v>0</v>
      </c>
      <c r="G10" s="371">
        <v>0</v>
      </c>
      <c r="H10" s="367">
        <v>10</v>
      </c>
      <c r="I10" s="302">
        <v>2</v>
      </c>
      <c r="J10" s="302">
        <v>0</v>
      </c>
      <c r="K10" s="302">
        <v>0</v>
      </c>
      <c r="L10" s="302">
        <v>0</v>
      </c>
      <c r="M10" s="365">
        <v>0</v>
      </c>
      <c r="N10" s="370">
        <v>2</v>
      </c>
      <c r="O10" s="302">
        <v>1</v>
      </c>
      <c r="P10" s="302">
        <v>0</v>
      </c>
      <c r="Q10" s="302">
        <v>0</v>
      </c>
      <c r="R10" s="302">
        <v>0</v>
      </c>
      <c r="S10" s="371">
        <v>0</v>
      </c>
      <c r="T10" s="370">
        <v>1</v>
      </c>
      <c r="U10" s="302">
        <v>0</v>
      </c>
      <c r="V10" s="302">
        <v>1</v>
      </c>
      <c r="W10" s="302">
        <v>0</v>
      </c>
      <c r="X10" s="302">
        <v>0</v>
      </c>
      <c r="Y10" s="371">
        <v>0</v>
      </c>
      <c r="Z10" s="367">
        <v>14</v>
      </c>
      <c r="AA10" s="302">
        <v>0</v>
      </c>
      <c r="AB10" s="302">
        <v>2</v>
      </c>
      <c r="AC10" s="302">
        <v>0</v>
      </c>
      <c r="AD10" s="302">
        <v>0</v>
      </c>
      <c r="AE10" s="302">
        <v>0</v>
      </c>
    </row>
    <row r="11" spans="1:31" ht="15">
      <c r="A11" s="440" t="s">
        <v>55</v>
      </c>
      <c r="B11" s="375">
        <v>1102</v>
      </c>
      <c r="C11" s="302">
        <v>126</v>
      </c>
      <c r="D11" s="301">
        <v>771</v>
      </c>
      <c r="E11" s="302">
        <v>251</v>
      </c>
      <c r="F11" s="302">
        <v>51</v>
      </c>
      <c r="G11" s="371">
        <v>76</v>
      </c>
      <c r="H11" s="367">
        <v>309</v>
      </c>
      <c r="I11" s="302">
        <v>50</v>
      </c>
      <c r="J11" s="302">
        <v>191</v>
      </c>
      <c r="K11" s="302">
        <v>85</v>
      </c>
      <c r="L11" s="302">
        <v>6</v>
      </c>
      <c r="M11" s="365">
        <v>7</v>
      </c>
      <c r="N11" s="370">
        <v>118</v>
      </c>
      <c r="O11" s="302">
        <v>7</v>
      </c>
      <c r="P11" s="302">
        <v>37</v>
      </c>
      <c r="Q11" s="302">
        <v>28</v>
      </c>
      <c r="R11" s="302">
        <v>13</v>
      </c>
      <c r="S11" s="371">
        <v>9</v>
      </c>
      <c r="T11" s="370">
        <v>106</v>
      </c>
      <c r="U11" s="302">
        <v>6</v>
      </c>
      <c r="V11" s="302">
        <v>61</v>
      </c>
      <c r="W11" s="302">
        <v>21</v>
      </c>
      <c r="X11" s="302">
        <v>5</v>
      </c>
      <c r="Y11" s="371">
        <v>4</v>
      </c>
      <c r="Z11" s="367">
        <v>569</v>
      </c>
      <c r="AA11" s="302">
        <v>63</v>
      </c>
      <c r="AB11" s="302">
        <v>482</v>
      </c>
      <c r="AC11" s="302">
        <v>117</v>
      </c>
      <c r="AD11" s="302">
        <v>27</v>
      </c>
      <c r="AE11" s="302">
        <v>56</v>
      </c>
    </row>
    <row r="12" spans="1:31" ht="33">
      <c r="A12" s="440" t="s">
        <v>56</v>
      </c>
      <c r="B12" s="375">
        <v>2126</v>
      </c>
      <c r="C12" s="302">
        <v>379</v>
      </c>
      <c r="D12" s="301">
        <v>998</v>
      </c>
      <c r="E12" s="302">
        <v>596</v>
      </c>
      <c r="F12" s="302">
        <v>7</v>
      </c>
      <c r="G12" s="371">
        <v>2</v>
      </c>
      <c r="H12" s="367">
        <v>873</v>
      </c>
      <c r="I12" s="302">
        <v>216</v>
      </c>
      <c r="J12" s="302">
        <v>470</v>
      </c>
      <c r="K12" s="302">
        <v>166</v>
      </c>
      <c r="L12" s="302">
        <v>1</v>
      </c>
      <c r="M12" s="365">
        <v>0</v>
      </c>
      <c r="N12" s="370">
        <v>212</v>
      </c>
      <c r="O12" s="302">
        <v>34</v>
      </c>
      <c r="P12" s="302">
        <v>30</v>
      </c>
      <c r="Q12" s="302">
        <v>66</v>
      </c>
      <c r="R12" s="302">
        <v>0</v>
      </c>
      <c r="S12" s="371">
        <v>0</v>
      </c>
      <c r="T12" s="370">
        <v>121</v>
      </c>
      <c r="U12" s="302">
        <v>19</v>
      </c>
      <c r="V12" s="302">
        <v>67</v>
      </c>
      <c r="W12" s="302">
        <v>28</v>
      </c>
      <c r="X12" s="302">
        <v>1</v>
      </c>
      <c r="Y12" s="371">
        <v>0</v>
      </c>
      <c r="Z12" s="367">
        <v>920</v>
      </c>
      <c r="AA12" s="302">
        <v>110</v>
      </c>
      <c r="AB12" s="302">
        <v>431</v>
      </c>
      <c r="AC12" s="302">
        <v>336</v>
      </c>
      <c r="AD12" s="302">
        <v>5</v>
      </c>
      <c r="AE12" s="302">
        <v>2</v>
      </c>
    </row>
    <row r="13" spans="1:31" ht="15">
      <c r="A13" s="440" t="s">
        <v>57</v>
      </c>
      <c r="B13" s="370">
        <v>256</v>
      </c>
      <c r="C13" s="302">
        <v>43</v>
      </c>
      <c r="D13" s="302">
        <v>221</v>
      </c>
      <c r="E13" s="302">
        <v>120</v>
      </c>
      <c r="F13" s="302">
        <v>7</v>
      </c>
      <c r="G13" s="371">
        <v>4</v>
      </c>
      <c r="H13" s="367">
        <v>100</v>
      </c>
      <c r="I13" s="302">
        <v>31</v>
      </c>
      <c r="J13" s="302">
        <v>169</v>
      </c>
      <c r="K13" s="302">
        <v>80</v>
      </c>
      <c r="L13" s="302">
        <v>1</v>
      </c>
      <c r="M13" s="365">
        <v>0</v>
      </c>
      <c r="N13" s="370">
        <v>15</v>
      </c>
      <c r="O13" s="302">
        <v>2</v>
      </c>
      <c r="P13" s="302">
        <v>2</v>
      </c>
      <c r="Q13" s="302">
        <v>5</v>
      </c>
      <c r="R13" s="302">
        <v>0</v>
      </c>
      <c r="S13" s="371">
        <v>0</v>
      </c>
      <c r="T13" s="370">
        <v>11</v>
      </c>
      <c r="U13" s="302">
        <v>0</v>
      </c>
      <c r="V13" s="302">
        <v>5</v>
      </c>
      <c r="W13" s="302">
        <v>1</v>
      </c>
      <c r="X13" s="302">
        <v>0</v>
      </c>
      <c r="Y13" s="371">
        <v>0</v>
      </c>
      <c r="Z13" s="367">
        <v>130</v>
      </c>
      <c r="AA13" s="302">
        <v>10</v>
      </c>
      <c r="AB13" s="302">
        <v>45</v>
      </c>
      <c r="AC13" s="302">
        <v>34</v>
      </c>
      <c r="AD13" s="302">
        <v>6</v>
      </c>
      <c r="AE13" s="302">
        <v>4</v>
      </c>
    </row>
    <row r="14" spans="1:31" ht="16.5">
      <c r="A14" s="440" t="s">
        <v>58</v>
      </c>
      <c r="B14" s="370">
        <v>406</v>
      </c>
      <c r="C14" s="302">
        <v>41</v>
      </c>
      <c r="D14" s="302">
        <v>187</v>
      </c>
      <c r="E14" s="302">
        <v>112</v>
      </c>
      <c r="F14" s="302">
        <v>0</v>
      </c>
      <c r="G14" s="371">
        <v>1</v>
      </c>
      <c r="H14" s="367">
        <v>147</v>
      </c>
      <c r="I14" s="302">
        <v>26</v>
      </c>
      <c r="J14" s="302">
        <v>103</v>
      </c>
      <c r="K14" s="302">
        <v>34</v>
      </c>
      <c r="L14" s="302">
        <v>0</v>
      </c>
      <c r="M14" s="365">
        <v>0</v>
      </c>
      <c r="N14" s="370">
        <v>46</v>
      </c>
      <c r="O14" s="302">
        <v>3</v>
      </c>
      <c r="P14" s="302">
        <v>8</v>
      </c>
      <c r="Q14" s="302">
        <v>12</v>
      </c>
      <c r="R14" s="302">
        <v>0</v>
      </c>
      <c r="S14" s="371">
        <v>0</v>
      </c>
      <c r="T14" s="370">
        <v>20</v>
      </c>
      <c r="U14" s="302">
        <v>1</v>
      </c>
      <c r="V14" s="302">
        <v>8</v>
      </c>
      <c r="W14" s="302">
        <v>5</v>
      </c>
      <c r="X14" s="302">
        <v>0</v>
      </c>
      <c r="Y14" s="371">
        <v>0</v>
      </c>
      <c r="Z14" s="367">
        <v>193</v>
      </c>
      <c r="AA14" s="302">
        <v>11</v>
      </c>
      <c r="AB14" s="302">
        <v>68</v>
      </c>
      <c r="AC14" s="302">
        <v>61</v>
      </c>
      <c r="AD14" s="302">
        <v>0</v>
      </c>
      <c r="AE14" s="302">
        <v>1</v>
      </c>
    </row>
    <row r="15" spans="1:31" ht="15">
      <c r="A15" s="440" t="s">
        <v>59</v>
      </c>
      <c r="B15" s="370">
        <v>258</v>
      </c>
      <c r="C15" s="302">
        <v>43</v>
      </c>
      <c r="D15" s="302">
        <v>65</v>
      </c>
      <c r="E15" s="302">
        <v>23</v>
      </c>
      <c r="F15" s="302">
        <v>0</v>
      </c>
      <c r="G15" s="371">
        <v>1</v>
      </c>
      <c r="H15" s="367">
        <v>149</v>
      </c>
      <c r="I15" s="302">
        <v>29</v>
      </c>
      <c r="J15" s="302">
        <v>43</v>
      </c>
      <c r="K15" s="302">
        <v>15</v>
      </c>
      <c r="L15" s="302">
        <v>0</v>
      </c>
      <c r="M15" s="365">
        <v>1</v>
      </c>
      <c r="N15" s="370">
        <v>38</v>
      </c>
      <c r="O15" s="302">
        <v>9</v>
      </c>
      <c r="P15" s="302">
        <v>4</v>
      </c>
      <c r="Q15" s="302">
        <v>1</v>
      </c>
      <c r="R15" s="302">
        <v>0</v>
      </c>
      <c r="S15" s="371">
        <v>0</v>
      </c>
      <c r="T15" s="370">
        <v>12</v>
      </c>
      <c r="U15" s="302">
        <v>0</v>
      </c>
      <c r="V15" s="302">
        <v>1</v>
      </c>
      <c r="W15" s="302">
        <v>1</v>
      </c>
      <c r="X15" s="302">
        <v>0</v>
      </c>
      <c r="Y15" s="371">
        <v>0</v>
      </c>
      <c r="Z15" s="367">
        <v>59</v>
      </c>
      <c r="AA15" s="302">
        <v>5</v>
      </c>
      <c r="AB15" s="302">
        <v>17</v>
      </c>
      <c r="AC15" s="302">
        <v>6</v>
      </c>
      <c r="AD15" s="302">
        <v>0</v>
      </c>
      <c r="AE15" s="302">
        <v>0</v>
      </c>
    </row>
    <row r="16" spans="1:31" ht="16.5">
      <c r="A16" s="440" t="s">
        <v>60</v>
      </c>
      <c r="B16" s="370">
        <v>76</v>
      </c>
      <c r="C16" s="302">
        <v>7</v>
      </c>
      <c r="D16" s="302">
        <v>37</v>
      </c>
      <c r="E16" s="302">
        <v>10</v>
      </c>
      <c r="F16" s="302">
        <v>1</v>
      </c>
      <c r="G16" s="371">
        <v>1</v>
      </c>
      <c r="H16" s="367">
        <v>28</v>
      </c>
      <c r="I16" s="302">
        <v>6</v>
      </c>
      <c r="J16" s="302">
        <v>7</v>
      </c>
      <c r="K16" s="302">
        <v>2</v>
      </c>
      <c r="L16" s="302">
        <v>0</v>
      </c>
      <c r="M16" s="365">
        <v>0</v>
      </c>
      <c r="N16" s="370">
        <v>8</v>
      </c>
      <c r="O16" s="302">
        <v>1</v>
      </c>
      <c r="P16" s="302">
        <v>2</v>
      </c>
      <c r="Q16" s="302">
        <v>1</v>
      </c>
      <c r="R16" s="302">
        <v>0</v>
      </c>
      <c r="S16" s="371">
        <v>0</v>
      </c>
      <c r="T16" s="370">
        <v>3</v>
      </c>
      <c r="U16" s="302">
        <v>0</v>
      </c>
      <c r="V16" s="302">
        <v>2</v>
      </c>
      <c r="W16" s="302">
        <v>1</v>
      </c>
      <c r="X16" s="302">
        <v>0</v>
      </c>
      <c r="Y16" s="371">
        <v>0</v>
      </c>
      <c r="Z16" s="367">
        <v>37</v>
      </c>
      <c r="AA16" s="302">
        <v>0</v>
      </c>
      <c r="AB16" s="302">
        <v>26</v>
      </c>
      <c r="AC16" s="302">
        <v>6</v>
      </c>
      <c r="AD16" s="302">
        <v>1</v>
      </c>
      <c r="AE16" s="302">
        <v>1</v>
      </c>
    </row>
    <row r="17" spans="1:31" ht="15">
      <c r="A17" s="440" t="s">
        <v>61</v>
      </c>
      <c r="B17" s="370">
        <v>133</v>
      </c>
      <c r="C17" s="302">
        <v>19</v>
      </c>
      <c r="D17" s="302">
        <v>57</v>
      </c>
      <c r="E17" s="302">
        <v>24</v>
      </c>
      <c r="F17" s="302">
        <v>2</v>
      </c>
      <c r="G17" s="371">
        <v>0</v>
      </c>
      <c r="H17" s="367">
        <v>69</v>
      </c>
      <c r="I17" s="302">
        <v>13</v>
      </c>
      <c r="J17" s="302">
        <v>26</v>
      </c>
      <c r="K17" s="302">
        <v>9</v>
      </c>
      <c r="L17" s="302">
        <v>0</v>
      </c>
      <c r="M17" s="365">
        <v>0</v>
      </c>
      <c r="N17" s="370">
        <v>8</v>
      </c>
      <c r="O17" s="302">
        <v>2</v>
      </c>
      <c r="P17" s="302">
        <v>9</v>
      </c>
      <c r="Q17" s="302">
        <v>6</v>
      </c>
      <c r="R17" s="302">
        <v>0</v>
      </c>
      <c r="S17" s="371">
        <v>0</v>
      </c>
      <c r="T17" s="370">
        <v>2</v>
      </c>
      <c r="U17" s="302">
        <v>0</v>
      </c>
      <c r="V17" s="302">
        <v>3</v>
      </c>
      <c r="W17" s="302">
        <v>2</v>
      </c>
      <c r="X17" s="302">
        <v>1</v>
      </c>
      <c r="Y17" s="371">
        <v>0</v>
      </c>
      <c r="Z17" s="367">
        <v>54</v>
      </c>
      <c r="AA17" s="302">
        <v>4</v>
      </c>
      <c r="AB17" s="302">
        <v>19</v>
      </c>
      <c r="AC17" s="302">
        <v>7</v>
      </c>
      <c r="AD17" s="302">
        <v>1</v>
      </c>
      <c r="AE17" s="302">
        <v>0</v>
      </c>
    </row>
    <row r="18" spans="1:31" ht="16.5">
      <c r="A18" s="440" t="s">
        <v>62</v>
      </c>
      <c r="B18" s="370">
        <v>601</v>
      </c>
      <c r="C18" s="302">
        <v>102</v>
      </c>
      <c r="D18" s="302">
        <v>163</v>
      </c>
      <c r="E18" s="302">
        <v>52</v>
      </c>
      <c r="F18" s="302">
        <v>0</v>
      </c>
      <c r="G18" s="371">
        <v>0</v>
      </c>
      <c r="H18" s="367">
        <v>233</v>
      </c>
      <c r="I18" s="302">
        <v>67</v>
      </c>
      <c r="J18" s="302">
        <v>55</v>
      </c>
      <c r="K18" s="302">
        <v>21</v>
      </c>
      <c r="L18" s="302">
        <v>0</v>
      </c>
      <c r="M18" s="365">
        <v>0</v>
      </c>
      <c r="N18" s="370">
        <v>77</v>
      </c>
      <c r="O18" s="302">
        <v>1</v>
      </c>
      <c r="P18" s="302">
        <v>9</v>
      </c>
      <c r="Q18" s="302">
        <v>3</v>
      </c>
      <c r="R18" s="302">
        <v>0</v>
      </c>
      <c r="S18" s="371">
        <v>0</v>
      </c>
      <c r="T18" s="370">
        <v>46</v>
      </c>
      <c r="U18" s="302">
        <v>9</v>
      </c>
      <c r="V18" s="302">
        <v>12</v>
      </c>
      <c r="W18" s="302">
        <v>1</v>
      </c>
      <c r="X18" s="302">
        <v>0</v>
      </c>
      <c r="Y18" s="371">
        <v>0</v>
      </c>
      <c r="Z18" s="367">
        <v>245</v>
      </c>
      <c r="AA18" s="302">
        <v>25</v>
      </c>
      <c r="AB18" s="302">
        <v>87</v>
      </c>
      <c r="AC18" s="302">
        <v>27</v>
      </c>
      <c r="AD18" s="302">
        <v>0</v>
      </c>
      <c r="AE18" s="302">
        <v>0</v>
      </c>
    </row>
    <row r="19" spans="1:31" ht="16.5">
      <c r="A19" s="440" t="s">
        <v>63</v>
      </c>
      <c r="B19" s="370">
        <v>355</v>
      </c>
      <c r="C19" s="302">
        <v>39</v>
      </c>
      <c r="D19" s="302">
        <v>57</v>
      </c>
      <c r="E19" s="302">
        <v>35</v>
      </c>
      <c r="F19" s="302">
        <v>0</v>
      </c>
      <c r="G19" s="371">
        <v>0</v>
      </c>
      <c r="H19" s="367">
        <v>123</v>
      </c>
      <c r="I19" s="302">
        <v>19</v>
      </c>
      <c r="J19" s="302">
        <v>26</v>
      </c>
      <c r="K19" s="302">
        <v>9</v>
      </c>
      <c r="L19" s="302">
        <v>0</v>
      </c>
      <c r="M19" s="365">
        <v>0</v>
      </c>
      <c r="N19" s="370">
        <v>38</v>
      </c>
      <c r="O19" s="302">
        <v>2</v>
      </c>
      <c r="P19" s="302">
        <v>2</v>
      </c>
      <c r="Q19" s="302">
        <v>11</v>
      </c>
      <c r="R19" s="302">
        <v>0</v>
      </c>
      <c r="S19" s="371">
        <v>0</v>
      </c>
      <c r="T19" s="370">
        <v>27</v>
      </c>
      <c r="U19" s="302">
        <v>3</v>
      </c>
      <c r="V19" s="302">
        <v>2</v>
      </c>
      <c r="W19" s="302">
        <v>2</v>
      </c>
      <c r="X19" s="302">
        <v>0</v>
      </c>
      <c r="Y19" s="371">
        <v>0</v>
      </c>
      <c r="Z19" s="367">
        <v>167</v>
      </c>
      <c r="AA19" s="302">
        <v>15</v>
      </c>
      <c r="AB19" s="302">
        <v>27</v>
      </c>
      <c r="AC19" s="302">
        <v>13</v>
      </c>
      <c r="AD19" s="302">
        <v>0</v>
      </c>
      <c r="AE19" s="302">
        <v>0</v>
      </c>
    </row>
    <row r="20" spans="1:31" ht="16.5">
      <c r="A20" s="440" t="s">
        <v>64</v>
      </c>
      <c r="B20" s="370">
        <v>17</v>
      </c>
      <c r="C20" s="302">
        <v>1</v>
      </c>
      <c r="D20" s="302">
        <v>3</v>
      </c>
      <c r="E20" s="302">
        <v>0</v>
      </c>
      <c r="F20" s="302">
        <v>1</v>
      </c>
      <c r="G20" s="371">
        <v>0</v>
      </c>
      <c r="H20" s="367">
        <v>5</v>
      </c>
      <c r="I20" s="302">
        <v>1</v>
      </c>
      <c r="J20" s="302">
        <v>1</v>
      </c>
      <c r="K20" s="302">
        <v>0</v>
      </c>
      <c r="L20" s="302">
        <v>0</v>
      </c>
      <c r="M20" s="365">
        <v>0</v>
      </c>
      <c r="N20" s="370">
        <v>6</v>
      </c>
      <c r="O20" s="302">
        <v>0</v>
      </c>
      <c r="P20" s="302">
        <v>0</v>
      </c>
      <c r="Q20" s="302">
        <v>0</v>
      </c>
      <c r="R20" s="302">
        <v>0</v>
      </c>
      <c r="S20" s="371">
        <v>0</v>
      </c>
      <c r="T20" s="370">
        <v>0</v>
      </c>
      <c r="U20" s="302">
        <v>0</v>
      </c>
      <c r="V20" s="302">
        <v>0</v>
      </c>
      <c r="W20" s="302">
        <v>0</v>
      </c>
      <c r="X20" s="302">
        <v>0</v>
      </c>
      <c r="Y20" s="371">
        <v>0</v>
      </c>
      <c r="Z20" s="367">
        <v>6</v>
      </c>
      <c r="AA20" s="302">
        <v>0</v>
      </c>
      <c r="AB20" s="302">
        <v>2</v>
      </c>
      <c r="AC20" s="302">
        <v>0</v>
      </c>
      <c r="AD20" s="302">
        <v>1</v>
      </c>
      <c r="AE20" s="302">
        <v>0</v>
      </c>
    </row>
    <row r="21" spans="1:31" ht="15">
      <c r="A21" s="440" t="s">
        <v>65</v>
      </c>
      <c r="B21" s="370">
        <v>118</v>
      </c>
      <c r="C21" s="302">
        <v>19</v>
      </c>
      <c r="D21" s="302">
        <v>43</v>
      </c>
      <c r="E21" s="302">
        <v>29</v>
      </c>
      <c r="F21" s="302">
        <v>1</v>
      </c>
      <c r="G21" s="371">
        <v>0</v>
      </c>
      <c r="H21" s="367">
        <v>36</v>
      </c>
      <c r="I21" s="302">
        <v>9</v>
      </c>
      <c r="J21" s="302">
        <v>13</v>
      </c>
      <c r="K21" s="302">
        <v>2</v>
      </c>
      <c r="L21" s="302">
        <v>0</v>
      </c>
      <c r="M21" s="365">
        <v>0</v>
      </c>
      <c r="N21" s="370">
        <v>11</v>
      </c>
      <c r="O21" s="302">
        <v>0</v>
      </c>
      <c r="P21" s="302">
        <v>2</v>
      </c>
      <c r="Q21" s="302">
        <v>0</v>
      </c>
      <c r="R21" s="302">
        <v>0</v>
      </c>
      <c r="S21" s="371">
        <v>0</v>
      </c>
      <c r="T21" s="370">
        <v>13</v>
      </c>
      <c r="U21" s="302">
        <v>3</v>
      </c>
      <c r="V21" s="302">
        <v>7</v>
      </c>
      <c r="W21" s="302">
        <v>5</v>
      </c>
      <c r="X21" s="302">
        <v>1</v>
      </c>
      <c r="Y21" s="371">
        <v>0</v>
      </c>
      <c r="Z21" s="367">
        <v>58</v>
      </c>
      <c r="AA21" s="302">
        <v>7</v>
      </c>
      <c r="AB21" s="302">
        <v>21</v>
      </c>
      <c r="AC21" s="302">
        <v>22</v>
      </c>
      <c r="AD21" s="302">
        <v>0</v>
      </c>
      <c r="AE21" s="302">
        <v>0</v>
      </c>
    </row>
    <row r="22" spans="1:31" ht="16.5">
      <c r="A22" s="440" t="s">
        <v>66</v>
      </c>
      <c r="B22" s="370">
        <v>182</v>
      </c>
      <c r="C22" s="302">
        <v>30</v>
      </c>
      <c r="D22" s="302">
        <v>17</v>
      </c>
      <c r="E22" s="302">
        <v>7</v>
      </c>
      <c r="F22" s="302">
        <v>0</v>
      </c>
      <c r="G22" s="371">
        <v>0</v>
      </c>
      <c r="H22" s="367">
        <v>60</v>
      </c>
      <c r="I22" s="302">
        <v>16</v>
      </c>
      <c r="J22" s="302">
        <v>5</v>
      </c>
      <c r="K22" s="302">
        <v>1</v>
      </c>
      <c r="L22" s="302">
        <v>0</v>
      </c>
      <c r="M22" s="365">
        <v>0</v>
      </c>
      <c r="N22" s="370">
        <v>7</v>
      </c>
      <c r="O22" s="302">
        <v>4</v>
      </c>
      <c r="P22" s="302">
        <v>3</v>
      </c>
      <c r="Q22" s="302">
        <v>1</v>
      </c>
      <c r="R22" s="302">
        <v>0</v>
      </c>
      <c r="S22" s="371">
        <v>0</v>
      </c>
      <c r="T22" s="370">
        <v>12</v>
      </c>
      <c r="U22" s="302">
        <v>1</v>
      </c>
      <c r="V22" s="302">
        <v>2</v>
      </c>
      <c r="W22" s="302">
        <v>1</v>
      </c>
      <c r="X22" s="302">
        <v>0</v>
      </c>
      <c r="Y22" s="371">
        <v>0</v>
      </c>
      <c r="Z22" s="367">
        <v>103</v>
      </c>
      <c r="AA22" s="302">
        <v>9</v>
      </c>
      <c r="AB22" s="302">
        <v>7</v>
      </c>
      <c r="AC22" s="302">
        <v>4</v>
      </c>
      <c r="AD22" s="302">
        <v>0</v>
      </c>
      <c r="AE22" s="302">
        <v>0</v>
      </c>
    </row>
    <row r="23" spans="1:31" ht="16.5">
      <c r="A23" s="440" t="s">
        <v>67</v>
      </c>
      <c r="B23" s="370">
        <v>35</v>
      </c>
      <c r="C23" s="302">
        <v>5</v>
      </c>
      <c r="D23" s="302">
        <v>16</v>
      </c>
      <c r="E23" s="302">
        <v>27</v>
      </c>
      <c r="F23" s="302">
        <v>0</v>
      </c>
      <c r="G23" s="371">
        <v>0</v>
      </c>
      <c r="H23" s="367">
        <v>11</v>
      </c>
      <c r="I23" s="302">
        <v>4</v>
      </c>
      <c r="J23" s="302">
        <v>8</v>
      </c>
      <c r="K23" s="302">
        <v>10</v>
      </c>
      <c r="L23" s="302">
        <v>0</v>
      </c>
      <c r="M23" s="365">
        <v>0</v>
      </c>
      <c r="N23" s="370">
        <v>7</v>
      </c>
      <c r="O23" s="302">
        <v>1</v>
      </c>
      <c r="P23" s="302">
        <v>0</v>
      </c>
      <c r="Q23" s="302">
        <v>12</v>
      </c>
      <c r="R23" s="302">
        <v>0</v>
      </c>
      <c r="S23" s="371">
        <v>0</v>
      </c>
      <c r="T23" s="370">
        <v>3</v>
      </c>
      <c r="U23" s="302">
        <v>0</v>
      </c>
      <c r="V23" s="302">
        <v>1</v>
      </c>
      <c r="W23" s="302">
        <v>0</v>
      </c>
      <c r="X23" s="302">
        <v>0</v>
      </c>
      <c r="Y23" s="371">
        <v>0</v>
      </c>
      <c r="Z23" s="367">
        <v>14</v>
      </c>
      <c r="AA23" s="302">
        <v>0</v>
      </c>
      <c r="AB23" s="302">
        <v>7</v>
      </c>
      <c r="AC23" s="302">
        <v>5</v>
      </c>
      <c r="AD23" s="302">
        <v>0</v>
      </c>
      <c r="AE23" s="302">
        <v>0</v>
      </c>
    </row>
    <row r="24" spans="1:31" ht="15">
      <c r="A24" s="440" t="s">
        <v>68</v>
      </c>
      <c r="B24" s="370">
        <v>59</v>
      </c>
      <c r="C24" s="302">
        <v>13</v>
      </c>
      <c r="D24" s="302">
        <v>36</v>
      </c>
      <c r="E24" s="302">
        <v>14</v>
      </c>
      <c r="F24" s="302">
        <v>0</v>
      </c>
      <c r="G24" s="371">
        <v>1</v>
      </c>
      <c r="H24" s="367">
        <v>25</v>
      </c>
      <c r="I24" s="302">
        <v>9</v>
      </c>
      <c r="J24" s="302">
        <v>18</v>
      </c>
      <c r="K24" s="302">
        <v>6</v>
      </c>
      <c r="L24" s="302">
        <v>0</v>
      </c>
      <c r="M24" s="365">
        <v>0</v>
      </c>
      <c r="N24" s="370">
        <v>6</v>
      </c>
      <c r="O24" s="302">
        <v>1</v>
      </c>
      <c r="P24" s="302">
        <v>4</v>
      </c>
      <c r="Q24" s="302">
        <v>0</v>
      </c>
      <c r="R24" s="302">
        <v>0</v>
      </c>
      <c r="S24" s="371">
        <v>0</v>
      </c>
      <c r="T24" s="370">
        <v>9</v>
      </c>
      <c r="U24" s="302">
        <v>1</v>
      </c>
      <c r="V24" s="302">
        <v>3</v>
      </c>
      <c r="W24" s="302">
        <v>0</v>
      </c>
      <c r="X24" s="302">
        <v>0</v>
      </c>
      <c r="Y24" s="371">
        <v>0</v>
      </c>
      <c r="Z24" s="367">
        <v>19</v>
      </c>
      <c r="AA24" s="302">
        <v>2</v>
      </c>
      <c r="AB24" s="302">
        <v>11</v>
      </c>
      <c r="AC24" s="302">
        <v>8</v>
      </c>
      <c r="AD24" s="302">
        <v>0</v>
      </c>
      <c r="AE24" s="302">
        <v>1</v>
      </c>
    </row>
    <row r="25" spans="1:31" ht="57.75">
      <c r="A25" s="440" t="s">
        <v>69</v>
      </c>
      <c r="B25" s="370">
        <v>0</v>
      </c>
      <c r="C25" s="302">
        <v>0</v>
      </c>
      <c r="D25" s="302">
        <v>0</v>
      </c>
      <c r="E25" s="302">
        <v>0</v>
      </c>
      <c r="F25" s="302">
        <v>0</v>
      </c>
      <c r="G25" s="371">
        <v>0</v>
      </c>
      <c r="H25" s="367">
        <v>0</v>
      </c>
      <c r="I25" s="302">
        <v>0</v>
      </c>
      <c r="J25" s="302">
        <v>0</v>
      </c>
      <c r="K25" s="302">
        <v>0</v>
      </c>
      <c r="L25" s="302">
        <v>0</v>
      </c>
      <c r="M25" s="365">
        <v>0</v>
      </c>
      <c r="N25" s="370">
        <v>0</v>
      </c>
      <c r="O25" s="302">
        <v>0</v>
      </c>
      <c r="P25" s="302">
        <v>0</v>
      </c>
      <c r="Q25" s="302">
        <v>0</v>
      </c>
      <c r="R25" s="302">
        <v>0</v>
      </c>
      <c r="S25" s="371">
        <v>0</v>
      </c>
      <c r="T25" s="370">
        <v>0</v>
      </c>
      <c r="U25" s="302">
        <v>0</v>
      </c>
      <c r="V25" s="302">
        <v>0</v>
      </c>
      <c r="W25" s="302">
        <v>0</v>
      </c>
      <c r="X25" s="302">
        <v>0</v>
      </c>
      <c r="Y25" s="371">
        <v>0</v>
      </c>
      <c r="Z25" s="367">
        <v>0</v>
      </c>
      <c r="AA25" s="302">
        <v>0</v>
      </c>
      <c r="AB25" s="302">
        <v>0</v>
      </c>
      <c r="AC25" s="302">
        <v>0</v>
      </c>
      <c r="AD25" s="302">
        <v>0</v>
      </c>
      <c r="AE25" s="302">
        <v>0</v>
      </c>
    </row>
    <row r="26" spans="1:31" ht="25.5" thickBot="1">
      <c r="A26" s="440" t="s">
        <v>70</v>
      </c>
      <c r="B26" s="370">
        <v>0</v>
      </c>
      <c r="C26" s="302">
        <v>0</v>
      </c>
      <c r="D26" s="302">
        <v>0</v>
      </c>
      <c r="E26" s="302">
        <v>0</v>
      </c>
      <c r="F26" s="302">
        <v>0</v>
      </c>
      <c r="G26" s="371">
        <v>0</v>
      </c>
      <c r="H26" s="374">
        <v>0</v>
      </c>
      <c r="I26" s="372">
        <v>0</v>
      </c>
      <c r="J26" s="372">
        <v>0</v>
      </c>
      <c r="K26" s="372">
        <v>0</v>
      </c>
      <c r="L26" s="372">
        <v>0</v>
      </c>
      <c r="M26" s="373">
        <v>0</v>
      </c>
      <c r="N26" s="370">
        <v>0</v>
      </c>
      <c r="O26" s="302">
        <v>0</v>
      </c>
      <c r="P26" s="302">
        <v>0</v>
      </c>
      <c r="Q26" s="302">
        <v>0</v>
      </c>
      <c r="R26" s="302">
        <v>0</v>
      </c>
      <c r="S26" s="371">
        <v>0</v>
      </c>
      <c r="T26" s="370">
        <v>0</v>
      </c>
      <c r="U26" s="302">
        <v>0</v>
      </c>
      <c r="V26" s="302">
        <v>0</v>
      </c>
      <c r="W26" s="302">
        <v>0</v>
      </c>
      <c r="X26" s="302">
        <v>0</v>
      </c>
      <c r="Y26" s="371">
        <v>0</v>
      </c>
      <c r="Z26" s="367">
        <v>0</v>
      </c>
      <c r="AA26" s="302">
        <v>0</v>
      </c>
      <c r="AB26" s="302">
        <v>0</v>
      </c>
      <c r="AC26" s="302">
        <v>0</v>
      </c>
      <c r="AD26" s="302">
        <v>0</v>
      </c>
      <c r="AE26" s="302">
        <v>0</v>
      </c>
    </row>
    <row r="27" spans="1:31" ht="15.75" thickBot="1">
      <c r="A27" s="441" t="s">
        <v>25</v>
      </c>
      <c r="B27" s="376">
        <f>SUM(B6:B26)</f>
        <v>6887</v>
      </c>
      <c r="C27" s="376">
        <f aca="true" t="shared" si="0" ref="C27:AE27">SUM(C6:C26)</f>
        <v>1131</v>
      </c>
      <c r="D27" s="376">
        <f t="shared" si="0"/>
        <v>3073</v>
      </c>
      <c r="E27" s="376">
        <f t="shared" si="0"/>
        <v>1443</v>
      </c>
      <c r="F27" s="376">
        <f t="shared" si="0"/>
        <v>84</v>
      </c>
      <c r="G27" s="376">
        <f t="shared" si="0"/>
        <v>97</v>
      </c>
      <c r="H27" s="376">
        <f t="shared" si="0"/>
        <v>2530</v>
      </c>
      <c r="I27" s="376">
        <f t="shared" si="0"/>
        <v>638</v>
      </c>
      <c r="J27" s="376">
        <f t="shared" si="0"/>
        <v>1328</v>
      </c>
      <c r="K27" s="376">
        <f t="shared" si="0"/>
        <v>487</v>
      </c>
      <c r="L27" s="376">
        <f t="shared" si="0"/>
        <v>8</v>
      </c>
      <c r="M27" s="376">
        <f t="shared" si="0"/>
        <v>8</v>
      </c>
      <c r="N27" s="376">
        <f t="shared" si="0"/>
        <v>707</v>
      </c>
      <c r="O27" s="376">
        <f t="shared" si="0"/>
        <v>84</v>
      </c>
      <c r="P27" s="376">
        <f t="shared" si="0"/>
        <v>127</v>
      </c>
      <c r="Q27" s="376">
        <f t="shared" si="0"/>
        <v>152</v>
      </c>
      <c r="R27" s="376">
        <f t="shared" si="0"/>
        <v>13</v>
      </c>
      <c r="S27" s="376">
        <f t="shared" si="0"/>
        <v>9</v>
      </c>
      <c r="T27" s="376">
        <f t="shared" si="0"/>
        <v>475</v>
      </c>
      <c r="U27" s="376">
        <f t="shared" si="0"/>
        <v>58</v>
      </c>
      <c r="V27" s="376">
        <f t="shared" si="0"/>
        <v>193</v>
      </c>
      <c r="W27" s="376">
        <f t="shared" si="0"/>
        <v>73</v>
      </c>
      <c r="X27" s="376">
        <f t="shared" si="0"/>
        <v>8</v>
      </c>
      <c r="Y27" s="376">
        <f t="shared" si="0"/>
        <v>4</v>
      </c>
      <c r="Z27" s="376">
        <f t="shared" si="0"/>
        <v>3175</v>
      </c>
      <c r="AA27" s="376">
        <f t="shared" si="0"/>
        <v>351</v>
      </c>
      <c r="AB27" s="376">
        <f t="shared" si="0"/>
        <v>1425</v>
      </c>
      <c r="AC27" s="376">
        <f t="shared" si="0"/>
        <v>731</v>
      </c>
      <c r="AD27" s="376">
        <f t="shared" si="0"/>
        <v>55</v>
      </c>
      <c r="AE27" s="376">
        <f t="shared" si="0"/>
        <v>76</v>
      </c>
    </row>
    <row r="28" spans="1:31" ht="15" customHeight="1">
      <c r="A28" s="515" t="s">
        <v>583</v>
      </c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</row>
    <row r="29" spans="1:31" ht="15">
      <c r="A29" s="511"/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/>
      <c r="AE29" s="511"/>
    </row>
    <row r="30" spans="1:31" ht="15">
      <c r="A30" s="512"/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  <headerFooter>
    <oddFooter>&amp;L15.12.2017&amp;CTÜRKİYE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120" zoomScaleNormal="120" zoomScalePageLayoutView="0" workbookViewId="0" topLeftCell="A1">
      <selection activeCell="D9" sqref="D9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</cols>
  <sheetData>
    <row r="1" ht="15">
      <c r="J1" s="292"/>
    </row>
    <row r="2" spans="1:11" ht="15.75" customHeight="1" thickBot="1">
      <c r="A2" s="531" t="s">
        <v>661</v>
      </c>
      <c r="B2" s="531"/>
      <c r="C2" s="531"/>
      <c r="D2" s="531"/>
      <c r="E2" s="531"/>
      <c r="F2" s="531"/>
      <c r="G2" s="531"/>
      <c r="H2" s="531"/>
      <c r="I2" s="531"/>
      <c r="J2" s="531"/>
      <c r="K2" s="292"/>
    </row>
    <row r="3" spans="1:10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8.75" customHeight="1">
      <c r="A4" s="532" t="s">
        <v>225</v>
      </c>
      <c r="B4" s="532"/>
      <c r="C4" s="532"/>
      <c r="D4" s="532"/>
      <c r="E4" s="532"/>
      <c r="F4" s="532"/>
      <c r="G4" s="532"/>
      <c r="H4" s="532"/>
      <c r="I4" s="532"/>
      <c r="J4" s="532"/>
    </row>
    <row r="5" spans="2:10" ht="16.5" customHeight="1" thickBot="1">
      <c r="B5" s="44"/>
      <c r="C5" s="44"/>
      <c r="D5" s="44"/>
      <c r="E5" s="44"/>
      <c r="F5" s="44"/>
      <c r="G5" s="44"/>
      <c r="H5" s="44"/>
      <c r="I5" s="44"/>
      <c r="J5" s="88"/>
    </row>
    <row r="6" spans="1:10" ht="15.75" thickBot="1">
      <c r="A6" s="533" t="s">
        <v>444</v>
      </c>
      <c r="B6" s="535" t="s">
        <v>654</v>
      </c>
      <c r="C6" s="536"/>
      <c r="D6" s="536"/>
      <c r="E6" s="537"/>
      <c r="F6" s="538" t="s">
        <v>662</v>
      </c>
      <c r="G6" s="539"/>
      <c r="H6" s="539"/>
      <c r="I6" s="540"/>
      <c r="J6" s="42"/>
    </row>
    <row r="7" spans="1:10" ht="15.75" customHeight="1" thickBot="1">
      <c r="A7" s="534"/>
      <c r="B7" s="541" t="s">
        <v>226</v>
      </c>
      <c r="C7" s="542"/>
      <c r="D7" s="541" t="s">
        <v>473</v>
      </c>
      <c r="E7" s="542"/>
      <c r="F7" s="541" t="s">
        <v>226</v>
      </c>
      <c r="G7" s="542"/>
      <c r="H7" s="541" t="s">
        <v>473</v>
      </c>
      <c r="I7" s="542"/>
      <c r="J7" s="42"/>
    </row>
    <row r="8" spans="1:10" ht="15.75" thickBot="1">
      <c r="A8" s="45" t="s">
        <v>49</v>
      </c>
      <c r="B8" s="90" t="s">
        <v>8</v>
      </c>
      <c r="C8" s="90" t="s">
        <v>14</v>
      </c>
      <c r="D8" s="89" t="s">
        <v>8</v>
      </c>
      <c r="E8" s="90" t="s">
        <v>14</v>
      </c>
      <c r="F8" s="89" t="s">
        <v>8</v>
      </c>
      <c r="G8" s="90" t="s">
        <v>14</v>
      </c>
      <c r="H8" s="89" t="s">
        <v>8</v>
      </c>
      <c r="I8" s="89" t="s">
        <v>14</v>
      </c>
      <c r="J8" s="42"/>
    </row>
    <row r="9" spans="1:10" ht="23.25">
      <c r="A9" s="50" t="s">
        <v>50</v>
      </c>
      <c r="B9" s="52">
        <v>101</v>
      </c>
      <c r="C9" s="52">
        <v>24</v>
      </c>
      <c r="D9" s="51">
        <v>31</v>
      </c>
      <c r="E9" s="52">
        <v>18</v>
      </c>
      <c r="F9" s="51">
        <v>1024</v>
      </c>
      <c r="G9" s="52">
        <v>298</v>
      </c>
      <c r="H9" s="46">
        <v>274</v>
      </c>
      <c r="I9" s="92">
        <v>208</v>
      </c>
      <c r="J9" s="42"/>
    </row>
    <row r="10" spans="1:10" ht="23.25">
      <c r="A10" s="47" t="s">
        <v>51</v>
      </c>
      <c r="B10" s="49">
        <v>41</v>
      </c>
      <c r="C10" s="49">
        <v>9</v>
      </c>
      <c r="D10" s="48">
        <v>6</v>
      </c>
      <c r="E10" s="49">
        <v>3</v>
      </c>
      <c r="F10" s="48">
        <v>451</v>
      </c>
      <c r="G10" s="49">
        <v>68</v>
      </c>
      <c r="H10" s="48">
        <v>67</v>
      </c>
      <c r="I10" s="91">
        <v>23</v>
      </c>
      <c r="J10" s="42"/>
    </row>
    <row r="11" spans="1:10" ht="15">
      <c r="A11" s="47" t="s">
        <v>52</v>
      </c>
      <c r="B11" s="49">
        <v>963</v>
      </c>
      <c r="C11" s="49">
        <v>154</v>
      </c>
      <c r="D11" s="48">
        <v>350</v>
      </c>
      <c r="E11" s="49">
        <v>118</v>
      </c>
      <c r="F11" s="48">
        <v>9316</v>
      </c>
      <c r="G11" s="49">
        <v>1606</v>
      </c>
      <c r="H11" s="48">
        <v>4843</v>
      </c>
      <c r="I11" s="91">
        <v>1612</v>
      </c>
      <c r="J11" s="42"/>
    </row>
    <row r="12" spans="1:10" ht="34.5">
      <c r="A12" s="47" t="s">
        <v>53</v>
      </c>
      <c r="B12" s="49">
        <v>45</v>
      </c>
      <c r="C12" s="49">
        <v>85</v>
      </c>
      <c r="D12" s="48">
        <v>12</v>
      </c>
      <c r="E12" s="49">
        <v>4</v>
      </c>
      <c r="F12" s="48">
        <v>559</v>
      </c>
      <c r="G12" s="49">
        <v>465</v>
      </c>
      <c r="H12" s="48">
        <v>191</v>
      </c>
      <c r="I12" s="91">
        <v>26</v>
      </c>
      <c r="J12" s="42"/>
    </row>
    <row r="13" spans="1:10" ht="34.5">
      <c r="A13" s="47" t="s">
        <v>54</v>
      </c>
      <c r="B13" s="49">
        <v>27</v>
      </c>
      <c r="C13" s="49">
        <v>3</v>
      </c>
      <c r="D13" s="48">
        <v>3</v>
      </c>
      <c r="E13" s="49">
        <v>0</v>
      </c>
      <c r="F13" s="48">
        <v>223</v>
      </c>
      <c r="G13" s="49">
        <v>21</v>
      </c>
      <c r="H13" s="48">
        <v>59</v>
      </c>
      <c r="I13" s="91">
        <v>13</v>
      </c>
      <c r="J13" s="42"/>
    </row>
    <row r="14" spans="1:10" ht="15">
      <c r="A14" s="47" t="s">
        <v>55</v>
      </c>
      <c r="B14" s="49">
        <v>1153</v>
      </c>
      <c r="C14" s="49">
        <v>202</v>
      </c>
      <c r="D14" s="48">
        <v>771</v>
      </c>
      <c r="E14" s="49">
        <v>251</v>
      </c>
      <c r="F14" s="48">
        <v>12366</v>
      </c>
      <c r="G14" s="49">
        <v>2157</v>
      </c>
      <c r="H14" s="48">
        <v>10854</v>
      </c>
      <c r="I14" s="91">
        <v>2592</v>
      </c>
      <c r="J14" s="42"/>
    </row>
    <row r="15" spans="1:10" ht="45.75">
      <c r="A15" s="47" t="s">
        <v>56</v>
      </c>
      <c r="B15" s="49">
        <v>2133</v>
      </c>
      <c r="C15" s="49">
        <v>381</v>
      </c>
      <c r="D15" s="48">
        <v>998</v>
      </c>
      <c r="E15" s="49">
        <v>596</v>
      </c>
      <c r="F15" s="48">
        <v>20110</v>
      </c>
      <c r="G15" s="49">
        <v>3858</v>
      </c>
      <c r="H15" s="48">
        <v>13473</v>
      </c>
      <c r="I15" s="91">
        <v>7178</v>
      </c>
      <c r="J15" s="42"/>
    </row>
    <row r="16" spans="1:10" ht="15">
      <c r="A16" s="47" t="s">
        <v>57</v>
      </c>
      <c r="B16" s="49">
        <v>263</v>
      </c>
      <c r="C16" s="49">
        <v>47</v>
      </c>
      <c r="D16" s="48">
        <v>221</v>
      </c>
      <c r="E16" s="49">
        <v>120</v>
      </c>
      <c r="F16" s="48">
        <v>2557</v>
      </c>
      <c r="G16" s="49">
        <v>511</v>
      </c>
      <c r="H16" s="48">
        <v>2027</v>
      </c>
      <c r="I16" s="91">
        <v>1039</v>
      </c>
      <c r="J16" s="42"/>
    </row>
    <row r="17" spans="1:10" ht="23.25">
      <c r="A17" s="47" t="s">
        <v>58</v>
      </c>
      <c r="B17" s="49">
        <v>406</v>
      </c>
      <c r="C17" s="49">
        <v>42</v>
      </c>
      <c r="D17" s="48">
        <v>187</v>
      </c>
      <c r="E17" s="49">
        <v>112</v>
      </c>
      <c r="F17" s="48">
        <v>3806</v>
      </c>
      <c r="G17" s="49">
        <v>430</v>
      </c>
      <c r="H17" s="48">
        <v>2226</v>
      </c>
      <c r="I17" s="91">
        <v>1107</v>
      </c>
      <c r="J17" s="42"/>
    </row>
    <row r="18" spans="1:10" ht="15">
      <c r="A18" s="47" t="s">
        <v>59</v>
      </c>
      <c r="B18" s="49">
        <v>258</v>
      </c>
      <c r="C18" s="49">
        <v>44</v>
      </c>
      <c r="D18" s="48">
        <v>65</v>
      </c>
      <c r="E18" s="49">
        <v>23</v>
      </c>
      <c r="F18" s="48">
        <v>2184</v>
      </c>
      <c r="G18" s="49">
        <v>467</v>
      </c>
      <c r="H18" s="48">
        <v>639</v>
      </c>
      <c r="I18" s="91">
        <v>239</v>
      </c>
      <c r="J18" s="42"/>
    </row>
    <row r="19" spans="1:10" ht="23.25">
      <c r="A19" s="47" t="s">
        <v>60</v>
      </c>
      <c r="B19" s="49">
        <v>77</v>
      </c>
      <c r="C19" s="49">
        <v>8</v>
      </c>
      <c r="D19" s="48">
        <v>37</v>
      </c>
      <c r="E19" s="49">
        <v>10</v>
      </c>
      <c r="F19" s="48">
        <v>688</v>
      </c>
      <c r="G19" s="49">
        <v>216</v>
      </c>
      <c r="H19" s="48">
        <v>362</v>
      </c>
      <c r="I19" s="91">
        <v>160</v>
      </c>
      <c r="J19" s="42"/>
    </row>
    <row r="20" spans="1:10" ht="18" customHeight="1">
      <c r="A20" s="47" t="s">
        <v>61</v>
      </c>
      <c r="B20" s="49">
        <v>135</v>
      </c>
      <c r="C20" s="49">
        <v>19</v>
      </c>
      <c r="D20" s="48">
        <v>57</v>
      </c>
      <c r="E20" s="49">
        <v>24</v>
      </c>
      <c r="F20" s="48">
        <v>1494</v>
      </c>
      <c r="G20" s="49">
        <v>208</v>
      </c>
      <c r="H20" s="48">
        <v>672</v>
      </c>
      <c r="I20" s="91">
        <v>363</v>
      </c>
      <c r="J20" s="42"/>
    </row>
    <row r="21" spans="1:10" ht="23.25">
      <c r="A21" s="47" t="s">
        <v>62</v>
      </c>
      <c r="B21" s="49">
        <v>601</v>
      </c>
      <c r="C21" s="49">
        <v>102</v>
      </c>
      <c r="D21" s="48">
        <v>163</v>
      </c>
      <c r="E21" s="49">
        <v>52</v>
      </c>
      <c r="F21" s="48">
        <v>5482</v>
      </c>
      <c r="G21" s="49">
        <v>1075</v>
      </c>
      <c r="H21" s="48">
        <v>2220</v>
      </c>
      <c r="I21" s="91">
        <v>660</v>
      </c>
      <c r="J21" s="42"/>
    </row>
    <row r="22" spans="1:10" ht="23.25">
      <c r="A22" s="47" t="s">
        <v>63</v>
      </c>
      <c r="B22" s="49">
        <v>355</v>
      </c>
      <c r="C22" s="49">
        <v>39</v>
      </c>
      <c r="D22" s="48">
        <v>57</v>
      </c>
      <c r="E22" s="49">
        <v>35</v>
      </c>
      <c r="F22" s="48">
        <v>3241</v>
      </c>
      <c r="G22" s="49">
        <v>406</v>
      </c>
      <c r="H22" s="48">
        <v>996</v>
      </c>
      <c r="I22" s="91">
        <v>329</v>
      </c>
      <c r="J22" s="42"/>
    </row>
    <row r="23" spans="1:10" ht="34.5">
      <c r="A23" s="47" t="s">
        <v>64</v>
      </c>
      <c r="B23" s="49">
        <v>18</v>
      </c>
      <c r="C23" s="49">
        <v>1</v>
      </c>
      <c r="D23" s="48">
        <v>3</v>
      </c>
      <c r="E23" s="48">
        <v>0</v>
      </c>
      <c r="F23" s="48">
        <v>110</v>
      </c>
      <c r="G23" s="48">
        <v>22</v>
      </c>
      <c r="H23" s="48">
        <v>15</v>
      </c>
      <c r="I23" s="91">
        <v>4</v>
      </c>
      <c r="J23" s="42"/>
    </row>
    <row r="24" spans="1:10" ht="15">
      <c r="A24" s="47" t="s">
        <v>65</v>
      </c>
      <c r="B24" s="49">
        <v>119</v>
      </c>
      <c r="C24" s="49">
        <v>19</v>
      </c>
      <c r="D24" s="48">
        <v>43</v>
      </c>
      <c r="E24" s="49">
        <v>29</v>
      </c>
      <c r="F24" s="48">
        <v>1618</v>
      </c>
      <c r="G24" s="49">
        <v>277</v>
      </c>
      <c r="H24" s="48">
        <v>533</v>
      </c>
      <c r="I24" s="91">
        <v>275</v>
      </c>
      <c r="J24" s="42"/>
    </row>
    <row r="25" spans="1:10" ht="23.25">
      <c r="A25" s="47" t="s">
        <v>66</v>
      </c>
      <c r="B25" s="49">
        <v>182</v>
      </c>
      <c r="C25" s="49">
        <v>30</v>
      </c>
      <c r="D25" s="48">
        <v>17</v>
      </c>
      <c r="E25" s="49">
        <v>7</v>
      </c>
      <c r="F25" s="48">
        <v>1631</v>
      </c>
      <c r="G25" s="49">
        <v>285</v>
      </c>
      <c r="H25" s="48">
        <v>167</v>
      </c>
      <c r="I25" s="91">
        <v>79</v>
      </c>
      <c r="J25" s="42"/>
    </row>
    <row r="26" spans="1:10" ht="23.25">
      <c r="A26" s="47" t="s">
        <v>67</v>
      </c>
      <c r="B26" s="49">
        <v>35</v>
      </c>
      <c r="C26" s="49">
        <v>5</v>
      </c>
      <c r="D26" s="48">
        <v>16</v>
      </c>
      <c r="E26" s="49">
        <v>27</v>
      </c>
      <c r="F26" s="48">
        <v>379</v>
      </c>
      <c r="G26" s="49">
        <v>71</v>
      </c>
      <c r="H26" s="48">
        <v>270</v>
      </c>
      <c r="I26" s="91">
        <v>186</v>
      </c>
      <c r="J26" s="42"/>
    </row>
    <row r="27" spans="1:10" ht="15">
      <c r="A27" s="47" t="s">
        <v>68</v>
      </c>
      <c r="B27" s="49">
        <v>59</v>
      </c>
      <c r="C27" s="49">
        <v>14</v>
      </c>
      <c r="D27" s="48">
        <v>36</v>
      </c>
      <c r="E27" s="49">
        <v>14</v>
      </c>
      <c r="F27" s="48">
        <v>546</v>
      </c>
      <c r="G27" s="49">
        <v>96</v>
      </c>
      <c r="H27" s="48">
        <v>412</v>
      </c>
      <c r="I27" s="91">
        <v>207</v>
      </c>
      <c r="J27" s="42"/>
    </row>
    <row r="28" spans="1:10" ht="81" customHeight="1">
      <c r="A28" s="47" t="s">
        <v>69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8">
        <v>0</v>
      </c>
      <c r="I28" s="91">
        <v>0</v>
      </c>
      <c r="J28" s="42"/>
    </row>
    <row r="29" spans="1:10" ht="34.5">
      <c r="A29" s="47" t="s">
        <v>70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6">
        <v>0</v>
      </c>
      <c r="I29" s="92">
        <v>0</v>
      </c>
      <c r="J29" s="42"/>
    </row>
    <row r="30" spans="1:10" ht="15.75" thickBot="1">
      <c r="A30" s="93" t="s">
        <v>25</v>
      </c>
      <c r="B30" s="94">
        <f>SUM(B9:B29)</f>
        <v>6971</v>
      </c>
      <c r="C30" s="94">
        <f aca="true" t="shared" si="0" ref="C30:I30">SUM(C9:C29)</f>
        <v>1228</v>
      </c>
      <c r="D30" s="94">
        <f t="shared" si="0"/>
        <v>3073</v>
      </c>
      <c r="E30" s="94">
        <f t="shared" si="0"/>
        <v>1443</v>
      </c>
      <c r="F30" s="94">
        <f t="shared" si="0"/>
        <v>67785</v>
      </c>
      <c r="G30" s="94">
        <f t="shared" si="0"/>
        <v>12537</v>
      </c>
      <c r="H30" s="94">
        <f t="shared" si="0"/>
        <v>40300</v>
      </c>
      <c r="I30" s="94">
        <f t="shared" si="0"/>
        <v>16300</v>
      </c>
      <c r="J30" s="42"/>
    </row>
    <row r="31" spans="1:10" ht="15" customHeight="1">
      <c r="A31" s="95" t="s">
        <v>15</v>
      </c>
      <c r="J31" s="42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&amp;L15.12.2017&amp;CTÜRKİYE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H5" sqref="H5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50" t="s">
        <v>661</v>
      </c>
      <c r="B1" s="550"/>
      <c r="C1" s="550"/>
      <c r="D1" s="550"/>
      <c r="E1" s="550"/>
      <c r="F1" s="550"/>
      <c r="G1" s="550"/>
      <c r="H1" s="550"/>
      <c r="I1" s="550"/>
      <c r="J1" s="292"/>
    </row>
    <row r="3" spans="1:9" ht="15.75">
      <c r="A3" s="502" t="s">
        <v>663</v>
      </c>
      <c r="B3" s="502"/>
      <c r="C3" s="502"/>
      <c r="D3" s="502"/>
      <c r="E3" s="502"/>
      <c r="F3" s="502"/>
      <c r="G3" s="502"/>
      <c r="H3" s="502"/>
      <c r="I3" s="502"/>
    </row>
    <row r="4" spans="1:9" ht="15.75" customHeight="1">
      <c r="A4" s="549" t="s">
        <v>71</v>
      </c>
      <c r="B4" s="549"/>
      <c r="C4" s="549"/>
      <c r="D4" s="549"/>
      <c r="E4" s="549"/>
      <c r="F4" s="549"/>
      <c r="G4" s="549"/>
      <c r="H4" s="549"/>
      <c r="I4" s="549"/>
    </row>
    <row r="5" spans="4:8" ht="18.75">
      <c r="D5" s="54"/>
      <c r="E5" s="54"/>
      <c r="F5" s="54"/>
      <c r="G5" s="54"/>
      <c r="H5" s="54"/>
    </row>
    <row r="6" spans="4:7" ht="22.5" customHeight="1">
      <c r="D6" s="546" t="s">
        <v>72</v>
      </c>
      <c r="E6" s="546"/>
      <c r="F6" s="209" t="s">
        <v>9</v>
      </c>
      <c r="G6" s="55" t="s">
        <v>73</v>
      </c>
    </row>
    <row r="7" spans="4:7" ht="15">
      <c r="D7" s="545" t="s">
        <v>74</v>
      </c>
      <c r="E7" s="545"/>
      <c r="F7" s="128">
        <v>7844</v>
      </c>
      <c r="G7" s="56">
        <v>66.47</v>
      </c>
    </row>
    <row r="8" spans="4:7" ht="13.5" customHeight="1">
      <c r="D8" s="545" t="s">
        <v>75</v>
      </c>
      <c r="E8" s="545"/>
      <c r="F8" s="128">
        <v>221</v>
      </c>
      <c r="G8" s="56">
        <v>1.87</v>
      </c>
    </row>
    <row r="9" spans="4:7" ht="13.5" customHeight="1">
      <c r="D9" s="545" t="s">
        <v>76</v>
      </c>
      <c r="E9" s="545"/>
      <c r="F9" s="128">
        <v>863</v>
      </c>
      <c r="G9" s="56">
        <v>7.31</v>
      </c>
    </row>
    <row r="10" spans="4:7" ht="15.75" customHeight="1">
      <c r="D10" s="545" t="s">
        <v>77</v>
      </c>
      <c r="E10" s="545"/>
      <c r="F10" s="128">
        <v>388</v>
      </c>
      <c r="G10" s="56">
        <v>3.29</v>
      </c>
    </row>
    <row r="11" spans="4:7" ht="14.25" customHeight="1">
      <c r="D11" s="545" t="s">
        <v>78</v>
      </c>
      <c r="E11" s="545"/>
      <c r="F11" s="128">
        <v>193</v>
      </c>
      <c r="G11" s="56">
        <v>1.64</v>
      </c>
    </row>
    <row r="12" spans="4:7" ht="15" customHeight="1">
      <c r="D12" s="545" t="s">
        <v>79</v>
      </c>
      <c r="E12" s="545"/>
      <c r="F12" s="128">
        <v>190</v>
      </c>
      <c r="G12" s="56">
        <v>1.61</v>
      </c>
    </row>
    <row r="13" spans="4:7" ht="14.25" customHeight="1">
      <c r="D13" s="545" t="s">
        <v>80</v>
      </c>
      <c r="E13" s="545"/>
      <c r="F13" s="128">
        <v>620</v>
      </c>
      <c r="G13" s="56">
        <v>5.25</v>
      </c>
    </row>
    <row r="14" spans="4:7" ht="16.5" customHeight="1">
      <c r="D14" s="545" t="s">
        <v>81</v>
      </c>
      <c r="E14" s="545"/>
      <c r="F14" s="128">
        <v>102</v>
      </c>
      <c r="G14" s="56">
        <v>0.86</v>
      </c>
    </row>
    <row r="15" spans="4:7" ht="16.5" customHeight="1">
      <c r="D15" s="545" t="s">
        <v>82</v>
      </c>
      <c r="E15" s="545"/>
      <c r="F15" s="128">
        <v>640</v>
      </c>
      <c r="G15" s="56">
        <v>5.42</v>
      </c>
    </row>
    <row r="16" spans="4:7" ht="15.75" customHeight="1">
      <c r="D16" s="545" t="s">
        <v>83</v>
      </c>
      <c r="E16" s="545"/>
      <c r="F16" s="128">
        <v>132</v>
      </c>
      <c r="G16" s="56">
        <v>1.12</v>
      </c>
    </row>
    <row r="17" spans="4:7" ht="15.75" customHeight="1">
      <c r="D17" s="545" t="s">
        <v>84</v>
      </c>
      <c r="E17" s="545"/>
      <c r="F17" s="128">
        <v>171</v>
      </c>
      <c r="G17" s="56">
        <v>1.45</v>
      </c>
    </row>
    <row r="18" spans="4:7" ht="17.25" customHeight="1">
      <c r="D18" s="545" t="s">
        <v>85</v>
      </c>
      <c r="E18" s="545"/>
      <c r="F18" s="128">
        <v>82</v>
      </c>
      <c r="G18" s="56">
        <v>0.69</v>
      </c>
    </row>
    <row r="19" spans="4:7" ht="17.25" customHeight="1">
      <c r="D19" s="545" t="s">
        <v>86</v>
      </c>
      <c r="E19" s="545"/>
      <c r="F19" s="128">
        <v>69</v>
      </c>
      <c r="G19" s="56">
        <v>0.58</v>
      </c>
    </row>
    <row r="20" spans="4:7" ht="15.75" customHeight="1">
      <c r="D20" s="545" t="s">
        <v>87</v>
      </c>
      <c r="E20" s="545"/>
      <c r="F20" s="128">
        <v>285</v>
      </c>
      <c r="G20" s="56">
        <v>2.42</v>
      </c>
    </row>
    <row r="21" spans="4:7" ht="15">
      <c r="D21" s="547" t="s">
        <v>25</v>
      </c>
      <c r="E21" s="548"/>
      <c r="F21" s="129">
        <f>SUM(F7:F20)</f>
        <v>11800</v>
      </c>
      <c r="G21" s="213">
        <f>F21/11800*100</f>
        <v>100</v>
      </c>
    </row>
    <row r="22" ht="15.75" customHeight="1"/>
    <row r="23" spans="1:9" ht="15">
      <c r="A23" s="549" t="s">
        <v>88</v>
      </c>
      <c r="B23" s="549"/>
      <c r="C23" s="549"/>
      <c r="D23" s="549"/>
      <c r="E23" s="549"/>
      <c r="F23" s="549"/>
      <c r="G23" s="549"/>
      <c r="H23" s="549"/>
      <c r="I23" s="549"/>
    </row>
    <row r="24" ht="15.75" customHeight="1"/>
    <row r="25" spans="4:7" ht="30" customHeight="1">
      <c r="D25" s="546" t="s">
        <v>72</v>
      </c>
      <c r="E25" s="546"/>
      <c r="F25" s="127" t="s">
        <v>9</v>
      </c>
      <c r="G25" s="55" t="s">
        <v>73</v>
      </c>
    </row>
    <row r="26" spans="4:7" ht="15" customHeight="1">
      <c r="D26" s="545">
        <v>10000</v>
      </c>
      <c r="E26" s="544"/>
      <c r="F26" s="126">
        <v>13189</v>
      </c>
      <c r="G26" s="56">
        <v>23.92</v>
      </c>
    </row>
    <row r="27" spans="4:7" ht="15">
      <c r="D27" s="544" t="s">
        <v>89</v>
      </c>
      <c r="E27" s="544"/>
      <c r="F27" s="126">
        <v>4563</v>
      </c>
      <c r="G27" s="56">
        <v>8.28</v>
      </c>
    </row>
    <row r="28" spans="4:7" ht="15">
      <c r="D28" s="544" t="s">
        <v>90</v>
      </c>
      <c r="E28" s="544"/>
      <c r="F28" s="126">
        <v>1360</v>
      </c>
      <c r="G28" s="56">
        <v>2.47</v>
      </c>
    </row>
    <row r="29" spans="4:7" ht="15">
      <c r="D29" s="544" t="s">
        <v>91</v>
      </c>
      <c r="E29" s="544"/>
      <c r="F29" s="126">
        <v>1272</v>
      </c>
      <c r="G29" s="56">
        <v>2.31</v>
      </c>
    </row>
    <row r="30" spans="4:7" ht="15">
      <c r="D30" s="544" t="s">
        <v>92</v>
      </c>
      <c r="E30" s="544"/>
      <c r="F30" s="126">
        <v>8553</v>
      </c>
      <c r="G30" s="56">
        <v>15.51</v>
      </c>
    </row>
    <row r="31" spans="4:7" ht="15">
      <c r="D31" s="544" t="s">
        <v>93</v>
      </c>
      <c r="E31" s="544"/>
      <c r="F31" s="126">
        <v>628</v>
      </c>
      <c r="G31" s="56">
        <v>1.14</v>
      </c>
    </row>
    <row r="32" spans="4:7" ht="15">
      <c r="D32" s="544" t="s">
        <v>94</v>
      </c>
      <c r="E32" s="544"/>
      <c r="F32" s="126">
        <v>12447</v>
      </c>
      <c r="G32" s="56">
        <v>22.58</v>
      </c>
    </row>
    <row r="33" spans="4:7" ht="15">
      <c r="D33" s="544" t="s">
        <v>95</v>
      </c>
      <c r="E33" s="544"/>
      <c r="F33" s="126">
        <v>418</v>
      </c>
      <c r="G33" s="56">
        <v>0.76</v>
      </c>
    </row>
    <row r="34" spans="4:7" ht="15">
      <c r="D34" s="544" t="s">
        <v>96</v>
      </c>
      <c r="E34" s="544"/>
      <c r="F34" s="126">
        <v>767</v>
      </c>
      <c r="G34" s="56">
        <v>1.39</v>
      </c>
    </row>
    <row r="35" spans="4:7" ht="15">
      <c r="D35" s="544" t="s">
        <v>76</v>
      </c>
      <c r="E35" s="544"/>
      <c r="F35" s="126">
        <v>4018</v>
      </c>
      <c r="G35" s="56">
        <v>7.29</v>
      </c>
    </row>
    <row r="36" spans="4:7" ht="15">
      <c r="D36" s="544" t="s">
        <v>77</v>
      </c>
      <c r="E36" s="544"/>
      <c r="F36" s="126">
        <v>944</v>
      </c>
      <c r="G36" s="56">
        <v>1.71</v>
      </c>
    </row>
    <row r="37" spans="4:7" ht="15">
      <c r="D37" s="544" t="s">
        <v>78</v>
      </c>
      <c r="E37" s="544"/>
      <c r="F37" s="126">
        <v>1201</v>
      </c>
      <c r="G37" s="56">
        <v>2.18</v>
      </c>
    </row>
    <row r="38" spans="4:7" ht="15">
      <c r="D38" s="544" t="s">
        <v>79</v>
      </c>
      <c r="E38" s="544"/>
      <c r="F38" s="126">
        <v>1222</v>
      </c>
      <c r="G38" s="56">
        <v>2.22</v>
      </c>
    </row>
    <row r="39" spans="4:7" ht="15">
      <c r="D39" s="544" t="s">
        <v>80</v>
      </c>
      <c r="E39" s="544"/>
      <c r="F39" s="126">
        <v>2185</v>
      </c>
      <c r="G39" s="56">
        <v>3.96</v>
      </c>
    </row>
    <row r="40" spans="4:7" ht="15">
      <c r="D40" s="544" t="s">
        <v>97</v>
      </c>
      <c r="E40" s="544"/>
      <c r="F40" s="126">
        <v>328</v>
      </c>
      <c r="G40" s="56">
        <v>0.59</v>
      </c>
    </row>
    <row r="41" spans="4:7" ht="15">
      <c r="D41" s="544" t="s">
        <v>98</v>
      </c>
      <c r="E41" s="544"/>
      <c r="F41" s="126">
        <v>48</v>
      </c>
      <c r="G41" s="56">
        <v>0.09</v>
      </c>
    </row>
    <row r="42" spans="4:7" ht="15">
      <c r="D42" s="544" t="s">
        <v>99</v>
      </c>
      <c r="E42" s="544"/>
      <c r="F42" s="126">
        <v>229</v>
      </c>
      <c r="G42" s="56">
        <v>0.42</v>
      </c>
    </row>
    <row r="43" spans="4:7" ht="15">
      <c r="D43" s="544" t="s">
        <v>100</v>
      </c>
      <c r="E43" s="544"/>
      <c r="F43" s="126">
        <v>1217</v>
      </c>
      <c r="G43" s="56">
        <v>2.21</v>
      </c>
    </row>
    <row r="44" spans="4:7" ht="15">
      <c r="D44" s="544" t="s">
        <v>83</v>
      </c>
      <c r="E44" s="544"/>
      <c r="F44" s="126">
        <v>180</v>
      </c>
      <c r="G44" s="56">
        <v>0.33</v>
      </c>
    </row>
    <row r="45" spans="4:7" ht="15">
      <c r="D45" s="544" t="s">
        <v>84</v>
      </c>
      <c r="E45" s="544"/>
      <c r="F45" s="126">
        <v>204</v>
      </c>
      <c r="G45" s="56">
        <v>0.37</v>
      </c>
    </row>
    <row r="46" spans="4:7" ht="15">
      <c r="D46" s="544" t="s">
        <v>101</v>
      </c>
      <c r="E46" s="544"/>
      <c r="F46" s="126">
        <v>163</v>
      </c>
      <c r="G46" s="56">
        <v>0.3</v>
      </c>
    </row>
    <row r="47" spans="4:7" ht="15">
      <c r="D47" s="543" t="s">
        <v>25</v>
      </c>
      <c r="E47" s="543"/>
      <c r="F47" s="125">
        <f>SUM(F26:F46)</f>
        <v>55136</v>
      </c>
      <c r="G47" s="213">
        <f>F47/55136*100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&amp;L15.12.2017&amp;CTÜRKİYE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92"/>
    </row>
    <row r="2" spans="1:11" ht="17.25" customHeight="1" thickBot="1">
      <c r="A2" s="550" t="s">
        <v>660</v>
      </c>
      <c r="B2" s="550"/>
      <c r="C2" s="550"/>
      <c r="D2" s="550"/>
      <c r="E2" s="550"/>
      <c r="F2" s="550"/>
      <c r="G2" s="550"/>
      <c r="H2" s="550"/>
      <c r="I2" s="53"/>
      <c r="J2" s="53"/>
      <c r="K2" s="53"/>
    </row>
    <row r="3" spans="1:11" ht="1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3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54" t="s">
        <v>103</v>
      </c>
      <c r="C5" s="554"/>
      <c r="D5" s="554"/>
      <c r="E5" s="554"/>
      <c r="F5" s="554"/>
      <c r="G5" s="203"/>
      <c r="H5" s="203"/>
      <c r="I5" s="203"/>
      <c r="J5" s="203"/>
      <c r="K5" s="58"/>
    </row>
    <row r="6" spans="2:11" ht="18.75">
      <c r="B6" s="59"/>
      <c r="C6" s="60"/>
      <c r="D6" s="60"/>
      <c r="E6" s="60"/>
      <c r="F6" s="60"/>
      <c r="G6" s="60"/>
      <c r="H6" s="60"/>
      <c r="I6" s="60"/>
      <c r="J6" s="60"/>
      <c r="K6" s="4"/>
    </row>
    <row r="7" spans="2:11" ht="15">
      <c r="B7" s="4"/>
      <c r="C7" s="4"/>
      <c r="D7" s="59"/>
      <c r="E7" s="59"/>
      <c r="F7" s="59"/>
      <c r="G7" s="4"/>
      <c r="H7" s="4"/>
      <c r="I7" s="4"/>
      <c r="J7" s="4"/>
      <c r="K7" s="4"/>
    </row>
    <row r="8" spans="2:11" ht="24.75" customHeight="1">
      <c r="B8" s="552"/>
      <c r="C8" s="553" t="s">
        <v>309</v>
      </c>
      <c r="D8" s="553"/>
      <c r="E8" s="553" t="s">
        <v>310</v>
      </c>
      <c r="F8" s="553"/>
      <c r="G8" s="4"/>
      <c r="H8" s="4"/>
      <c r="I8" s="4"/>
      <c r="J8" s="4"/>
      <c r="K8" s="4"/>
    </row>
    <row r="9" spans="2:11" ht="24.75" customHeight="1">
      <c r="B9" s="552"/>
      <c r="C9" s="553"/>
      <c r="D9" s="553"/>
      <c r="E9" s="553"/>
      <c r="F9" s="553"/>
      <c r="G9" s="4"/>
      <c r="H9" s="4"/>
      <c r="I9" s="62"/>
      <c r="J9" s="4"/>
      <c r="K9" s="4"/>
    </row>
    <row r="10" spans="2:11" ht="24.75" customHeight="1">
      <c r="B10" s="193" t="s">
        <v>311</v>
      </c>
      <c r="C10" s="193" t="s">
        <v>9</v>
      </c>
      <c r="D10" s="193" t="s">
        <v>104</v>
      </c>
      <c r="E10" s="193" t="s">
        <v>9</v>
      </c>
      <c r="F10" s="193" t="s">
        <v>104</v>
      </c>
      <c r="G10" s="191"/>
      <c r="H10" s="4"/>
      <c r="I10" s="4"/>
      <c r="J10" s="4"/>
      <c r="K10" s="4"/>
    </row>
    <row r="11" spans="2:11" ht="24.75" customHeight="1">
      <c r="B11" s="194">
        <v>1</v>
      </c>
      <c r="C11" s="195">
        <v>724</v>
      </c>
      <c r="D11" s="196">
        <v>59.93</v>
      </c>
      <c r="E11" s="197">
        <v>3630</v>
      </c>
      <c r="F11" s="196">
        <v>63.93</v>
      </c>
      <c r="G11" s="4"/>
      <c r="H11" s="4"/>
      <c r="I11" s="4"/>
      <c r="J11" s="4"/>
      <c r="K11" s="4"/>
    </row>
    <row r="12" spans="2:8" ht="24.75" customHeight="1">
      <c r="B12" s="194">
        <v>2</v>
      </c>
      <c r="C12" s="198">
        <v>260</v>
      </c>
      <c r="D12" s="196">
        <v>21.52</v>
      </c>
      <c r="E12" s="198">
        <v>1459</v>
      </c>
      <c r="F12" s="196">
        <v>25.7</v>
      </c>
      <c r="G12" s="4"/>
      <c r="H12" s="4"/>
    </row>
    <row r="13" spans="2:8" ht="24.75" customHeight="1">
      <c r="B13" s="194">
        <v>3</v>
      </c>
      <c r="C13" s="199">
        <v>129</v>
      </c>
      <c r="D13" s="196">
        <v>10.68</v>
      </c>
      <c r="E13" s="199">
        <v>399</v>
      </c>
      <c r="F13" s="196">
        <v>7.03</v>
      </c>
      <c r="G13" s="4"/>
      <c r="H13" s="4"/>
    </row>
    <row r="14" spans="2:8" ht="24.75" customHeight="1">
      <c r="B14" s="194">
        <v>4</v>
      </c>
      <c r="C14" s="199">
        <v>40</v>
      </c>
      <c r="D14" s="196">
        <v>3.31</v>
      </c>
      <c r="E14" s="199">
        <v>136</v>
      </c>
      <c r="F14" s="196">
        <v>2.4</v>
      </c>
      <c r="G14" s="4"/>
      <c r="H14" s="4"/>
    </row>
    <row r="15" spans="2:8" ht="24.75" customHeight="1">
      <c r="B15" s="194">
        <v>5</v>
      </c>
      <c r="C15" s="199">
        <v>33</v>
      </c>
      <c r="D15" s="196">
        <v>2.73</v>
      </c>
      <c r="E15" s="199">
        <v>33</v>
      </c>
      <c r="F15" s="196">
        <v>0.58</v>
      </c>
      <c r="G15" s="4"/>
      <c r="H15" s="4"/>
    </row>
    <row r="16" spans="2:8" ht="24.75" customHeight="1">
      <c r="B16" s="194">
        <v>6</v>
      </c>
      <c r="C16" s="199">
        <v>12</v>
      </c>
      <c r="D16" s="196">
        <v>0.99</v>
      </c>
      <c r="E16" s="199">
        <v>14</v>
      </c>
      <c r="F16" s="196">
        <v>0.25</v>
      </c>
      <c r="G16" s="4"/>
      <c r="H16" s="4"/>
    </row>
    <row r="17" spans="2:8" ht="23.25" customHeight="1">
      <c r="B17" s="194">
        <v>7</v>
      </c>
      <c r="C17" s="199">
        <v>5</v>
      </c>
      <c r="D17" s="196">
        <v>0.41</v>
      </c>
      <c r="E17" s="199">
        <v>4</v>
      </c>
      <c r="F17" s="196">
        <v>0.07</v>
      </c>
      <c r="G17" s="4"/>
      <c r="H17" s="4"/>
    </row>
    <row r="18" spans="2:8" ht="25.5" customHeight="1">
      <c r="B18" s="194">
        <v>8</v>
      </c>
      <c r="C18" s="199">
        <v>1</v>
      </c>
      <c r="D18" s="196">
        <v>0.08</v>
      </c>
      <c r="E18" s="199">
        <v>1</v>
      </c>
      <c r="F18" s="196">
        <v>0.02</v>
      </c>
      <c r="G18" s="4"/>
      <c r="H18" s="4"/>
    </row>
    <row r="19" spans="1:8" ht="22.5" customHeight="1">
      <c r="A19" s="191"/>
      <c r="B19" s="194">
        <v>9</v>
      </c>
      <c r="C19" s="199">
        <v>1</v>
      </c>
      <c r="D19" s="196">
        <v>0.08</v>
      </c>
      <c r="E19" s="199">
        <v>1</v>
      </c>
      <c r="F19" s="196">
        <v>0.02</v>
      </c>
      <c r="G19" s="191"/>
      <c r="H19" s="4"/>
    </row>
    <row r="20" spans="2:8" ht="23.25" customHeight="1">
      <c r="B20" s="194">
        <v>10</v>
      </c>
      <c r="C20" s="199">
        <v>1</v>
      </c>
      <c r="D20" s="196">
        <v>0.08</v>
      </c>
      <c r="E20" s="199">
        <v>0</v>
      </c>
      <c r="F20" s="196">
        <v>0</v>
      </c>
      <c r="G20" s="4"/>
      <c r="H20" s="4"/>
    </row>
    <row r="21" spans="2:8" ht="24.75" customHeight="1">
      <c r="B21" s="194" t="s">
        <v>105</v>
      </c>
      <c r="C21" s="199">
        <v>2</v>
      </c>
      <c r="D21" s="196">
        <v>0</v>
      </c>
      <c r="E21" s="199">
        <v>1</v>
      </c>
      <c r="F21" s="196">
        <v>0</v>
      </c>
      <c r="G21" s="4"/>
      <c r="H21" s="4"/>
    </row>
    <row r="22" spans="2:8" ht="24.75" customHeight="1">
      <c r="B22" s="193" t="s">
        <v>25</v>
      </c>
      <c r="C22" s="200">
        <f>SUM(C11:C21)</f>
        <v>1208</v>
      </c>
      <c r="D22" s="201">
        <f>C22/1208*100</f>
        <v>100</v>
      </c>
      <c r="E22" s="202">
        <f>SUM(E11:E21)</f>
        <v>5678</v>
      </c>
      <c r="F22" s="201">
        <f>E22/5678*100</f>
        <v>100</v>
      </c>
      <c r="G22" s="4"/>
      <c r="H22" s="4"/>
    </row>
    <row r="23" spans="2:8" ht="18.75" customHeight="1">
      <c r="B23" s="551" t="s">
        <v>15</v>
      </c>
      <c r="C23" s="551"/>
      <c r="D23" s="551"/>
      <c r="E23" s="551"/>
      <c r="F23" s="551"/>
      <c r="G23" s="4"/>
      <c r="H23" s="4"/>
    </row>
    <row r="24" spans="2:8" ht="19.5" customHeight="1">
      <c r="B24" t="s">
        <v>312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30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92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30"/>
      <c r="I35" s="130"/>
      <c r="J35" s="4"/>
      <c r="K35" s="4"/>
    </row>
    <row r="36" spans="2:11" ht="15">
      <c r="B36" s="4"/>
      <c r="C36" s="64"/>
      <c r="D36" s="64"/>
      <c r="H36" s="65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&amp;L15.12.2017&amp;CTÜRKİYE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2017-12-13T11:37:29Z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