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9">'YABANCI SERMAYE ve FAALİYETLER'!$A$1:$F$64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İLLER'!$36:$38</definedName>
    <definedName name="_xlnm.Print_Titles" localSheetId="18">'YABANCI SERMAYE ve ÜLKELER'!$48:$50</definedName>
  </definedNames>
  <calcPr fullCalcOnLoad="1"/>
</workbook>
</file>

<file path=xl/sharedStrings.xml><?xml version="1.0" encoding="utf-8"?>
<sst xmlns="http://schemas.openxmlformats.org/spreadsheetml/2006/main" count="1745" uniqueCount="614">
  <si>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</si>
  <si>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</si>
  <si>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</si>
  <si>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</si>
  <si>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</si>
  <si>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</si>
  <si>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</si>
  <si>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</si>
  <si>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</si>
  <si>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</si>
  <si>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</si>
  <si>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</si>
  <si>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</si>
  <si>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</si>
  <si>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</si>
  <si>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</si>
  <si>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</si>
  <si>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</si>
  <si>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</si>
  <si>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</si>
  <si>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</si>
  <si>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</si>
  <si>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</si>
  <si>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</si>
  <si>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</si>
  <si>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</si>
  <si>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</si>
  <si>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</si>
  <si>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</si>
  <si>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</si>
  <si>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</si>
  <si>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</si>
  <si>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</si>
  <si>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</si>
  <si>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</si>
  <si>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</si>
  <si>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</si>
  <si>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</si>
  <si>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</si>
  <si>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</si>
  <si>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</si>
  <si>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</si>
  <si>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</si>
  <si>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</si>
  <si>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</si>
  <si>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</si>
  <si>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</si>
  <si>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</si>
  <si>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</si>
  <si>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</si>
  <si>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</si>
  <si>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</si>
  <si>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</si>
  <si>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</si>
  <si>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</si>
  <si>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</si>
  <si>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</si>
  <si>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</si>
  <si>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</si>
  <si>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</si>
  <si>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</si>
  <si>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</si>
  <si>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</si>
  <si>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</si>
  <si>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</si>
  <si>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</si>
  <si>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</si>
  <si>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</si>
  <si>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</si>
  <si>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</si>
  <si>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</si>
  <si>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</si>
  <si>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</si>
  <si>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</si>
  <si>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</si>
  <si>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</si>
  <si>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</si>
  <si>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</si>
  <si>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</si>
  <si>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</si>
  <si>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</si>
  <si>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</si>
  <si>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</si>
  <si>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</si>
  <si>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</si>
  <si>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</si>
  <si>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</si>
  <si>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</si>
  <si>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</si>
  <si>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</si>
  <si>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</si>
  <si>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</si>
  <si>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</si>
  <si>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</si>
  <si>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</si>
  <si>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</si>
  <si>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</si>
  <si>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</si>
  <si>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</si>
  <si>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</si>
  <si>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</si>
  <si>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</si>
  <si>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</si>
  <si>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</si>
  <si>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</si>
  <si>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</si>
  <si>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</si>
  <si>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</si>
  <si>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</si>
  <si>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</si>
  <si>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</si>
  <si>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</si>
  <si>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</si>
  <si>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</si>
  <si>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</si>
  <si>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</si>
  <si>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</si>
  <si>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</si>
  <si>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</si>
  <si>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</si>
  <si>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</si>
  <si>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</si>
  <si>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</si>
  <si>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</si>
  <si>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</si>
  <si>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</si>
  <si>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</si>
  <si>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</si>
  <si>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</si>
  <si>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</si>
  <si>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</si>
  <si>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</si>
  <si>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</si>
  <si>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</si>
  <si>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</si>
  <si>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</si>
  <si>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</si>
  <si>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</si>
  <si>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</si>
  <si>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</si>
  <si>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</si>
  <si>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</si>
  <si>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</si>
  <si>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</si>
  <si>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</si>
  <si>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</si>
  <si>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</si>
  <si>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</si>
  <si>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</si>
  <si>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</si>
  <si>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</si>
  <si>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</si>
  <si>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</si>
  <si>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</si>
  <si>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</si>
  <si>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</si>
  <si>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</si>
  <si>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</si>
  <si>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</si>
  <si>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</si>
  <si>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</si>
  <si>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</si>
  <si>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</si>
  <si>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</si>
  <si>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</si>
  <si>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</si>
  <si>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</si>
  <si>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</si>
  <si>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</si>
  <si>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</si>
  <si>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</si>
  <si>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</si>
  <si>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</si>
  <si>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</si>
  <si>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</si>
  <si>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</si>
  <si>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</si>
  <si>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</si>
  <si>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</si>
  <si>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</si>
  <si>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</si>
  <si>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</si>
  <si>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</si>
  <si>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</si>
  <si>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</si>
  <si>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</si>
  <si>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</si>
  <si>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</si>
  <si>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</si>
  <si>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</si>
  <si>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</si>
  <si>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</si>
  <si>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</si>
  <si>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</si>
  <si>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</si>
  <si>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</si>
  <si>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</si>
  <si>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</si>
  <si>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</si>
  <si>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</si>
  <si>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</si>
  <si>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</si>
  <si>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</si>
  <si>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</si>
  <si>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</si>
  <si>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</si>
  <si>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</si>
  <si>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</si>
  <si>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</si>
  <si>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</si>
  <si>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</si>
  <si>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</si>
  <si>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</si>
  <si>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</si>
  <si>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</si>
  <si>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</si>
  <si>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</si>
  <si>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</si>
  <si>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</si>
  <si>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</si>
  <si>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</si>
  <si>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</si>
  <si>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</si>
  <si>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</si>
  <si>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</si>
  <si>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</si>
  <si>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</si>
  <si>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</si>
  <si>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</si>
  <si>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</si>
  <si>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</si>
  <si>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</si>
  <si>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</si>
  <si>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</si>
  <si>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</si>
  <si>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</si>
  <si>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</si>
  <si>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</si>
  <si>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</si>
  <si>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</si>
  <si>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</si>
  <si>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</si>
  <si>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</si>
  <si>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</si>
  <si>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</si>
  <si>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</si>
  <si>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</si>
  <si>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</si>
  <si>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</si>
  <si>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</si>
  <si>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</si>
  <si>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</si>
  <si>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</si>
  <si>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</si>
  <si>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</si>
  <si>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</si>
  <si>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</si>
  <si>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</si>
  <si>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</si>
  <si>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</si>
  <si>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</si>
  <si>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</si>
  <si>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</si>
  <si>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</si>
  <si>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</si>
  <si>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</si>
  <si>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</si>
  <si>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</si>
  <si>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</si>
  <si>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</si>
  <si>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</si>
  <si>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</si>
  <si>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</si>
  <si>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</si>
  <si>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</si>
  <si>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</si>
  <si>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</si>
  <si>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</si>
  <si>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</si>
  <si>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</si>
  <si>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</si>
  <si>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</si>
  <si>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</si>
  <si>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</si>
  <si>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</si>
  <si>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</si>
  <si>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</si>
  <si>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</si>
  <si>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</si>
  <si>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</si>
  <si>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</si>
  <si>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</si>
  <si>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</si>
  <si>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</si>
  <si>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</si>
  <si>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</si>
  <si>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</si>
  <si>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</si>
  <si>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</si>
  <si>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</si>
  <si>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</si>
  <si>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</si>
  <si>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</si>
  <si>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</si>
  <si>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</si>
  <si>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</si>
  <si>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</si>
  <si>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</si>
  <si>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</si>
  <si>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</si>
  <si>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</si>
  <si>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</si>
  <si>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</si>
  <si>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</si>
  <si>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</si>
  <si>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</si>
  <si>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</si>
  <si>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</si>
  <si>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</si>
  <si>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</si>
  <si>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</si>
  <si>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</si>
  <si>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</si>
  <si>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</si>
  <si>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</si>
  <si>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</si>
  <si>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</si>
  <si>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</si>
  <si>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</si>
  <si>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</si>
  <si>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</si>
  <si>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</si>
  <si>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</si>
  <si>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</si>
  <si>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</si>
  <si>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</si>
  <si>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</si>
  <si>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</si>
  <si>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</si>
  <si>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</si>
  <si>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Diğer dış giyim eşyaları imalatı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</si>
  <si>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</si>
  <si>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</si>
  <si>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</si>
  <si>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</si>
  <si>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</si>
  <si>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</si>
  <si>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</si>
  <si>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</si>
  <si>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</si>
  <si>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</si>
  <si>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</si>
  <si>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</si>
  <si>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</si>
  <si>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</si>
  <si>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</si>
  <si>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</si>
  <si>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</si>
  <si>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</si>
  <si>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</si>
  <si>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</si>
  <si>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</si>
  <si>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</si>
  <si>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</si>
  <si>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</si>
  <si>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</si>
  <si>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</si>
  <si>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</si>
  <si>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</si>
  <si>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</si>
  <si>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</si>
  <si>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Norveç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</si>
  <si>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</si>
  <si>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</si>
  <si>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</si>
  <si>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</si>
  <si>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</si>
  <si>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</si>
  <si>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</si>
  <si>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</si>
  <si>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</si>
  <si>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</si>
  <si>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</si>
  <si>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</si>
  <si>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</si>
  <si>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</si>
  <si>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</si>
  <si>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</si>
  <si>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</si>
  <si>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</si>
  <si>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</si>
  <si>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</si>
  <si>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</si>
  <si>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</si>
  <si>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</si>
  <si>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</si>
  <si>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</si>
  <si>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</si>
  <si>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</si>
  <si>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</si>
  <si>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</si>
  <si>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</si>
  <si>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</si>
  <si>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</si>
  <si>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</si>
  <si>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</si>
  <si>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</si>
  <si>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</si>
  <si>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</si>
  <si>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</si>
  <si>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</si>
  <si>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</si>
  <si>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</si>
  <si>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</si>
  <si>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</si>
  <si>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</si>
  <si>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</si>
  <si>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</si>
  <si>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</si>
  <si>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</si>
  <si>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</si>
  <si>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</si>
  <si>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</si>
  <si>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</si>
  <si>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</si>
  <si>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</si>
  <si>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</si>
  <si>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</si>
  <si>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</si>
  <si>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</si>
  <si>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</si>
  <si>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</si>
  <si>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</si>
  <si>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</si>
  <si>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</si>
  <si>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</si>
  <si>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</si>
  <si>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</si>
  <si>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</si>
  <si>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</si>
  <si>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</si>
  <si>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</si>
  <si>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</si>
  <si>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</si>
  <si>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</si>
  <si>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</si>
  <si>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</si>
  <si>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</si>
  <si>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</si>
  <si>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</si>
  <si>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</si>
  <si>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</si>
  <si>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</si>
  <si>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</si>
  <si>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</si>
  <si>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</si>
  <si>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</si>
  <si>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</si>
  <si>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</si>
  <si>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Çek Cum.</t>
  </si>
  <si>
    <t>Singapur</t>
  </si>
  <si>
    <t>İsrail</t>
  </si>
  <si>
    <t>Güney Kore</t>
  </si>
  <si>
    <t>Sudan</t>
  </si>
  <si>
    <t>Sırbistan</t>
  </si>
  <si>
    <t>Moldovya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</si>
  <si>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</si>
  <si>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</si>
  <si>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</si>
  <si>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</si>
  <si>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</si>
  <si>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</si>
  <si>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</si>
  <si>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</si>
  <si>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</si>
  <si>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</si>
  <si>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</si>
  <si>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</si>
  <si>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</si>
  <si>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</si>
  <si>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</si>
  <si>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</si>
  <si>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Letonya</t>
  </si>
  <si>
    <t>79.11</t>
  </si>
  <si>
    <t>Seyahat acentesi faaliyetleri</t>
  </si>
  <si>
    <t>46.42</t>
  </si>
  <si>
    <t>Giysi ve ayakkabı toptan ticareti</t>
  </si>
  <si>
    <t>Hizmet Kooperatifi</t>
  </si>
  <si>
    <t>Lüksemburg</t>
  </si>
  <si>
    <t>Bosna Hersek</t>
  </si>
  <si>
    <t>Hırvatistan</t>
  </si>
  <si>
    <t>Dominika</t>
  </si>
  <si>
    <t>Bahreyn</t>
  </si>
  <si>
    <t>Katar</t>
  </si>
  <si>
    <t>Tayland</t>
  </si>
  <si>
    <t>Panama</t>
  </si>
  <si>
    <t>41.20 -İkamet amaçlı olan veya ikamet amaçlı olmayan binaların inşaatı</t>
  </si>
  <si>
    <t>35.11 -Elektrik enerjisi üretimi</t>
  </si>
  <si>
    <t>68.31 -Gayrimenkul acenteleri</t>
  </si>
  <si>
    <t>45.31 -Motorlu kara taşıtlarının parça ve aksesuarlarının toptan ticareti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</si>
  <si>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</si>
  <si>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</si>
  <si>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</si>
  <si>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</si>
  <si>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</si>
  <si>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</si>
  <si>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</si>
  <si>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68.10 -Kendine ait gayrimenkulün alınıp satılması</t>
  </si>
  <si>
    <t>79.11 -Seyahat acentesi faaliyetleri</t>
  </si>
  <si>
    <t>46.19 -Çeşitli malların satışı ile ilgili aracılar</t>
  </si>
  <si>
    <t>46.41 -Tekstil ürünlerinin toptan ticareti</t>
  </si>
  <si>
    <t>14.13 -Diğer dış giyim eşyaları imalatı</t>
  </si>
  <si>
    <t>46.17 -Gıda, içecek ve tütün satışı ile ilgili aracılar</t>
  </si>
  <si>
    <t>49.41 -Karayolu ile yük taşımacılığı</t>
  </si>
  <si>
    <t>55.10</t>
  </si>
  <si>
    <t>Oteller ve benzer konaklama yerleri</t>
  </si>
  <si>
    <t>Küçük Sanat Kooperatifi</t>
  </si>
  <si>
    <t>Sigorta Kooperatifi</t>
  </si>
  <si>
    <t>Site İşletme Kooperatifi</t>
  </si>
  <si>
    <t>Arnavutluk</t>
  </si>
  <si>
    <t>Moris Adaları</t>
  </si>
  <si>
    <t>Cayman Adaları</t>
  </si>
  <si>
    <t>Malsar Adaları</t>
  </si>
  <si>
    <t>Belize</t>
  </si>
  <si>
    <t>İrlanda</t>
  </si>
  <si>
    <t>Slovak Cum.</t>
  </si>
  <si>
    <t>Avustralya</t>
  </si>
  <si>
    <t>Slovenya</t>
  </si>
  <si>
    <t>Trinidad &amp; Tobago</t>
  </si>
  <si>
    <t>52.29 -Taşımacılığı destekleyici diğer faaliyetler</t>
  </si>
  <si>
    <t>79.90 -Diğer rezervasyon hizmetleri ve ilgili faaliyetler</t>
  </si>
  <si>
    <t>Gerçek Kişi Tic.İşl.</t>
  </si>
  <si>
    <t>TÜRKİYE</t>
  </si>
  <si>
    <t>Kosta Rika</t>
  </si>
  <si>
    <t>Umman</t>
  </si>
  <si>
    <t>Beyaz Rusya</t>
  </si>
  <si>
    <t>Portekiz</t>
  </si>
  <si>
    <t>Nepal</t>
  </si>
  <si>
    <t>Eritre</t>
  </si>
  <si>
    <t>Kamerun</t>
  </si>
  <si>
    <t>Güney Afrika Cum.</t>
  </si>
  <si>
    <t>Kuzey Kore</t>
  </si>
  <si>
    <t>Litvanya</t>
  </si>
  <si>
    <t>İzlanda</t>
  </si>
  <si>
    <t>47.11 -Belirli bir mala tahsis edilmemiş mağazalarda gıda, içecek veya tütün ağırlıklı perakende ticaret</t>
  </si>
  <si>
    <t>Deniz Motorlu Taşıyıcılar Kooperatifi</t>
  </si>
  <si>
    <t>Danışmanlık Kooperatifi</t>
  </si>
  <si>
    <t>Kurulan Şirketlerin İllere Göre Aylık ve Birikimli Sermaye Dağılımı</t>
  </si>
  <si>
    <t>23</t>
  </si>
  <si>
    <t>İl Adı</t>
  </si>
  <si>
    <t>Gerçek Kişi</t>
  </si>
  <si>
    <t>İllere Göre Kurulan Şirketlerin Aylık ve Birikimli Sermaye Dağılımı</t>
  </si>
  <si>
    <t>21-22</t>
  </si>
  <si>
    <t>24</t>
  </si>
  <si>
    <t>25-26</t>
  </si>
  <si>
    <t>Sermaye*</t>
  </si>
  <si>
    <t>*=TL</t>
  </si>
  <si>
    <t>66.22</t>
  </si>
  <si>
    <t>Sigorta acentelerinin ve brokerların faaliyetleri</t>
  </si>
  <si>
    <t>Malta</t>
  </si>
  <si>
    <t>Kuzey Kıbrıs Türk Cum.</t>
  </si>
  <si>
    <t>Tacikistan</t>
  </si>
  <si>
    <t>Makedonya</t>
  </si>
  <si>
    <t>46.43 -Elektrikli ev aletleri toptan ticareti</t>
  </si>
  <si>
    <t>46.51 -Bilgisayar, bilgisayar çevre birimleri ve yazılım toptan ticareti</t>
  </si>
  <si>
    <t>46.18 -Belirli diğer ürünlerin satışı ile ilgili uzmanlaşmış aracılar</t>
  </si>
  <si>
    <t>42.22</t>
  </si>
  <si>
    <t>Elektrik ve telekomünikasyon için hizmet projelerinin inşaatı</t>
  </si>
  <si>
    <t>Hongkong</t>
  </si>
  <si>
    <t>Kenya</t>
  </si>
  <si>
    <t>San Marino</t>
  </si>
  <si>
    <t>St.Kittis &amp; Nevis</t>
  </si>
  <si>
    <t>Zimbabve</t>
  </si>
  <si>
    <t>Liberya</t>
  </si>
  <si>
    <t>46.72 -Madenler ve maden cevherlerinin toptan ticareti</t>
  </si>
  <si>
    <t>73.11 -Reklam ajanslarının faaliyetleri</t>
  </si>
  <si>
    <t>27-33</t>
  </si>
  <si>
    <t>34-35</t>
  </si>
  <si>
    <t>TEMMUZ 2015</t>
  </si>
  <si>
    <t xml:space="preserve"> 21 AĞUSTOS 2015</t>
  </si>
  <si>
    <t>2015 TEMMUZ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</si>
  <si>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2015 TEMMUZ  AYINA AİT KURULAN ve KAPANAN ŞİRKET İSTATİSTİKLERİ</t>
    </r>
  </si>
  <si>
    <t xml:space="preserve"> 2015  TEMMUZ AYINA AİT KURULAN ve KAPANAN ŞİRKET İSTATİSTİKLERİ</t>
  </si>
  <si>
    <t>2015 TEMMUZ AYINA AİT KURULAN ve KAPANAN ŞİRKET İSTATİSTİKLERİ</t>
  </si>
  <si>
    <t xml:space="preserve"> 2015 TEMMUZ AYINA AİT KURULAN ve KAPANAN ŞİRKET İSTATİSTİKLERİ</t>
  </si>
  <si>
    <t>OCAK-TEMMUZ 2015</t>
  </si>
  <si>
    <t>2015 Ocak-Temmuz Ayları Arası Kurulan ŞirketlerinSermaye Dağılımları</t>
  </si>
  <si>
    <t xml:space="preserve">2015 TEMMUZ AYINA AİT KURULAN VE KAPANAN ŞİRKET İSTATİSTİKLERİ </t>
  </si>
  <si>
    <t>Ocak-Temmuz Döneminde En Çok Şirket Kapanışı Olan İlk 10 Faaliyet</t>
  </si>
  <si>
    <t>2015 TEMMUZ (BİR AYLIK)</t>
  </si>
  <si>
    <t>2014  TEMMUS (BİR AYLIK)</t>
  </si>
  <si>
    <t>2015 OCAK-TEMMUZ (YEDİ AYLIK)</t>
  </si>
  <si>
    <t>2014 OCAK-TEMMUZ (YEDİ AYLIK)</t>
  </si>
  <si>
    <t>2015 TEMMUZ</t>
  </si>
  <si>
    <t>2015 OCAK-TEMMUZ</t>
  </si>
  <si>
    <t xml:space="preserve"> Temmuz Ayında Kurulan Kooperatiflerin Genel Görünümü </t>
  </si>
  <si>
    <t xml:space="preserve"> 2015 Ocak-Temmuz Döneminde   Kurulan Kooperatiflerin Genel Görünümü </t>
  </si>
  <si>
    <t xml:space="preserve">       Temmuz Ayında Kurulan Yabancı Sermayeli Şirketlerin Genel Görünümü</t>
  </si>
  <si>
    <t>2015 Ocak-Temmuz Döneminde  Kurulan Yabancı Sermayeli Şirketlerin         Genel Görünümü</t>
  </si>
  <si>
    <t>2015 Ocak-Temmuz Döneminde Kurulan Yabancı Sermayeli Şirketlerin                                                                  İllere Göre Birikimli Dağılımı</t>
  </si>
  <si>
    <t xml:space="preserve">        Temmuz Ayında Kurulan Yabancı Sermayeli Şirketlerin Ülkelere Göre Dağılımı</t>
  </si>
  <si>
    <t xml:space="preserve">        2015 Ocak-Temmuz Döneminde Kurulan Yabancı Sermayeli Şirketlerin Ülkelere Göre Dağılımı</t>
  </si>
  <si>
    <t>2015 Ocak-Temmuz Döneminde En Çok Yabancı Sermayeli Şirket Kuruluşu Olan                              İlk 20 Faaliyet</t>
  </si>
  <si>
    <t>-</t>
  </si>
  <si>
    <t>73.11</t>
  </si>
  <si>
    <t>Reklam ajanslarının faaliyetleri</t>
  </si>
  <si>
    <t>71.11</t>
  </si>
  <si>
    <t>Mimarlık faaliyetleri</t>
  </si>
  <si>
    <t>47.73</t>
  </si>
  <si>
    <t>Tanzanya</t>
  </si>
  <si>
    <t>Nikaragua</t>
  </si>
  <si>
    <t>Bangladeş</t>
  </si>
  <si>
    <t>47.91 -Posta yoluyla veya internet üzerinden yapılan perakende ticaret</t>
  </si>
  <si>
    <t>47.77 -Belirli bir mala tahsis edilmiş mağazalarda saat ve mücevher perakende ticareti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</si>
</sst>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>
        <color indexed="63"/>
      </top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81" fontId="8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3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3" fontId="85" fillId="35" borderId="36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8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1" fillId="37" borderId="36" xfId="0" applyFont="1" applyFill="1" applyBorder="1" applyAlignment="1">
      <alignment wrapText="1"/>
    </xf>
    <xf numFmtId="3" fontId="80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0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0" fillId="37" borderId="43" xfId="0" applyFont="1" applyFill="1" applyBorder="1" applyAlignment="1">
      <alignment horizontal="right"/>
    </xf>
    <xf numFmtId="0" fontId="80" fillId="37" borderId="44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 wrapText="1"/>
    </xf>
    <xf numFmtId="0" fontId="80" fillId="35" borderId="46" xfId="0" applyFont="1" applyFill="1" applyBorder="1" applyAlignment="1">
      <alignment horizontal="right" wrapText="1"/>
    </xf>
    <xf numFmtId="0" fontId="80" fillId="37" borderId="46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/>
    </xf>
    <xf numFmtId="0" fontId="80" fillId="35" borderId="46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/>
    </xf>
    <xf numFmtId="3" fontId="80" fillId="36" borderId="36" xfId="0" applyNumberFormat="1" applyFont="1" applyFill="1" applyBorder="1" applyAlignment="1">
      <alignment horizontal="right" vertical="top" wrapText="1"/>
    </xf>
    <xf numFmtId="3" fontId="80" fillId="36" borderId="35" xfId="0" applyNumberFormat="1" applyFont="1" applyFill="1" applyBorder="1" applyAlignment="1">
      <alignment vertical="top" wrapText="1"/>
    </xf>
    <xf numFmtId="3" fontId="80" fillId="33" borderId="31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1" fillId="35" borderId="38" xfId="0" applyFont="1" applyFill="1" applyBorder="1" applyAlignment="1">
      <alignment horizontal="center"/>
    </xf>
    <xf numFmtId="0" fontId="101" fillId="35" borderId="47" xfId="0" applyFont="1" applyFill="1" applyBorder="1" applyAlignment="1">
      <alignment horizontal="center"/>
    </xf>
    <xf numFmtId="0" fontId="101" fillId="35" borderId="42" xfId="0" applyFont="1" applyFill="1" applyBorder="1" applyAlignment="1">
      <alignment horizontal="center"/>
    </xf>
    <xf numFmtId="3" fontId="86" fillId="34" borderId="43" xfId="0" applyNumberFormat="1" applyFont="1" applyFill="1" applyBorder="1" applyAlignment="1">
      <alignment horizontal="right"/>
    </xf>
    <xf numFmtId="3" fontId="86" fillId="34" borderId="45" xfId="0" applyNumberFormat="1" applyFont="1" applyFill="1" applyBorder="1" applyAlignment="1">
      <alignment horizontal="right"/>
    </xf>
    <xf numFmtId="3" fontId="86" fillId="34" borderId="36" xfId="0" applyNumberFormat="1" applyFont="1" applyFill="1" applyBorder="1" applyAlignment="1">
      <alignment horizontal="right"/>
    </xf>
    <xf numFmtId="3" fontId="86" fillId="33" borderId="43" xfId="0" applyNumberFormat="1" applyFont="1" applyFill="1" applyBorder="1" applyAlignment="1">
      <alignment horizontal="right"/>
    </xf>
    <xf numFmtId="3" fontId="92" fillId="33" borderId="48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0" fillId="36" borderId="44" xfId="0" applyNumberFormat="1" applyFont="1" applyFill="1" applyBorder="1" applyAlignment="1">
      <alignment vertical="top" wrapText="1"/>
    </xf>
    <xf numFmtId="49" fontId="80" fillId="33" borderId="1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36" xfId="0" applyNumberFormat="1" applyFont="1" applyFill="1" applyBorder="1" applyAlignment="1">
      <alignment vertical="top" wrapText="1"/>
    </xf>
    <xf numFmtId="0" fontId="80" fillId="37" borderId="45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50" xfId="0" applyFont="1" applyFill="1" applyBorder="1" applyAlignment="1">
      <alignment vertical="center"/>
    </xf>
    <xf numFmtId="0" fontId="78" fillId="35" borderId="50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96" fillId="0" borderId="0" xfId="0" applyFont="1" applyBorder="1" applyAlignment="1">
      <alignment wrapText="1"/>
    </xf>
    <xf numFmtId="0" fontId="102" fillId="0" borderId="11" xfId="0" applyFont="1" applyBorder="1" applyAlignment="1">
      <alignment horizontal="right" wrapText="1"/>
    </xf>
    <xf numFmtId="0" fontId="102" fillId="0" borderId="12" xfId="0" applyFont="1" applyBorder="1" applyAlignment="1">
      <alignment horizontal="right" wrapText="1"/>
    </xf>
    <xf numFmtId="0" fontId="102" fillId="0" borderId="14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2" fillId="0" borderId="51" xfId="0" applyFont="1" applyBorder="1" applyAlignment="1">
      <alignment horizontal="left" vertical="center" wrapText="1"/>
    </xf>
    <xf numFmtId="0" fontId="102" fillId="0" borderId="52" xfId="0" applyFont="1" applyBorder="1" applyAlignment="1">
      <alignment horizontal="left" vertical="center" wrapText="1"/>
    </xf>
    <xf numFmtId="0" fontId="102" fillId="0" borderId="18" xfId="0" applyFont="1" applyBorder="1" applyAlignment="1">
      <alignment horizontal="left" vertical="center" wrapText="1"/>
    </xf>
    <xf numFmtId="0" fontId="102" fillId="0" borderId="19" xfId="0" applyFont="1" applyBorder="1" applyAlignment="1">
      <alignment horizontal="left" vertical="center" wrapText="1"/>
    </xf>
    <xf numFmtId="0" fontId="102" fillId="0" borderId="53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10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2" fontId="78" fillId="42" borderId="10" xfId="0" applyNumberFormat="1" applyFont="1" applyFill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3" fontId="80" fillId="33" borderId="18" xfId="0" applyNumberFormat="1" applyFont="1" applyFill="1" applyBorder="1" applyAlignment="1">
      <alignment/>
    </xf>
    <xf numFmtId="3" fontId="80" fillId="33" borderId="30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/>
    </xf>
    <xf numFmtId="3" fontId="80" fillId="36" borderId="43" xfId="0" applyNumberFormat="1" applyFont="1" applyFill="1" applyBorder="1" applyAlignment="1">
      <alignment vertical="top" wrapText="1"/>
    </xf>
    <xf numFmtId="0" fontId="104" fillId="0" borderId="0" xfId="0" applyFont="1" applyAlignment="1">
      <alignment horizontal="center" vertical="center" wrapText="1"/>
    </xf>
    <xf numFmtId="0" fontId="78" fillId="35" borderId="37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8" fillId="35" borderId="10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8" fillId="35" borderId="54" xfId="0" applyFont="1" applyFill="1" applyBorder="1" applyAlignment="1">
      <alignment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1" fontId="60" fillId="33" borderId="59" xfId="0" applyNumberFormat="1" applyFont="1" applyFill="1" applyBorder="1" applyAlignment="1">
      <alignment vertical="top"/>
    </xf>
    <xf numFmtId="1" fontId="60" fillId="33" borderId="60" xfId="0" applyNumberFormat="1" applyFont="1" applyFill="1" applyBorder="1" applyAlignment="1">
      <alignment vertical="top"/>
    </xf>
    <xf numFmtId="1" fontId="60" fillId="33" borderId="61" xfId="0" applyNumberFormat="1" applyFont="1" applyFill="1" applyBorder="1" applyAlignment="1">
      <alignment vertical="top"/>
    </xf>
    <xf numFmtId="0" fontId="60" fillId="35" borderId="57" xfId="0" applyFont="1" applyFill="1" applyBorder="1" applyAlignment="1">
      <alignment horizontal="left" vertical="center"/>
    </xf>
    <xf numFmtId="1" fontId="60" fillId="33" borderId="62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63" xfId="0" applyNumberFormat="1" applyFont="1" applyFill="1" applyBorder="1" applyAlignment="1">
      <alignment vertical="top"/>
    </xf>
    <xf numFmtId="0" fontId="60" fillId="36" borderId="64" xfId="0" applyFont="1" applyFill="1" applyBorder="1" applyAlignment="1">
      <alignment horizontal="left" vertical="center"/>
    </xf>
    <xf numFmtId="0" fontId="60" fillId="36" borderId="65" xfId="0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horizontal="left" vertical="center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3" fontId="48" fillId="35" borderId="70" xfId="0" applyNumberFormat="1" applyFont="1" applyFill="1" applyBorder="1" applyAlignment="1">
      <alignment vertical="top"/>
    </xf>
    <xf numFmtId="0" fontId="49" fillId="35" borderId="54" xfId="0" applyFont="1" applyFill="1" applyBorder="1" applyAlignment="1">
      <alignment vertical="center"/>
    </xf>
    <xf numFmtId="0" fontId="49" fillId="35" borderId="55" xfId="0" applyFont="1" applyFill="1" applyBorder="1" applyAlignment="1">
      <alignment horizontal="center" vertical="center"/>
    </xf>
    <xf numFmtId="0" fontId="49" fillId="35" borderId="56" xfId="0" applyFont="1" applyFill="1" applyBorder="1" applyAlignment="1">
      <alignment horizontal="center" vertical="center"/>
    </xf>
    <xf numFmtId="0" fontId="22" fillId="36" borderId="57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0" fontId="22" fillId="35" borderId="57" xfId="0" applyFont="1" applyFill="1" applyBorder="1" applyAlignment="1">
      <alignment horizontal="left" vertical="center"/>
    </xf>
    <xf numFmtId="0" fontId="22" fillId="36" borderId="64" xfId="0" applyFont="1" applyFill="1" applyBorder="1" applyAlignment="1">
      <alignment horizontal="left" vertical="center"/>
    </xf>
    <xf numFmtId="3" fontId="49" fillId="35" borderId="66" xfId="0" applyNumberFormat="1" applyFont="1" applyFill="1" applyBorder="1" applyAlignment="1">
      <alignment horizontal="left" vertical="center"/>
    </xf>
    <xf numFmtId="3" fontId="49" fillId="35" borderId="67" xfId="0" applyNumberFormat="1" applyFont="1" applyFill="1" applyBorder="1" applyAlignment="1">
      <alignment vertical="top"/>
    </xf>
    <xf numFmtId="3" fontId="49" fillId="35" borderId="68" xfId="0" applyNumberFormat="1" applyFont="1" applyFill="1" applyBorder="1" applyAlignment="1">
      <alignment vertical="top"/>
    </xf>
    <xf numFmtId="3" fontId="49" fillId="35" borderId="6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3" xfId="0" applyNumberFormat="1" applyFont="1" applyFill="1" applyBorder="1" applyAlignment="1">
      <alignment vertical="top"/>
    </xf>
    <xf numFmtId="0" fontId="22" fillId="36" borderId="71" xfId="0" applyFont="1" applyFill="1" applyBorder="1" applyAlignment="1">
      <alignment horizontal="left" vertical="center"/>
    </xf>
    <xf numFmtId="3" fontId="49" fillId="35" borderId="72" xfId="0" applyNumberFormat="1" applyFont="1" applyFill="1" applyBorder="1" applyAlignment="1">
      <alignment vertical="top"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78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7" fillId="35" borderId="73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6" fillId="0" borderId="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74" xfId="0" applyBorder="1" applyAlignment="1">
      <alignment/>
    </xf>
    <xf numFmtId="0" fontId="3" fillId="0" borderId="0" xfId="0" applyFont="1" applyAlignment="1">
      <alignment vertical="top"/>
    </xf>
    <xf numFmtId="0" fontId="91" fillId="36" borderId="75" xfId="0" applyFont="1" applyFill="1" applyBorder="1" applyAlignment="1">
      <alignment horizontal="center" vertical="center" wrapText="1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77" xfId="0" applyFont="1" applyFill="1" applyBorder="1" applyAlignment="1">
      <alignment horizontal="center" vertical="center" wrapText="1"/>
    </xf>
    <xf numFmtId="0" fontId="91" fillId="36" borderId="69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92" fillId="36" borderId="76" xfId="0" applyFont="1" applyFill="1" applyBorder="1" applyAlignment="1">
      <alignment/>
    </xf>
    <xf numFmtId="0" fontId="92" fillId="0" borderId="59" xfId="0" applyFont="1" applyBorder="1" applyAlignment="1">
      <alignment/>
    </xf>
    <xf numFmtId="3" fontId="92" fillId="0" borderId="78" xfId="0" applyNumberFormat="1" applyFont="1" applyBorder="1" applyAlignment="1">
      <alignment/>
    </xf>
    <xf numFmtId="0" fontId="92" fillId="0" borderId="76" xfId="0" applyFont="1" applyBorder="1" applyAlignment="1">
      <alignment/>
    </xf>
    <xf numFmtId="0" fontId="92" fillId="35" borderId="57" xfId="0" applyFont="1" applyFill="1" applyBorder="1" applyAlignment="1">
      <alignment/>
    </xf>
    <xf numFmtId="0" fontId="92" fillId="0" borderId="62" xfId="0" applyFont="1" applyBorder="1" applyAlignment="1">
      <alignment/>
    </xf>
    <xf numFmtId="3" fontId="92" fillId="0" borderId="37" xfId="0" applyNumberFormat="1" applyFont="1" applyBorder="1" applyAlignment="1">
      <alignment/>
    </xf>
    <xf numFmtId="0" fontId="92" fillId="0" borderId="57" xfId="0" applyFont="1" applyBorder="1" applyAlignment="1">
      <alignment/>
    </xf>
    <xf numFmtId="0" fontId="92" fillId="0" borderId="37" xfId="0" applyFont="1" applyBorder="1" applyAlignment="1">
      <alignment/>
    </xf>
    <xf numFmtId="0" fontId="92" fillId="36" borderId="57" xfId="0" applyFont="1" applyFill="1" applyBorder="1" applyAlignment="1">
      <alignment/>
    </xf>
    <xf numFmtId="3" fontId="92" fillId="0" borderId="62" xfId="0" applyNumberFormat="1" applyFont="1" applyBorder="1" applyAlignment="1">
      <alignment/>
    </xf>
    <xf numFmtId="3" fontId="92" fillId="0" borderId="57" xfId="0" applyNumberFormat="1" applyFont="1" applyBorder="1" applyAlignment="1">
      <alignment/>
    </xf>
    <xf numFmtId="0" fontId="92" fillId="36" borderId="79" xfId="0" applyFont="1" applyFill="1" applyBorder="1" applyAlignment="1">
      <alignment/>
    </xf>
    <xf numFmtId="0" fontId="92" fillId="0" borderId="80" xfId="0" applyFont="1" applyBorder="1" applyAlignment="1">
      <alignment/>
    </xf>
    <xf numFmtId="3" fontId="92" fillId="0" borderId="81" xfId="0" applyNumberFormat="1" applyFont="1" applyBorder="1" applyAlignment="1">
      <alignment/>
    </xf>
    <xf numFmtId="0" fontId="92" fillId="0" borderId="79" xfId="0" applyFont="1" applyBorder="1" applyAlignment="1">
      <alignment/>
    </xf>
    <xf numFmtId="0" fontId="92" fillId="0" borderId="81" xfId="0" applyFont="1" applyBorder="1" applyAlignment="1">
      <alignment/>
    </xf>
    <xf numFmtId="0" fontId="92" fillId="35" borderId="82" xfId="0" applyFont="1" applyFill="1" applyBorder="1" applyAlignment="1">
      <alignment/>
    </xf>
    <xf numFmtId="0" fontId="91" fillId="35" borderId="82" xfId="0" applyFont="1" applyFill="1" applyBorder="1" applyAlignment="1">
      <alignment/>
    </xf>
    <xf numFmtId="3" fontId="91" fillId="35" borderId="83" xfId="0" applyNumberFormat="1" applyFont="1" applyFill="1" applyBorder="1" applyAlignment="1">
      <alignment/>
    </xf>
    <xf numFmtId="0" fontId="0" fillId="35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4" fillId="0" borderId="0" xfId="0" applyFont="1" applyAlignment="1">
      <alignment horizontal="center" vertical="center" wrapText="1"/>
    </xf>
    <xf numFmtId="0" fontId="94" fillId="0" borderId="22" xfId="0" applyFont="1" applyBorder="1" applyAlignment="1">
      <alignment horizontal="center"/>
    </xf>
    <xf numFmtId="0" fontId="101" fillId="35" borderId="84" xfId="0" applyFont="1" applyFill="1" applyBorder="1" applyAlignment="1">
      <alignment horizontal="center" wrapText="1"/>
    </xf>
    <xf numFmtId="0" fontId="101" fillId="35" borderId="85" xfId="0" applyFont="1" applyFill="1" applyBorder="1" applyAlignment="1">
      <alignment horizontal="center" wrapText="1"/>
    </xf>
    <xf numFmtId="0" fontId="101" fillId="37" borderId="43" xfId="0" applyFont="1" applyFill="1" applyBorder="1" applyAlignment="1">
      <alignment horizontal="left" vertical="center" wrapText="1"/>
    </xf>
    <xf numFmtId="0" fontId="101" fillId="37" borderId="44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center"/>
    </xf>
    <xf numFmtId="0" fontId="101" fillId="37" borderId="45" xfId="0" applyFont="1" applyFill="1" applyBorder="1" applyAlignment="1">
      <alignment horizontal="left" vertical="center" wrapText="1"/>
    </xf>
    <xf numFmtId="0" fontId="101" fillId="37" borderId="46" xfId="0" applyFont="1" applyFill="1" applyBorder="1" applyAlignment="1">
      <alignment horizontal="left" vertical="center" wrapText="1"/>
    </xf>
    <xf numFmtId="0" fontId="101" fillId="35" borderId="43" xfId="0" applyFont="1" applyFill="1" applyBorder="1" applyAlignment="1">
      <alignment horizontal="left" vertical="center" wrapText="1"/>
    </xf>
    <xf numFmtId="0" fontId="101" fillId="35" borderId="46" xfId="0" applyFont="1" applyFill="1" applyBorder="1" applyAlignment="1">
      <alignment horizontal="left" vertical="center" wrapText="1"/>
    </xf>
    <xf numFmtId="0" fontId="101" fillId="35" borderId="44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108" fillId="35" borderId="18" xfId="0" applyFont="1" applyFill="1" applyBorder="1" applyAlignment="1">
      <alignment/>
    </xf>
    <xf numFmtId="0" fontId="108" fillId="35" borderId="11" xfId="0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8" fillId="35" borderId="14" xfId="0" applyFont="1" applyFill="1" applyBorder="1" applyAlignment="1">
      <alignment/>
    </xf>
    <xf numFmtId="0" fontId="101" fillId="35" borderId="86" xfId="0" applyFont="1" applyFill="1" applyBorder="1" applyAlignment="1">
      <alignment horizontal="center"/>
    </xf>
    <xf numFmtId="0" fontId="101" fillId="35" borderId="87" xfId="0" applyFont="1" applyFill="1" applyBorder="1" applyAlignment="1">
      <alignment horizontal="center"/>
    </xf>
    <xf numFmtId="0" fontId="101" fillId="35" borderId="88" xfId="0" applyFont="1" applyFill="1" applyBorder="1" applyAlignment="1">
      <alignment horizontal="center"/>
    </xf>
    <xf numFmtId="3" fontId="85" fillId="37" borderId="24" xfId="0" applyNumberFormat="1" applyFont="1" applyFill="1" applyBorder="1" applyAlignment="1">
      <alignment wrapText="1"/>
    </xf>
    <xf numFmtId="3" fontId="85" fillId="37" borderId="89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90" xfId="0" applyNumberFormat="1" applyFont="1" applyFill="1" applyBorder="1" applyAlignment="1">
      <alignment wrapText="1"/>
    </xf>
    <xf numFmtId="3" fontId="85" fillId="37" borderId="17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90" xfId="0" applyNumberFormat="1" applyFont="1" applyBorder="1" applyAlignment="1">
      <alignment/>
    </xf>
    <xf numFmtId="3" fontId="85" fillId="37" borderId="91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6" fillId="0" borderId="22" xfId="0" applyFont="1" applyBorder="1" applyAlignment="1">
      <alignment horizontal="center"/>
    </xf>
    <xf numFmtId="0" fontId="90" fillId="34" borderId="92" xfId="0" applyFont="1" applyFill="1" applyBorder="1" applyAlignment="1">
      <alignment horizontal="center" wrapText="1"/>
    </xf>
    <xf numFmtId="0" fontId="90" fillId="34" borderId="36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91" xfId="0" applyFont="1" applyFill="1" applyBorder="1" applyAlignment="1">
      <alignment horizontal="center"/>
    </xf>
    <xf numFmtId="0" fontId="90" fillId="34" borderId="93" xfId="0" applyFont="1" applyFill="1" applyBorder="1" applyAlignment="1">
      <alignment horizontal="center"/>
    </xf>
    <xf numFmtId="0" fontId="109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89" xfId="0" applyNumberFormat="1" applyFont="1" applyFill="1" applyBorder="1" applyAlignment="1">
      <alignment horizontal="center"/>
    </xf>
    <xf numFmtId="49" fontId="90" fillId="34" borderId="91" xfId="0" applyNumberFormat="1" applyFont="1" applyFill="1" applyBorder="1" applyAlignment="1">
      <alignment horizontal="center"/>
    </xf>
    <xf numFmtId="0" fontId="90" fillId="34" borderId="89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78" fillId="35" borderId="10" xfId="0" applyFont="1" applyFill="1" applyBorder="1" applyAlignment="1">
      <alignment vertical="center"/>
    </xf>
    <xf numFmtId="0" fontId="78" fillId="35" borderId="37" xfId="0" applyFont="1" applyFill="1" applyBorder="1" applyAlignment="1">
      <alignment horizontal="right"/>
    </xf>
    <xf numFmtId="0" fontId="78" fillId="35" borderId="41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94" xfId="0" applyNumberFormat="1" applyBorder="1" applyAlignment="1">
      <alignment horizontal="center" vertical="center"/>
    </xf>
    <xf numFmtId="3" fontId="78" fillId="35" borderId="48" xfId="0" applyNumberFormat="1" applyFont="1" applyFill="1" applyBorder="1" applyAlignment="1">
      <alignment horizontal="center" vertical="center"/>
    </xf>
    <xf numFmtId="3" fontId="78" fillId="35" borderId="40" xfId="0" applyNumberFormat="1" applyFont="1" applyFill="1" applyBorder="1" applyAlignment="1">
      <alignment horizontal="center" vertical="center"/>
    </xf>
    <xf numFmtId="3" fontId="78" fillId="35" borderId="85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8" fillId="35" borderId="95" xfId="0" applyFont="1" applyFill="1" applyBorder="1" applyAlignment="1">
      <alignment horizontal="center" vertical="center"/>
    </xf>
    <xf numFmtId="0" fontId="78" fillId="35" borderId="96" xfId="0" applyFont="1" applyFill="1" applyBorder="1" applyAlignment="1">
      <alignment horizontal="center" vertical="center"/>
    </xf>
    <xf numFmtId="0" fontId="78" fillId="35" borderId="84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97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7" xfId="0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98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48" fillId="36" borderId="63" xfId="0" applyFont="1" applyFill="1" applyBorder="1" applyAlignment="1">
      <alignment horizontal="center" vertical="center" textRotation="90" wrapText="1"/>
    </xf>
    <xf numFmtId="0" fontId="109" fillId="36" borderId="98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48" fillId="36" borderId="49" xfId="0" applyFont="1" applyFill="1" applyBorder="1" applyAlignment="1">
      <alignment horizontal="center" vertical="center" textRotation="90"/>
    </xf>
    <xf numFmtId="0" fontId="90" fillId="36" borderId="99" xfId="0" applyFont="1" applyFill="1" applyBorder="1" applyAlignment="1">
      <alignment horizontal="center" vertical="center" textRotation="90"/>
    </xf>
    <xf numFmtId="0" fontId="90" fillId="36" borderId="100" xfId="0" applyFont="1" applyFill="1" applyBorder="1" applyAlignment="1">
      <alignment horizontal="center" vertical="center" textRotation="90"/>
    </xf>
    <xf numFmtId="0" fontId="48" fillId="36" borderId="101" xfId="0" applyFont="1" applyFill="1" applyBorder="1" applyAlignment="1">
      <alignment horizontal="center" vertical="center" textRotation="90"/>
    </xf>
    <xf numFmtId="0" fontId="48" fillId="36" borderId="102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80" xfId="0" applyFont="1" applyFill="1" applyBorder="1" applyAlignment="1">
      <alignment horizontal="center" vertical="center" textRotation="90"/>
    </xf>
    <xf numFmtId="0" fontId="48" fillId="36" borderId="103" xfId="0" applyFont="1" applyFill="1" applyBorder="1" applyAlignment="1">
      <alignment horizontal="center" vertical="center"/>
    </xf>
    <xf numFmtId="0" fontId="48" fillId="36" borderId="104" xfId="0" applyFont="1" applyFill="1" applyBorder="1" applyAlignment="1">
      <alignment horizontal="center" vertical="center"/>
    </xf>
    <xf numFmtId="0" fontId="48" fillId="36" borderId="105" xfId="0" applyFont="1" applyFill="1" applyBorder="1" applyAlignment="1">
      <alignment horizontal="center" vertical="center"/>
    </xf>
    <xf numFmtId="0" fontId="48" fillId="36" borderId="106" xfId="0" applyFont="1" applyFill="1" applyBorder="1" applyAlignment="1">
      <alignment horizontal="center" vertical="center" textRotation="90"/>
    </xf>
    <xf numFmtId="0" fontId="48" fillId="36" borderId="107" xfId="0" applyFont="1" applyFill="1" applyBorder="1" applyAlignment="1">
      <alignment horizontal="center" vertical="center"/>
    </xf>
    <xf numFmtId="0" fontId="48" fillId="36" borderId="108" xfId="0" applyFont="1" applyFill="1" applyBorder="1" applyAlignment="1">
      <alignment horizontal="center" vertical="center" textRotation="90"/>
    </xf>
    <xf numFmtId="0" fontId="48" fillId="36" borderId="81" xfId="0" applyFont="1" applyFill="1" applyBorder="1" applyAlignment="1">
      <alignment horizontal="center" vertical="center" textRotation="90" wrapText="1"/>
    </xf>
    <xf numFmtId="0" fontId="109" fillId="36" borderId="109" xfId="0" applyFont="1" applyFill="1" applyBorder="1" applyAlignment="1">
      <alignment horizontal="center" vertical="center" textRotation="90"/>
    </xf>
    <xf numFmtId="0" fontId="48" fillId="36" borderId="63" xfId="0" applyFont="1" applyFill="1" applyBorder="1" applyAlignment="1">
      <alignment horizontal="center" vertical="center" textRotation="90"/>
    </xf>
    <xf numFmtId="0" fontId="48" fillId="36" borderId="98" xfId="0" applyFont="1" applyFill="1" applyBorder="1" applyAlignment="1">
      <alignment horizontal="center" vertical="center" textRotation="90"/>
    </xf>
    <xf numFmtId="0" fontId="48" fillId="36" borderId="99" xfId="0" applyFont="1" applyFill="1" applyBorder="1" applyAlignment="1">
      <alignment horizontal="center" vertical="center" textRotation="90"/>
    </xf>
    <xf numFmtId="0" fontId="48" fillId="36" borderId="100" xfId="0" applyFont="1" applyFill="1" applyBorder="1" applyAlignment="1">
      <alignment horizontal="center" vertical="center" textRotation="90"/>
    </xf>
    <xf numFmtId="3" fontId="7" fillId="0" borderId="104" xfId="0" applyNumberFormat="1" applyFont="1" applyBorder="1" applyAlignment="1">
      <alignment horizontal="left" vertical="top"/>
    </xf>
    <xf numFmtId="0" fontId="48" fillId="36" borderId="110" xfId="0" applyFont="1" applyFill="1" applyBorder="1" applyAlignment="1">
      <alignment horizontal="center" vertical="center"/>
    </xf>
    <xf numFmtId="0" fontId="48" fillId="36" borderId="98" xfId="0" applyFont="1" applyFill="1" applyBorder="1" applyAlignment="1">
      <alignment horizontal="center" vertical="center" textRotation="90" wrapText="1"/>
    </xf>
    <xf numFmtId="0" fontId="109" fillId="36" borderId="111" xfId="0" applyFont="1" applyFill="1" applyBorder="1" applyAlignment="1">
      <alignment horizontal="center" vertical="center" textRotation="90"/>
    </xf>
    <xf numFmtId="0" fontId="48" fillId="35" borderId="54" xfId="0" applyFont="1" applyFill="1" applyBorder="1" applyAlignment="1">
      <alignment horizontal="center"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8" fillId="35" borderId="82" xfId="0" applyFont="1" applyFill="1" applyBorder="1" applyAlignment="1">
      <alignment horizontal="center" vertical="center"/>
    </xf>
    <xf numFmtId="0" fontId="48" fillId="35" borderId="112" xfId="0" applyFont="1" applyFill="1" applyBorder="1" applyAlignment="1">
      <alignment horizontal="center" vertical="center"/>
    </xf>
    <xf numFmtId="0" fontId="48" fillId="35" borderId="113" xfId="0" applyFont="1" applyFill="1" applyBorder="1" applyAlignment="1">
      <alignment horizontal="center" vertical="center"/>
    </xf>
    <xf numFmtId="0" fontId="48" fillId="36" borderId="7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49" fillId="36" borderId="63" xfId="0" applyFont="1" applyFill="1" applyBorder="1" applyAlignment="1">
      <alignment horizontal="center" vertical="center" textRotation="90" wrapText="1"/>
    </xf>
    <xf numFmtId="0" fontId="92" fillId="36" borderId="98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49" fillId="36" borderId="49" xfId="0" applyFont="1" applyFill="1" applyBorder="1" applyAlignment="1">
      <alignment horizontal="center" vertical="center" textRotation="90"/>
    </xf>
    <xf numFmtId="0" fontId="91" fillId="36" borderId="99" xfId="0" applyFont="1" applyFill="1" applyBorder="1" applyAlignment="1">
      <alignment horizontal="center" vertical="center" textRotation="90"/>
    </xf>
    <xf numFmtId="0" fontId="91" fillId="36" borderId="100" xfId="0" applyFont="1" applyFill="1" applyBorder="1" applyAlignment="1">
      <alignment horizontal="center" vertical="center" textRotation="90"/>
    </xf>
    <xf numFmtId="0" fontId="49" fillId="36" borderId="101" xfId="0" applyFont="1" applyFill="1" applyBorder="1" applyAlignment="1">
      <alignment horizontal="center" vertical="center" textRotation="90"/>
    </xf>
    <xf numFmtId="0" fontId="49" fillId="36" borderId="102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80" xfId="0" applyFont="1" applyFill="1" applyBorder="1" applyAlignment="1">
      <alignment horizontal="center" vertical="center" textRotation="90"/>
    </xf>
    <xf numFmtId="0" fontId="49" fillId="36" borderId="103" xfId="0" applyFont="1" applyFill="1" applyBorder="1" applyAlignment="1">
      <alignment horizontal="center" vertical="center"/>
    </xf>
    <xf numFmtId="0" fontId="49" fillId="36" borderId="104" xfId="0" applyFont="1" applyFill="1" applyBorder="1" applyAlignment="1">
      <alignment horizontal="center" vertical="center"/>
    </xf>
    <xf numFmtId="0" fontId="49" fillId="36" borderId="105" xfId="0" applyFont="1" applyFill="1" applyBorder="1" applyAlignment="1">
      <alignment horizontal="center" vertical="center"/>
    </xf>
    <xf numFmtId="0" fontId="49" fillId="36" borderId="106" xfId="0" applyFont="1" applyFill="1" applyBorder="1" applyAlignment="1">
      <alignment horizontal="center" vertical="center" textRotation="90"/>
    </xf>
    <xf numFmtId="0" fontId="49" fillId="36" borderId="107" xfId="0" applyFont="1" applyFill="1" applyBorder="1" applyAlignment="1">
      <alignment horizontal="center" vertical="center"/>
    </xf>
    <xf numFmtId="0" fontId="49" fillId="36" borderId="108" xfId="0" applyFont="1" applyFill="1" applyBorder="1" applyAlignment="1">
      <alignment horizontal="center" vertical="center" textRotation="90"/>
    </xf>
    <xf numFmtId="0" fontId="49" fillId="36" borderId="81" xfId="0" applyFont="1" applyFill="1" applyBorder="1" applyAlignment="1">
      <alignment horizontal="center" vertical="center" textRotation="90" wrapText="1"/>
    </xf>
    <xf numFmtId="0" fontId="92" fillId="36" borderId="109" xfId="0" applyFont="1" applyFill="1" applyBorder="1" applyAlignment="1">
      <alignment horizontal="center" vertical="center" textRotation="90"/>
    </xf>
    <xf numFmtId="0" fontId="49" fillId="36" borderId="63" xfId="0" applyFont="1" applyFill="1" applyBorder="1" applyAlignment="1">
      <alignment horizontal="center" vertical="center" textRotation="90"/>
    </xf>
    <xf numFmtId="0" fontId="49" fillId="36" borderId="98" xfId="0" applyFont="1" applyFill="1" applyBorder="1" applyAlignment="1">
      <alignment horizontal="center" vertical="center" textRotation="90"/>
    </xf>
    <xf numFmtId="0" fontId="49" fillId="36" borderId="99" xfId="0" applyFont="1" applyFill="1" applyBorder="1" applyAlignment="1">
      <alignment horizontal="center" vertical="center" textRotation="90"/>
    </xf>
    <xf numFmtId="0" fontId="49" fillId="36" borderId="100" xfId="0" applyFont="1" applyFill="1" applyBorder="1" applyAlignment="1">
      <alignment horizontal="center" vertical="center" textRotation="90"/>
    </xf>
    <xf numFmtId="0" fontId="49" fillId="36" borderId="110" xfId="0" applyFont="1" applyFill="1" applyBorder="1" applyAlignment="1">
      <alignment horizontal="center" vertical="center"/>
    </xf>
    <xf numFmtId="0" fontId="49" fillId="36" borderId="98" xfId="0" applyFont="1" applyFill="1" applyBorder="1" applyAlignment="1">
      <alignment horizontal="center" vertical="center" textRotation="90" wrapText="1"/>
    </xf>
    <xf numFmtId="0" fontId="92" fillId="36" borderId="111" xfId="0" applyFont="1" applyFill="1" applyBorder="1" applyAlignment="1">
      <alignment horizontal="center" vertical="center" textRotation="90"/>
    </xf>
    <xf numFmtId="0" fontId="49" fillId="35" borderId="103" xfId="0" applyFont="1" applyFill="1" applyBorder="1" applyAlignment="1">
      <alignment horizontal="center" vertical="center"/>
    </xf>
    <xf numFmtId="0" fontId="49" fillId="35" borderId="74" xfId="0" applyFont="1" applyFill="1" applyBorder="1" applyAlignment="1">
      <alignment horizontal="center" vertical="center"/>
    </xf>
    <xf numFmtId="0" fontId="49" fillId="35" borderId="66" xfId="0" applyFont="1" applyFill="1" applyBorder="1" applyAlignment="1">
      <alignment horizontal="center" vertical="center"/>
    </xf>
    <xf numFmtId="0" fontId="49" fillId="35" borderId="82" xfId="0" applyFont="1" applyFill="1" applyBorder="1" applyAlignment="1">
      <alignment horizontal="center" vertical="center"/>
    </xf>
    <xf numFmtId="0" fontId="49" fillId="35" borderId="112" xfId="0" applyFont="1" applyFill="1" applyBorder="1" applyAlignment="1">
      <alignment horizontal="center" vertical="center"/>
    </xf>
    <xf numFmtId="0" fontId="49" fillId="35" borderId="113" xfId="0" applyFont="1" applyFill="1" applyBorder="1" applyAlignment="1">
      <alignment horizontal="center" vertical="center"/>
    </xf>
    <xf numFmtId="0" fontId="49" fillId="36" borderId="7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91" fillId="35" borderId="103" xfId="0" applyFont="1" applyFill="1" applyBorder="1" applyAlignment="1">
      <alignment horizontal="center" vertical="center" wrapText="1"/>
    </xf>
    <xf numFmtId="0" fontId="91" fillId="35" borderId="74" xfId="0" applyFont="1" applyFill="1" applyBorder="1" applyAlignment="1">
      <alignment horizontal="center" vertical="center" wrapText="1"/>
    </xf>
    <xf numFmtId="0" fontId="91" fillId="35" borderId="66" xfId="0" applyFont="1" applyFill="1" applyBorder="1" applyAlignment="1">
      <alignment horizontal="center" vertical="center" wrapText="1"/>
    </xf>
    <xf numFmtId="0" fontId="91" fillId="35" borderId="54" xfId="0" applyFont="1" applyFill="1" applyBorder="1" applyAlignment="1">
      <alignment horizontal="center" vertical="center" wrapText="1"/>
    </xf>
    <xf numFmtId="0" fontId="91" fillId="35" borderId="55" xfId="0" applyFont="1" applyFill="1" applyBorder="1" applyAlignment="1">
      <alignment horizontal="center" vertical="center" wrapText="1"/>
    </xf>
    <xf numFmtId="0" fontId="91" fillId="35" borderId="56" xfId="0" applyFont="1" applyFill="1" applyBorder="1" applyAlignment="1">
      <alignment horizontal="center" vertical="center" wrapText="1"/>
    </xf>
    <xf numFmtId="0" fontId="91" fillId="35" borderId="82" xfId="0" applyFont="1" applyFill="1" applyBorder="1" applyAlignment="1">
      <alignment horizontal="center" vertical="center" wrapText="1"/>
    </xf>
    <xf numFmtId="0" fontId="91" fillId="35" borderId="112" xfId="0" applyFont="1" applyFill="1" applyBorder="1" applyAlignment="1">
      <alignment horizontal="center" vertical="center" wrapText="1"/>
    </xf>
    <xf numFmtId="0" fontId="91" fillId="35" borderId="113" xfId="0" applyFont="1" applyFill="1" applyBorder="1" applyAlignment="1">
      <alignment horizontal="center" vertical="center" wrapText="1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11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wrapText="1"/>
    </xf>
    <xf numFmtId="0" fontId="105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center" wrapText="1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105" fillId="0" borderId="22" xfId="0" applyFont="1" applyBorder="1" applyAlignment="1">
      <alignment horizontal="center"/>
    </xf>
    <xf numFmtId="0" fontId="96" fillId="0" borderId="21" xfId="0" applyFont="1" applyBorder="1" applyAlignment="1">
      <alignment horizontal="center" wrapText="1"/>
    </xf>
    <xf numFmtId="0" fontId="81" fillId="0" borderId="32" xfId="0" applyFont="1" applyBorder="1" applyAlignment="1">
      <alignment horizontal="center"/>
    </xf>
    <xf numFmtId="0" fontId="78" fillId="35" borderId="37" xfId="0" applyFont="1" applyFill="1" applyBorder="1" applyAlignment="1">
      <alignment horizontal="right" wrapText="1"/>
    </xf>
    <xf numFmtId="0" fontId="78" fillId="35" borderId="97" xfId="0" applyFont="1" applyFill="1" applyBorder="1" applyAlignment="1">
      <alignment horizontal="right" wrapText="1"/>
    </xf>
    <xf numFmtId="0" fontId="78" fillId="35" borderId="41" xfId="0" applyFont="1" applyFill="1" applyBorder="1" applyAlignment="1">
      <alignment horizontal="right" wrapText="1"/>
    </xf>
    <xf numFmtId="0" fontId="78" fillId="35" borderId="49" xfId="0" applyFont="1" applyFill="1" applyBorder="1" applyAlignment="1">
      <alignment horizontal="center" vertical="center" wrapText="1"/>
    </xf>
    <xf numFmtId="0" fontId="78" fillId="35" borderId="108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left"/>
    </xf>
    <xf numFmtId="0" fontId="78" fillId="35" borderId="10" xfId="0" applyFont="1" applyFill="1" applyBorder="1" applyAlignment="1">
      <alignment horizontal="right" wrapText="1"/>
    </xf>
    <xf numFmtId="0" fontId="100" fillId="0" borderId="0" xfId="0" applyFont="1" applyBorder="1" applyAlignment="1">
      <alignment horizontal="left" vertical="center"/>
    </xf>
    <xf numFmtId="0" fontId="98" fillId="0" borderId="114" xfId="0" applyFont="1" applyBorder="1" applyAlignment="1">
      <alignment horizontal="center"/>
    </xf>
    <xf numFmtId="0" fontId="78" fillId="35" borderId="114" xfId="0" applyFont="1" applyFill="1" applyBorder="1" applyAlignment="1">
      <alignment horizontal="right" wrapText="1"/>
    </xf>
    <xf numFmtId="0" fontId="93" fillId="33" borderId="0" xfId="0" applyFont="1" applyFill="1" applyBorder="1" applyAlignment="1">
      <alignment horizontal="left" vertical="center" wrapText="1"/>
    </xf>
    <xf numFmtId="0" fontId="93" fillId="33" borderId="0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">
      <selection activeCell="A6" sqref="A6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75" t="s">
        <v>250</v>
      </c>
      <c r="B4" s="375"/>
      <c r="C4" s="375"/>
      <c r="D4" s="375"/>
      <c r="E4" s="375"/>
      <c r="F4" s="375"/>
      <c r="G4" s="375"/>
      <c r="H4" s="375"/>
      <c r="I4" s="375"/>
    </row>
    <row r="18" spans="1:9" ht="20.25">
      <c r="A18" s="376" t="s">
        <v>251</v>
      </c>
      <c r="B18" s="376"/>
      <c r="C18" s="376"/>
      <c r="D18" s="376"/>
      <c r="E18" s="376"/>
      <c r="F18" s="376"/>
      <c r="G18" s="376"/>
      <c r="H18" s="376"/>
      <c r="I18" s="376"/>
    </row>
    <row r="19" spans="1:9" ht="20.25">
      <c r="A19" s="376"/>
      <c r="B19" s="376"/>
      <c r="C19" s="376"/>
      <c r="D19" s="376"/>
      <c r="E19" s="376"/>
      <c r="F19" s="376"/>
      <c r="G19" s="376"/>
      <c r="H19" s="376"/>
      <c r="I19" s="376"/>
    </row>
    <row r="20" spans="1:9" ht="20.25">
      <c r="A20" s="377" t="s">
        <v>578</v>
      </c>
      <c r="B20" s="377"/>
      <c r="C20" s="377"/>
      <c r="D20" s="377"/>
      <c r="E20" s="377"/>
      <c r="F20" s="377"/>
      <c r="G20" s="377"/>
      <c r="H20" s="377"/>
      <c r="I20" s="377"/>
    </row>
    <row r="21" spans="1:7" ht="15.75">
      <c r="A21" s="138"/>
      <c r="B21" s="139"/>
      <c r="C21" s="139"/>
      <c r="D21" s="139"/>
      <c r="E21" s="139"/>
      <c r="F21" s="139"/>
      <c r="G21" s="139"/>
    </row>
    <row r="22" spans="1:9" ht="18" customHeight="1">
      <c r="A22" s="138"/>
      <c r="B22" s="379" t="s">
        <v>334</v>
      </c>
      <c r="C22" s="379"/>
      <c r="D22" s="379"/>
      <c r="E22" s="379"/>
      <c r="F22" s="379"/>
      <c r="G22" s="379"/>
      <c r="H22" s="379"/>
      <c r="I22" s="379"/>
    </row>
    <row r="23" spans="1:9" ht="15.75">
      <c r="A23" s="138"/>
      <c r="B23" s="379"/>
      <c r="C23" s="379"/>
      <c r="D23" s="379"/>
      <c r="E23" s="379"/>
      <c r="F23" s="379"/>
      <c r="G23" s="379"/>
      <c r="H23" s="379"/>
      <c r="I23" s="379"/>
    </row>
    <row r="24" spans="1:9" ht="18">
      <c r="A24" s="138"/>
      <c r="B24" s="270"/>
      <c r="C24" s="270"/>
      <c r="D24" s="270"/>
      <c r="E24" s="270"/>
      <c r="F24" s="270"/>
      <c r="G24" s="270"/>
      <c r="H24" s="270"/>
      <c r="I24" s="270"/>
    </row>
    <row r="25" spans="1:7" ht="15.75">
      <c r="A25" s="138"/>
      <c r="B25" s="139"/>
      <c r="C25" s="139"/>
      <c r="D25" s="139"/>
      <c r="E25" s="139"/>
      <c r="F25" s="139"/>
      <c r="G25" s="139"/>
    </row>
    <row r="26" spans="1:7" ht="15.75">
      <c r="A26" s="138"/>
      <c r="B26" s="139"/>
      <c r="C26" s="139"/>
      <c r="D26" s="139"/>
      <c r="E26" s="139"/>
      <c r="F26" s="139"/>
      <c r="G26" s="139"/>
    </row>
    <row r="27" spans="1:7" ht="23.25">
      <c r="A27" s="138"/>
      <c r="B27" s="139"/>
      <c r="C27" s="378"/>
      <c r="D27" s="378"/>
      <c r="E27" s="378"/>
      <c r="F27" s="139"/>
      <c r="G27" s="139"/>
    </row>
    <row r="28" spans="1:7" ht="15.75">
      <c r="A28" s="138"/>
      <c r="B28" s="139"/>
      <c r="C28" s="139"/>
      <c r="D28" s="139"/>
      <c r="E28" s="139"/>
      <c r="F28" s="139"/>
      <c r="G28" s="139"/>
    </row>
    <row r="29" spans="1:7" ht="15.75">
      <c r="A29" s="138"/>
      <c r="B29" s="139"/>
      <c r="C29" s="139"/>
      <c r="D29" s="139"/>
      <c r="E29" s="139"/>
      <c r="F29" s="139"/>
      <c r="G29" s="139"/>
    </row>
    <row r="30" spans="1:7" ht="15.75">
      <c r="A30" s="138"/>
      <c r="B30" s="139"/>
      <c r="C30" s="139"/>
      <c r="D30" s="139"/>
      <c r="E30" s="139"/>
      <c r="F30" s="139"/>
      <c r="G30" s="139"/>
    </row>
    <row r="31" spans="1:7" ht="15.75">
      <c r="A31" s="138"/>
      <c r="B31" s="139"/>
      <c r="C31" s="139"/>
      <c r="D31" s="139"/>
      <c r="E31" s="139"/>
      <c r="F31" s="139"/>
      <c r="G31" s="139"/>
    </row>
    <row r="32" spans="1:7" ht="15.75">
      <c r="A32" s="138"/>
      <c r="B32" s="139"/>
      <c r="C32" s="139"/>
      <c r="D32" s="139"/>
      <c r="E32" s="139"/>
      <c r="F32" s="139"/>
      <c r="G32" s="139"/>
    </row>
    <row r="33" spans="1:7" ht="15.75">
      <c r="A33" s="138"/>
      <c r="B33" s="139"/>
      <c r="C33" s="139"/>
      <c r="D33" s="139"/>
      <c r="E33" s="139"/>
      <c r="F33" s="139"/>
      <c r="G33" s="139"/>
    </row>
    <row r="34" spans="1:7" ht="15.75">
      <c r="A34" s="138"/>
      <c r="B34" s="139"/>
      <c r="C34" s="139"/>
      <c r="D34" s="139"/>
      <c r="E34" s="139"/>
      <c r="F34" s="139"/>
      <c r="G34" s="139"/>
    </row>
    <row r="35" spans="1:7" ht="15.75">
      <c r="A35" s="138"/>
      <c r="B35" s="139"/>
      <c r="C35" s="139"/>
      <c r="D35" s="139"/>
      <c r="E35" s="139"/>
      <c r="F35" s="139"/>
      <c r="G35" s="139"/>
    </row>
    <row r="36" spans="1:9" ht="15.75">
      <c r="A36" s="373" t="s">
        <v>252</v>
      </c>
      <c r="B36" s="373"/>
      <c r="C36" s="373"/>
      <c r="D36" s="373"/>
      <c r="E36" s="373"/>
      <c r="F36" s="373"/>
      <c r="G36" s="373"/>
      <c r="H36" s="373"/>
      <c r="I36" s="373"/>
    </row>
    <row r="37" spans="1:9" ht="15.75">
      <c r="A37" s="373" t="s">
        <v>253</v>
      </c>
      <c r="B37" s="373"/>
      <c r="C37" s="373"/>
      <c r="D37" s="373"/>
      <c r="E37" s="373"/>
      <c r="F37" s="373"/>
      <c r="G37" s="373"/>
      <c r="H37" s="373"/>
      <c r="I37" s="373"/>
    </row>
    <row r="38" spans="1:9" ht="15.75">
      <c r="A38" s="138"/>
      <c r="B38" s="139"/>
      <c r="C38" s="139"/>
      <c r="D38" s="139"/>
      <c r="E38" s="139"/>
      <c r="F38" s="139"/>
      <c r="G38" s="139"/>
      <c r="H38" s="140"/>
      <c r="I38" s="140"/>
    </row>
    <row r="39" spans="1:9" ht="15.75">
      <c r="A39" s="138"/>
      <c r="B39" s="139"/>
      <c r="C39" s="139"/>
      <c r="D39" s="139"/>
      <c r="E39" s="139"/>
      <c r="F39" s="139"/>
      <c r="G39" s="139"/>
      <c r="H39" s="140"/>
      <c r="I39" s="140"/>
    </row>
    <row r="40" spans="1:9" ht="15">
      <c r="A40" s="374" t="s">
        <v>579</v>
      </c>
      <c r="B40" s="374"/>
      <c r="C40" s="374"/>
      <c r="D40" s="374"/>
      <c r="E40" s="374"/>
      <c r="F40" s="374"/>
      <c r="G40" s="374"/>
      <c r="H40" s="374"/>
      <c r="I40" s="374"/>
    </row>
    <row r="41" spans="1:7" ht="15">
      <c r="A41" s="140"/>
      <c r="B41" s="140"/>
      <c r="C41" s="140"/>
      <c r="D41" s="140"/>
      <c r="E41" s="140"/>
      <c r="F41" s="140"/>
      <c r="G41" s="140"/>
    </row>
    <row r="42" spans="1:7" ht="15">
      <c r="A42" s="140"/>
      <c r="B42" s="140"/>
      <c r="C42" s="140"/>
      <c r="D42" s="140"/>
      <c r="E42" s="140"/>
      <c r="F42" s="140"/>
      <c r="G42" s="14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10" ht="16.5" thickBot="1">
      <c r="A2" s="417" t="s">
        <v>584</v>
      </c>
      <c r="B2" s="417"/>
      <c r="C2" s="417"/>
      <c r="D2" s="417"/>
      <c r="E2" s="417"/>
      <c r="F2" s="417"/>
      <c r="G2" s="417"/>
      <c r="H2" s="417"/>
      <c r="I2" s="417"/>
      <c r="J2" s="417"/>
    </row>
    <row r="5" spans="1:10" ht="18.75" customHeight="1">
      <c r="A5" s="411" t="s">
        <v>119</v>
      </c>
      <c r="B5" s="411"/>
      <c r="C5" s="411"/>
      <c r="D5" s="411"/>
      <c r="E5" s="411"/>
      <c r="F5" s="411"/>
      <c r="G5" s="411"/>
      <c r="H5" s="411"/>
      <c r="I5" s="411"/>
      <c r="J5" s="411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0"/>
      <c r="C9" s="453" t="s">
        <v>120</v>
      </c>
      <c r="D9" s="454"/>
      <c r="E9" s="453" t="s">
        <v>121</v>
      </c>
      <c r="F9" s="454"/>
      <c r="G9" s="453" t="s">
        <v>122</v>
      </c>
      <c r="H9" s="454"/>
      <c r="I9" s="453" t="s">
        <v>123</v>
      </c>
      <c r="J9" s="455"/>
    </row>
    <row r="10" spans="2:10" ht="24.75" customHeight="1">
      <c r="B10" s="231" t="s">
        <v>124</v>
      </c>
      <c r="C10" s="444">
        <v>1872</v>
      </c>
      <c r="D10" s="445"/>
      <c r="E10" s="444">
        <v>2375</v>
      </c>
      <c r="F10" s="445"/>
      <c r="G10" s="450">
        <v>21</v>
      </c>
      <c r="H10" s="452"/>
      <c r="I10" s="450">
        <v>11</v>
      </c>
      <c r="J10" s="451"/>
    </row>
    <row r="11" spans="2:10" ht="24.75" customHeight="1">
      <c r="B11" s="232" t="s">
        <v>125</v>
      </c>
      <c r="C11" s="444">
        <v>1652</v>
      </c>
      <c r="D11" s="445"/>
      <c r="E11" s="444">
        <v>1104</v>
      </c>
      <c r="F11" s="445"/>
      <c r="G11" s="450">
        <v>26</v>
      </c>
      <c r="H11" s="452"/>
      <c r="I11" s="450">
        <v>4</v>
      </c>
      <c r="J11" s="451"/>
    </row>
    <row r="12" spans="2:10" ht="24.75" customHeight="1">
      <c r="B12" s="231" t="s">
        <v>126</v>
      </c>
      <c r="C12" s="444">
        <v>1914</v>
      </c>
      <c r="D12" s="445"/>
      <c r="E12" s="444">
        <v>1215</v>
      </c>
      <c r="F12" s="445"/>
      <c r="G12" s="444">
        <v>15</v>
      </c>
      <c r="H12" s="445"/>
      <c r="I12" s="444">
        <v>15</v>
      </c>
      <c r="J12" s="446"/>
    </row>
    <row r="13" spans="2:10" ht="24.75" customHeight="1">
      <c r="B13" s="232" t="s">
        <v>127</v>
      </c>
      <c r="C13" s="444">
        <v>2072</v>
      </c>
      <c r="D13" s="445"/>
      <c r="E13" s="444">
        <v>1216</v>
      </c>
      <c r="F13" s="445"/>
      <c r="G13" s="444">
        <v>17</v>
      </c>
      <c r="H13" s="445"/>
      <c r="I13" s="444">
        <v>8</v>
      </c>
      <c r="J13" s="446"/>
    </row>
    <row r="14" spans="2:10" ht="24.75" customHeight="1">
      <c r="B14" s="233" t="s">
        <v>128</v>
      </c>
      <c r="C14" s="444">
        <v>1934</v>
      </c>
      <c r="D14" s="445"/>
      <c r="E14" s="444">
        <v>1097</v>
      </c>
      <c r="F14" s="445"/>
      <c r="G14" s="444">
        <v>38</v>
      </c>
      <c r="H14" s="445"/>
      <c r="I14" s="444">
        <v>8</v>
      </c>
      <c r="J14" s="446"/>
    </row>
    <row r="15" spans="2:10" ht="24.75" customHeight="1">
      <c r="B15" s="234" t="s">
        <v>129</v>
      </c>
      <c r="C15" s="444">
        <v>2078</v>
      </c>
      <c r="D15" s="445"/>
      <c r="E15" s="444">
        <v>1266</v>
      </c>
      <c r="F15" s="445"/>
      <c r="G15" s="444">
        <v>31</v>
      </c>
      <c r="H15" s="445"/>
      <c r="I15" s="444">
        <v>23</v>
      </c>
      <c r="J15" s="446"/>
    </row>
    <row r="16" spans="2:10" ht="24.75" customHeight="1">
      <c r="B16" s="233" t="s">
        <v>130</v>
      </c>
      <c r="C16" s="444">
        <v>1995</v>
      </c>
      <c r="D16" s="445"/>
      <c r="E16" s="444">
        <v>1147</v>
      </c>
      <c r="F16" s="445"/>
      <c r="G16" s="444">
        <v>46</v>
      </c>
      <c r="H16" s="445"/>
      <c r="I16" s="444">
        <v>41</v>
      </c>
      <c r="J16" s="446"/>
    </row>
    <row r="17" spans="2:10" ht="24.75" customHeight="1">
      <c r="B17" s="234" t="s">
        <v>273</v>
      </c>
      <c r="C17" s="444"/>
      <c r="D17" s="445"/>
      <c r="E17" s="444"/>
      <c r="F17" s="445"/>
      <c r="G17" s="444"/>
      <c r="H17" s="445"/>
      <c r="I17" s="444"/>
      <c r="J17" s="446"/>
    </row>
    <row r="18" spans="2:10" ht="24.75" customHeight="1">
      <c r="B18" s="233" t="s">
        <v>274</v>
      </c>
      <c r="C18" s="444"/>
      <c r="D18" s="445"/>
      <c r="E18" s="444"/>
      <c r="F18" s="445"/>
      <c r="G18" s="444"/>
      <c r="H18" s="445"/>
      <c r="I18" s="444"/>
      <c r="J18" s="446"/>
    </row>
    <row r="19" spans="2:10" ht="24.75" customHeight="1">
      <c r="B19" s="234" t="s">
        <v>276</v>
      </c>
      <c r="C19" s="444"/>
      <c r="D19" s="445"/>
      <c r="E19" s="444"/>
      <c r="F19" s="445"/>
      <c r="G19" s="444"/>
      <c r="H19" s="445"/>
      <c r="I19" s="444"/>
      <c r="J19" s="446"/>
    </row>
    <row r="20" spans="2:10" ht="24.75" customHeight="1">
      <c r="B20" s="233" t="s">
        <v>277</v>
      </c>
      <c r="C20" s="444"/>
      <c r="D20" s="445"/>
      <c r="E20" s="444"/>
      <c r="F20" s="445"/>
      <c r="G20" s="444"/>
      <c r="H20" s="445"/>
      <c r="I20" s="444"/>
      <c r="J20" s="446"/>
    </row>
    <row r="21" spans="2:10" ht="24.75" customHeight="1">
      <c r="B21" s="234" t="s">
        <v>278</v>
      </c>
      <c r="C21" s="444"/>
      <c r="D21" s="445"/>
      <c r="E21" s="444"/>
      <c r="F21" s="445"/>
      <c r="G21" s="444"/>
      <c r="H21" s="445"/>
      <c r="I21" s="444"/>
      <c r="J21" s="446"/>
    </row>
    <row r="22" spans="2:10" ht="24.75" customHeight="1" thickBot="1">
      <c r="B22" s="235" t="s">
        <v>31</v>
      </c>
      <c r="C22" s="447">
        <f>SUM(C10:D21)</f>
        <v>13517</v>
      </c>
      <c r="D22" s="448"/>
      <c r="E22" s="447">
        <f>SUM(E10:F21)</f>
        <v>9420</v>
      </c>
      <c r="F22" s="448"/>
      <c r="G22" s="447">
        <f>SUM(G10:H21)</f>
        <v>194</v>
      </c>
      <c r="H22" s="448"/>
      <c r="I22" s="447">
        <f>SUM(I10:J21)</f>
        <v>110</v>
      </c>
      <c r="J22" s="449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&amp;L21.08.2015&amp;CTÜRKİYE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1">
      <selection activeCell="A3" sqref="A3:I3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7.421875" style="0" customWidth="1"/>
    <col min="8" max="9" width="9.140625" style="0" customWidth="1"/>
    <col min="10" max="10" width="8.00390625" style="0" customWidth="1"/>
    <col min="150" max="150" width="5.140625" style="0" customWidth="1"/>
  </cols>
  <sheetData>
    <row r="2" spans="1:10" ht="17.25" customHeight="1" thickBot="1">
      <c r="A2" s="417" t="s">
        <v>587</v>
      </c>
      <c r="B2" s="417"/>
      <c r="C2" s="417"/>
      <c r="D2" s="417"/>
      <c r="E2" s="417"/>
      <c r="F2" s="417"/>
      <c r="G2" s="417"/>
      <c r="H2" s="417"/>
      <c r="I2" s="417"/>
      <c r="J2" s="339"/>
    </row>
    <row r="3" spans="1:9" ht="16.5" customHeight="1">
      <c r="A3" s="411" t="s">
        <v>131</v>
      </c>
      <c r="B3" s="411"/>
      <c r="C3" s="411"/>
      <c r="D3" s="411"/>
      <c r="E3" s="411"/>
      <c r="F3" s="411"/>
      <c r="G3" s="411"/>
      <c r="H3" s="411"/>
      <c r="I3" s="411"/>
    </row>
    <row r="5" spans="3:7" ht="15">
      <c r="C5" s="439" t="s">
        <v>132</v>
      </c>
      <c r="D5" s="439"/>
      <c r="E5" s="439"/>
      <c r="F5" s="439"/>
      <c r="G5" s="439"/>
    </row>
    <row r="6" spans="3:7" s="276" customFormat="1" ht="15">
      <c r="C6" s="288"/>
      <c r="D6" s="288"/>
      <c r="E6" s="288"/>
      <c r="F6" s="288"/>
      <c r="G6" s="288"/>
    </row>
    <row r="7" spans="1:9" ht="15" customHeight="1">
      <c r="A7" s="86" t="s">
        <v>133</v>
      </c>
      <c r="B7" s="459" t="s">
        <v>473</v>
      </c>
      <c r="C7" s="461"/>
      <c r="D7" s="459" t="s">
        <v>134</v>
      </c>
      <c r="E7" s="459"/>
      <c r="F7" s="459"/>
      <c r="G7" s="459"/>
      <c r="H7" s="86" t="s">
        <v>9</v>
      </c>
      <c r="I7" s="86" t="s">
        <v>135</v>
      </c>
    </row>
    <row r="8" spans="1:9" ht="21" customHeight="1">
      <c r="A8" s="92">
        <v>1</v>
      </c>
      <c r="B8" s="456" t="s">
        <v>345</v>
      </c>
      <c r="C8" s="456"/>
      <c r="D8" s="458" t="s">
        <v>138</v>
      </c>
      <c r="E8" s="458"/>
      <c r="F8" s="458"/>
      <c r="G8" s="458"/>
      <c r="H8" s="93">
        <v>131</v>
      </c>
      <c r="I8" s="160">
        <f>H8/974*100</f>
        <v>13.449691991786446</v>
      </c>
    </row>
    <row r="9" spans="1:9" ht="28.5" customHeight="1">
      <c r="A9" s="94">
        <v>2</v>
      </c>
      <c r="B9" s="456" t="s">
        <v>136</v>
      </c>
      <c r="C9" s="456"/>
      <c r="D9" s="458" t="s">
        <v>137</v>
      </c>
      <c r="E9" s="458"/>
      <c r="F9" s="458"/>
      <c r="G9" s="458"/>
      <c r="H9" s="93">
        <v>109</v>
      </c>
      <c r="I9" s="160">
        <f aca="true" t="shared" si="0" ref="I9:I17">H9/974*100</f>
        <v>11.190965092402463</v>
      </c>
    </row>
    <row r="10" spans="1:9" ht="27" customHeight="1">
      <c r="A10" s="94">
        <v>3</v>
      </c>
      <c r="B10" s="456" t="s">
        <v>346</v>
      </c>
      <c r="C10" s="456"/>
      <c r="D10" s="457" t="s">
        <v>302</v>
      </c>
      <c r="E10" s="457"/>
      <c r="F10" s="457"/>
      <c r="G10" s="457"/>
      <c r="H10" s="93">
        <v>26</v>
      </c>
      <c r="I10" s="160">
        <f t="shared" si="0"/>
        <v>2.6694045174537986</v>
      </c>
    </row>
    <row r="11" spans="1:9" ht="25.5" customHeight="1">
      <c r="A11" s="92">
        <v>4</v>
      </c>
      <c r="B11" s="456" t="s">
        <v>349</v>
      </c>
      <c r="C11" s="456"/>
      <c r="D11" s="457" t="s">
        <v>139</v>
      </c>
      <c r="E11" s="457"/>
      <c r="F11" s="457"/>
      <c r="G11" s="457"/>
      <c r="H11" s="93">
        <v>25</v>
      </c>
      <c r="I11" s="160">
        <f t="shared" si="0"/>
        <v>2.5667351129363447</v>
      </c>
    </row>
    <row r="12" spans="1:9" ht="18.75" customHeight="1">
      <c r="A12" s="94">
        <v>5</v>
      </c>
      <c r="B12" s="456" t="s">
        <v>480</v>
      </c>
      <c r="C12" s="456"/>
      <c r="D12" s="457" t="s">
        <v>481</v>
      </c>
      <c r="E12" s="458"/>
      <c r="F12" s="458"/>
      <c r="G12" s="458"/>
      <c r="H12" s="93">
        <v>24</v>
      </c>
      <c r="I12" s="160">
        <f t="shared" si="0"/>
        <v>2.4640657084188913</v>
      </c>
    </row>
    <row r="13" spans="1:9" ht="16.5" customHeight="1">
      <c r="A13" s="92">
        <v>6</v>
      </c>
      <c r="B13" s="456" t="s">
        <v>478</v>
      </c>
      <c r="C13" s="456"/>
      <c r="D13" s="457" t="s">
        <v>479</v>
      </c>
      <c r="E13" s="457"/>
      <c r="F13" s="457"/>
      <c r="G13" s="457"/>
      <c r="H13" s="93">
        <v>22</v>
      </c>
      <c r="I13" s="160">
        <f t="shared" si="0"/>
        <v>2.2587268993839835</v>
      </c>
    </row>
    <row r="14" spans="1:9" ht="18" customHeight="1">
      <c r="A14" s="94">
        <v>7</v>
      </c>
      <c r="B14" s="456" t="s">
        <v>604</v>
      </c>
      <c r="C14" s="456"/>
      <c r="D14" s="457" t="s">
        <v>605</v>
      </c>
      <c r="E14" s="457"/>
      <c r="F14" s="457"/>
      <c r="G14" s="457"/>
      <c r="H14" s="93">
        <v>19</v>
      </c>
      <c r="I14" s="160">
        <f t="shared" si="0"/>
        <v>1.9507186858316223</v>
      </c>
    </row>
    <row r="15" spans="1:9" ht="27" customHeight="1">
      <c r="A15" s="92">
        <v>8</v>
      </c>
      <c r="B15" s="456" t="s">
        <v>347</v>
      </c>
      <c r="C15" s="456"/>
      <c r="D15" s="457" t="s">
        <v>303</v>
      </c>
      <c r="E15" s="458"/>
      <c r="F15" s="458"/>
      <c r="G15" s="458"/>
      <c r="H15" s="93">
        <v>19</v>
      </c>
      <c r="I15" s="160">
        <f t="shared" si="0"/>
        <v>1.9507186858316223</v>
      </c>
    </row>
    <row r="16" spans="1:9" ht="25.5" customHeight="1">
      <c r="A16" s="94">
        <v>9</v>
      </c>
      <c r="B16" s="456" t="s">
        <v>351</v>
      </c>
      <c r="C16" s="456"/>
      <c r="D16" s="457" t="s">
        <v>144</v>
      </c>
      <c r="E16" s="457"/>
      <c r="F16" s="457"/>
      <c r="G16" s="457"/>
      <c r="H16" s="93">
        <v>17</v>
      </c>
      <c r="I16" s="160">
        <f t="shared" si="0"/>
        <v>1.7453798767967144</v>
      </c>
    </row>
    <row r="17" spans="1:9" ht="18.75" customHeight="1">
      <c r="A17" s="92">
        <v>10</v>
      </c>
      <c r="B17" s="456" t="s">
        <v>606</v>
      </c>
      <c r="C17" s="456"/>
      <c r="D17" s="457" t="s">
        <v>607</v>
      </c>
      <c r="E17" s="457"/>
      <c r="F17" s="457"/>
      <c r="G17" s="457"/>
      <c r="H17" s="93">
        <v>12</v>
      </c>
      <c r="I17" s="160">
        <f t="shared" si="0"/>
        <v>1.2320328542094456</v>
      </c>
    </row>
    <row r="18" spans="1:3" ht="15">
      <c r="A18" s="3" t="s">
        <v>18</v>
      </c>
      <c r="B18" s="3"/>
      <c r="C18" s="3"/>
    </row>
    <row r="19" spans="1:3" s="276" customFormat="1" ht="15">
      <c r="A19" s="3"/>
      <c r="B19" s="3"/>
      <c r="C19" s="3"/>
    </row>
    <row r="20" spans="1:3" ht="15">
      <c r="A20" s="3"/>
      <c r="B20" s="3"/>
      <c r="C20" s="3"/>
    </row>
    <row r="21" spans="3:7" ht="15">
      <c r="C21" s="439" t="s">
        <v>140</v>
      </c>
      <c r="D21" s="439"/>
      <c r="E21" s="439"/>
      <c r="F21" s="439"/>
      <c r="G21" s="439"/>
    </row>
    <row r="23" spans="1:9" ht="18" customHeight="1">
      <c r="A23" s="86" t="s">
        <v>133</v>
      </c>
      <c r="B23" s="460" t="s">
        <v>473</v>
      </c>
      <c r="C23" s="461"/>
      <c r="D23" s="459" t="s">
        <v>134</v>
      </c>
      <c r="E23" s="459"/>
      <c r="F23" s="459"/>
      <c r="G23" s="459"/>
      <c r="H23" s="86" t="s">
        <v>9</v>
      </c>
      <c r="I23" s="86" t="s">
        <v>135</v>
      </c>
    </row>
    <row r="24" spans="1:9" ht="28.5" customHeight="1">
      <c r="A24" s="92">
        <v>1</v>
      </c>
      <c r="B24" s="456" t="s">
        <v>136</v>
      </c>
      <c r="C24" s="456"/>
      <c r="D24" s="458" t="s">
        <v>137</v>
      </c>
      <c r="E24" s="458"/>
      <c r="F24" s="458"/>
      <c r="G24" s="458"/>
      <c r="H24" s="93">
        <v>489</v>
      </c>
      <c r="I24" s="160">
        <f>H24/3730*100</f>
        <v>13.109919571045575</v>
      </c>
    </row>
    <row r="25" spans="1:9" ht="18" customHeight="1">
      <c r="A25" s="94">
        <v>2</v>
      </c>
      <c r="B25" s="456" t="s">
        <v>345</v>
      </c>
      <c r="C25" s="456"/>
      <c r="D25" s="457" t="s">
        <v>138</v>
      </c>
      <c r="E25" s="458"/>
      <c r="F25" s="458"/>
      <c r="G25" s="458"/>
      <c r="H25" s="93">
        <v>174</v>
      </c>
      <c r="I25" s="160">
        <f aca="true" t="shared" si="1" ref="I25:I33">H25/3730*100</f>
        <v>4.664879356568365</v>
      </c>
    </row>
    <row r="26" spans="1:9" ht="25.5" customHeight="1">
      <c r="A26" s="92">
        <v>3</v>
      </c>
      <c r="B26" s="456" t="s">
        <v>349</v>
      </c>
      <c r="C26" s="456"/>
      <c r="D26" s="458" t="s">
        <v>139</v>
      </c>
      <c r="E26" s="458"/>
      <c r="F26" s="458"/>
      <c r="G26" s="458"/>
      <c r="H26" s="93">
        <v>125</v>
      </c>
      <c r="I26" s="160">
        <f t="shared" si="1"/>
        <v>3.351206434316354</v>
      </c>
    </row>
    <row r="27" spans="1:9" ht="27" customHeight="1">
      <c r="A27" s="94">
        <v>4</v>
      </c>
      <c r="B27" s="456" t="s">
        <v>347</v>
      </c>
      <c r="C27" s="456"/>
      <c r="D27" s="458" t="s">
        <v>303</v>
      </c>
      <c r="E27" s="458"/>
      <c r="F27" s="458"/>
      <c r="G27" s="458"/>
      <c r="H27" s="93">
        <v>98</v>
      </c>
      <c r="I27" s="160">
        <f t="shared" si="1"/>
        <v>2.6273458445040214</v>
      </c>
    </row>
    <row r="28" spans="1:9" ht="24" customHeight="1">
      <c r="A28" s="92">
        <v>5</v>
      </c>
      <c r="B28" s="456" t="s">
        <v>351</v>
      </c>
      <c r="C28" s="456"/>
      <c r="D28" s="457" t="s">
        <v>144</v>
      </c>
      <c r="E28" s="457"/>
      <c r="F28" s="457"/>
      <c r="G28" s="457"/>
      <c r="H28" s="93">
        <v>76</v>
      </c>
      <c r="I28" s="160">
        <f t="shared" si="1"/>
        <v>2.037533512064343</v>
      </c>
    </row>
    <row r="29" spans="1:9" ht="18.75" customHeight="1">
      <c r="A29" s="94">
        <v>6</v>
      </c>
      <c r="B29" s="456" t="s">
        <v>480</v>
      </c>
      <c r="C29" s="456"/>
      <c r="D29" s="457" t="s">
        <v>481</v>
      </c>
      <c r="E29" s="457"/>
      <c r="F29" s="457"/>
      <c r="G29" s="457"/>
      <c r="H29" s="93">
        <v>72</v>
      </c>
      <c r="I29" s="160">
        <f t="shared" si="1"/>
        <v>1.93029490616622</v>
      </c>
    </row>
    <row r="30" spans="1:9" ht="25.5" customHeight="1">
      <c r="A30" s="92">
        <v>7</v>
      </c>
      <c r="B30" s="456" t="s">
        <v>348</v>
      </c>
      <c r="C30" s="456"/>
      <c r="D30" s="457" t="s">
        <v>307</v>
      </c>
      <c r="E30" s="458"/>
      <c r="F30" s="458"/>
      <c r="G30" s="458"/>
      <c r="H30" s="93">
        <v>61</v>
      </c>
      <c r="I30" s="160">
        <f t="shared" si="1"/>
        <v>1.6353887399463807</v>
      </c>
    </row>
    <row r="31" spans="1:9" ht="18" customHeight="1">
      <c r="A31" s="94">
        <v>8</v>
      </c>
      <c r="B31" s="456" t="s">
        <v>483</v>
      </c>
      <c r="C31" s="456"/>
      <c r="D31" s="457" t="s">
        <v>484</v>
      </c>
      <c r="E31" s="458"/>
      <c r="F31" s="458"/>
      <c r="G31" s="458"/>
      <c r="H31" s="93">
        <v>51</v>
      </c>
      <c r="I31" s="160">
        <f t="shared" si="1"/>
        <v>1.3672922252010724</v>
      </c>
    </row>
    <row r="32" spans="1:9" ht="26.25" customHeight="1">
      <c r="A32" s="92">
        <v>9</v>
      </c>
      <c r="B32" s="456" t="s">
        <v>141</v>
      </c>
      <c r="C32" s="456"/>
      <c r="D32" s="457" t="s">
        <v>142</v>
      </c>
      <c r="E32" s="458"/>
      <c r="F32" s="458"/>
      <c r="G32" s="458"/>
      <c r="H32" s="93">
        <v>50</v>
      </c>
      <c r="I32" s="160">
        <f t="shared" si="1"/>
        <v>1.3404825737265416</v>
      </c>
    </row>
    <row r="33" spans="1:9" ht="20.25" customHeight="1">
      <c r="A33" s="94">
        <v>10</v>
      </c>
      <c r="B33" s="456" t="s">
        <v>350</v>
      </c>
      <c r="C33" s="456"/>
      <c r="D33" s="457" t="s">
        <v>143</v>
      </c>
      <c r="E33" s="458"/>
      <c r="F33" s="458"/>
      <c r="G33" s="458"/>
      <c r="H33" s="93">
        <v>50</v>
      </c>
      <c r="I33" s="160">
        <f t="shared" si="1"/>
        <v>1.3404825737265416</v>
      </c>
    </row>
    <row r="34" spans="1:3" ht="15">
      <c r="A34" s="3" t="s">
        <v>18</v>
      </c>
      <c r="B34" s="3"/>
      <c r="C34" s="3"/>
    </row>
    <row r="35" spans="1:3" ht="15">
      <c r="A35" s="3"/>
      <c r="B35" s="3"/>
      <c r="C35" s="3"/>
    </row>
    <row r="36" spans="1:3" s="276" customFormat="1" ht="15">
      <c r="A36" s="3"/>
      <c r="B36" s="3"/>
      <c r="C36" s="3"/>
    </row>
    <row r="37" spans="1:3" s="276" customFormat="1" ht="15">
      <c r="A37" s="3"/>
      <c r="B37" s="3"/>
      <c r="C37" s="3"/>
    </row>
    <row r="38" spans="1:3" s="276" customFormat="1" ht="15">
      <c r="A38" s="3"/>
      <c r="B38" s="3"/>
      <c r="C38" s="3"/>
    </row>
    <row r="40" spans="3:7" ht="15">
      <c r="C40" s="439" t="s">
        <v>145</v>
      </c>
      <c r="D40" s="439"/>
      <c r="E40" s="439"/>
      <c r="F40" s="439"/>
      <c r="G40" s="439"/>
    </row>
    <row r="42" spans="1:9" ht="17.25" customHeight="1">
      <c r="A42" s="86" t="s">
        <v>133</v>
      </c>
      <c r="B42" s="459" t="s">
        <v>473</v>
      </c>
      <c r="C42" s="459"/>
      <c r="D42" s="459" t="s">
        <v>134</v>
      </c>
      <c r="E42" s="459"/>
      <c r="F42" s="459"/>
      <c r="G42" s="459"/>
      <c r="H42" s="86" t="s">
        <v>9</v>
      </c>
      <c r="I42" s="86" t="s">
        <v>135</v>
      </c>
    </row>
    <row r="43" spans="1:10" ht="27.75" customHeight="1">
      <c r="A43" s="92">
        <v>1</v>
      </c>
      <c r="B43" s="456" t="s">
        <v>136</v>
      </c>
      <c r="C43" s="456"/>
      <c r="D43" s="458" t="s">
        <v>137</v>
      </c>
      <c r="E43" s="458"/>
      <c r="F43" s="458"/>
      <c r="G43" s="458"/>
      <c r="H43" s="223">
        <v>681</v>
      </c>
      <c r="I43" s="160">
        <f>H43/2982*100</f>
        <v>22.83702213279678</v>
      </c>
      <c r="J43" s="1"/>
    </row>
    <row r="44" spans="1:9" ht="41.25" customHeight="1">
      <c r="A44" s="94">
        <v>2</v>
      </c>
      <c r="B44" s="456" t="s">
        <v>349</v>
      </c>
      <c r="C44" s="456"/>
      <c r="D44" s="458" t="s">
        <v>139</v>
      </c>
      <c r="E44" s="458"/>
      <c r="F44" s="458"/>
      <c r="G44" s="458"/>
      <c r="H44" s="93">
        <v>143</v>
      </c>
      <c r="I44" s="160">
        <f aca="true" t="shared" si="2" ref="I44:I52">H44/2982*100</f>
        <v>4.795439302481555</v>
      </c>
    </row>
    <row r="45" spans="1:9" ht="27" customHeight="1">
      <c r="A45" s="92">
        <v>3</v>
      </c>
      <c r="B45" s="456" t="s">
        <v>352</v>
      </c>
      <c r="C45" s="456"/>
      <c r="D45" s="458" t="s">
        <v>275</v>
      </c>
      <c r="E45" s="458"/>
      <c r="F45" s="458"/>
      <c r="G45" s="458"/>
      <c r="H45" s="93">
        <v>126</v>
      </c>
      <c r="I45" s="160">
        <f t="shared" si="2"/>
        <v>4.225352112676056</v>
      </c>
    </row>
    <row r="46" spans="1:9" ht="42" customHeight="1">
      <c r="A46" s="94">
        <v>4</v>
      </c>
      <c r="B46" s="456" t="s">
        <v>141</v>
      </c>
      <c r="C46" s="456"/>
      <c r="D46" s="458" t="s">
        <v>142</v>
      </c>
      <c r="E46" s="458"/>
      <c r="F46" s="458"/>
      <c r="G46" s="458"/>
      <c r="H46" s="93">
        <v>97</v>
      </c>
      <c r="I46" s="160">
        <f t="shared" si="2"/>
        <v>3.2528504359490276</v>
      </c>
    </row>
    <row r="47" spans="1:9" ht="28.5" customHeight="1">
      <c r="A47" s="92">
        <v>5</v>
      </c>
      <c r="B47" s="456" t="s">
        <v>608</v>
      </c>
      <c r="C47" s="456"/>
      <c r="D47" s="457" t="s">
        <v>372</v>
      </c>
      <c r="E47" s="458"/>
      <c r="F47" s="458"/>
      <c r="G47" s="458"/>
      <c r="H47" s="93">
        <v>51</v>
      </c>
      <c r="I47" s="160">
        <f t="shared" si="2"/>
        <v>1.710261569416499</v>
      </c>
    </row>
    <row r="48" spans="1:9" ht="15" customHeight="1">
      <c r="A48" s="94">
        <v>6</v>
      </c>
      <c r="B48" s="456" t="s">
        <v>347</v>
      </c>
      <c r="C48" s="456"/>
      <c r="D48" s="457" t="s">
        <v>303</v>
      </c>
      <c r="E48" s="458"/>
      <c r="F48" s="458"/>
      <c r="G48" s="458"/>
      <c r="H48" s="93">
        <v>51</v>
      </c>
      <c r="I48" s="160">
        <f t="shared" si="2"/>
        <v>1.710261569416499</v>
      </c>
    </row>
    <row r="49" spans="1:9" ht="16.5" customHeight="1">
      <c r="A49" s="92">
        <v>7</v>
      </c>
      <c r="B49" s="456" t="s">
        <v>480</v>
      </c>
      <c r="C49" s="456"/>
      <c r="D49" s="457" t="s">
        <v>481</v>
      </c>
      <c r="E49" s="458"/>
      <c r="F49" s="458"/>
      <c r="G49" s="458"/>
      <c r="H49" s="93">
        <v>50</v>
      </c>
      <c r="I49" s="160">
        <f t="shared" si="2"/>
        <v>1.676727028839705</v>
      </c>
    </row>
    <row r="50" spans="1:9" ht="18" customHeight="1">
      <c r="A50" s="94">
        <v>8</v>
      </c>
      <c r="B50" s="456" t="s">
        <v>354</v>
      </c>
      <c r="C50" s="456"/>
      <c r="D50" s="457" t="s">
        <v>344</v>
      </c>
      <c r="E50" s="458"/>
      <c r="F50" s="458"/>
      <c r="G50" s="458"/>
      <c r="H50" s="93">
        <v>45</v>
      </c>
      <c r="I50" s="160">
        <f t="shared" si="2"/>
        <v>1.5090543259557343</v>
      </c>
    </row>
    <row r="51" spans="1:9" ht="24.75" customHeight="1">
      <c r="A51" s="92">
        <v>9</v>
      </c>
      <c r="B51" s="456" t="s">
        <v>373</v>
      </c>
      <c r="C51" s="456"/>
      <c r="D51" s="457" t="s">
        <v>374</v>
      </c>
      <c r="E51" s="458"/>
      <c r="F51" s="458"/>
      <c r="G51" s="458"/>
      <c r="H51" s="93">
        <v>44</v>
      </c>
      <c r="I51" s="160">
        <f t="shared" si="2"/>
        <v>1.4755197853789404</v>
      </c>
    </row>
    <row r="52" spans="1:9" ht="27" customHeight="1">
      <c r="A52" s="94">
        <v>10</v>
      </c>
      <c r="B52" s="456" t="s">
        <v>353</v>
      </c>
      <c r="C52" s="456"/>
      <c r="D52" s="457" t="s">
        <v>146</v>
      </c>
      <c r="E52" s="458"/>
      <c r="F52" s="458"/>
      <c r="G52" s="458"/>
      <c r="H52" s="93">
        <v>41</v>
      </c>
      <c r="I52" s="160">
        <f t="shared" si="2"/>
        <v>1.374916163648558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D15:G15"/>
    <mergeCell ref="B16:C16"/>
    <mergeCell ref="D16:G16"/>
    <mergeCell ref="B15:C15"/>
    <mergeCell ref="B9:C9"/>
    <mergeCell ref="D9:G9"/>
    <mergeCell ref="D7:G7"/>
    <mergeCell ref="B8:C8"/>
    <mergeCell ref="D8:G8"/>
    <mergeCell ref="B12:C12"/>
    <mergeCell ref="D12:G12"/>
    <mergeCell ref="D32:G32"/>
    <mergeCell ref="D27:G27"/>
    <mergeCell ref="B27:C27"/>
    <mergeCell ref="A3:I3"/>
    <mergeCell ref="C5:G5"/>
    <mergeCell ref="B7:C7"/>
    <mergeCell ref="B10:C10"/>
    <mergeCell ref="D10:G10"/>
    <mergeCell ref="B25:C25"/>
    <mergeCell ref="D25:G25"/>
    <mergeCell ref="B23:C23"/>
    <mergeCell ref="D23:G23"/>
    <mergeCell ref="D17:G17"/>
    <mergeCell ref="B17:C17"/>
    <mergeCell ref="C21:G21"/>
    <mergeCell ref="D30:G30"/>
    <mergeCell ref="B30:C30"/>
    <mergeCell ref="B26:C26"/>
    <mergeCell ref="D26:G26"/>
    <mergeCell ref="D28:G28"/>
    <mergeCell ref="D43:G43"/>
    <mergeCell ref="B24:C24"/>
    <mergeCell ref="D24:G24"/>
    <mergeCell ref="B33:C33"/>
    <mergeCell ref="D44:G44"/>
    <mergeCell ref="D33:G33"/>
    <mergeCell ref="C40:G40"/>
    <mergeCell ref="B31:C31"/>
    <mergeCell ref="B29:C29"/>
    <mergeCell ref="B32:C32"/>
    <mergeCell ref="B46:C46"/>
    <mergeCell ref="D48:G48"/>
    <mergeCell ref="B48:C48"/>
    <mergeCell ref="B47:C47"/>
    <mergeCell ref="D47:G47"/>
    <mergeCell ref="D42:G42"/>
    <mergeCell ref="D46:G46"/>
    <mergeCell ref="B42:C42"/>
    <mergeCell ref="B45:C45"/>
    <mergeCell ref="B44:C44"/>
    <mergeCell ref="A2:I2"/>
    <mergeCell ref="B13:C13"/>
    <mergeCell ref="D13:G13"/>
    <mergeCell ref="B14:C14"/>
    <mergeCell ref="D14:G14"/>
    <mergeCell ref="D31:G31"/>
    <mergeCell ref="D29:G29"/>
    <mergeCell ref="B11:C11"/>
    <mergeCell ref="D11:G11"/>
    <mergeCell ref="B28:C28"/>
    <mergeCell ref="B52:C52"/>
    <mergeCell ref="D52:G52"/>
    <mergeCell ref="B50:C50"/>
    <mergeCell ref="D50:G50"/>
    <mergeCell ref="B51:C51"/>
    <mergeCell ref="B43:C43"/>
    <mergeCell ref="D51:G51"/>
    <mergeCell ref="B49:C49"/>
    <mergeCell ref="D49:G49"/>
    <mergeCell ref="D45:G45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&amp;L21.08.2015&amp;CTÜRKİYE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4.00390625" style="276" customWidth="1"/>
    <col min="2" max="2" width="8.421875" style="276" customWidth="1"/>
    <col min="3" max="3" width="13.00390625" style="276" customWidth="1"/>
    <col min="4" max="6" width="9.140625" style="276" customWidth="1"/>
    <col min="7" max="7" width="10.00390625" style="276" customWidth="1"/>
    <col min="8" max="8" width="6.8515625" style="276" customWidth="1"/>
    <col min="9" max="9" width="6.28125" style="276" customWidth="1"/>
    <col min="10" max="10" width="8.00390625" style="276" customWidth="1"/>
    <col min="11" max="124" width="9.140625" style="276" customWidth="1"/>
    <col min="125" max="125" width="5.140625" style="276" customWidth="1"/>
    <col min="126" max="16384" width="9.140625" style="276" customWidth="1"/>
  </cols>
  <sheetData>
    <row r="1" spans="1:10" ht="17.25" customHeight="1" thickBot="1">
      <c r="A1" s="475" t="s">
        <v>587</v>
      </c>
      <c r="B1" s="417"/>
      <c r="C1" s="417"/>
      <c r="D1" s="417"/>
      <c r="E1" s="417"/>
      <c r="F1" s="417"/>
      <c r="G1" s="417"/>
      <c r="H1" s="417"/>
      <c r="I1" s="417"/>
      <c r="J1" s="78"/>
    </row>
    <row r="2" spans="1:9" ht="16.5" customHeight="1">
      <c r="A2" s="466" t="s">
        <v>588</v>
      </c>
      <c r="B2" s="411"/>
      <c r="C2" s="411"/>
      <c r="D2" s="411"/>
      <c r="E2" s="411"/>
      <c r="F2" s="411"/>
      <c r="G2" s="411"/>
      <c r="H2" s="411"/>
      <c r="I2" s="411"/>
    </row>
    <row r="3" spans="3:7" ht="15">
      <c r="C3" s="439" t="s">
        <v>132</v>
      </c>
      <c r="D3" s="439"/>
      <c r="E3" s="439"/>
      <c r="F3" s="439"/>
      <c r="G3" s="439"/>
    </row>
    <row r="4" spans="1:9" ht="15.75" customHeight="1">
      <c r="A4" s="272" t="s">
        <v>133</v>
      </c>
      <c r="B4" s="459" t="s">
        <v>473</v>
      </c>
      <c r="C4" s="459"/>
      <c r="D4" s="459" t="s">
        <v>134</v>
      </c>
      <c r="E4" s="459"/>
      <c r="F4" s="459"/>
      <c r="G4" s="459"/>
      <c r="H4" s="272" t="s">
        <v>9</v>
      </c>
      <c r="I4" s="272" t="s">
        <v>475</v>
      </c>
    </row>
    <row r="5" spans="1:9" ht="28.5" customHeight="1">
      <c r="A5" s="92">
        <v>1</v>
      </c>
      <c r="B5" s="462" t="s">
        <v>136</v>
      </c>
      <c r="C5" s="462"/>
      <c r="D5" s="467" t="s">
        <v>137</v>
      </c>
      <c r="E5" s="468"/>
      <c r="F5" s="468"/>
      <c r="G5" s="469"/>
      <c r="H5" s="93">
        <v>77</v>
      </c>
      <c r="I5" s="160">
        <f>H5/911*100</f>
        <v>8.45225027442371</v>
      </c>
    </row>
    <row r="6" spans="1:9" ht="15" customHeight="1">
      <c r="A6" s="94">
        <v>2</v>
      </c>
      <c r="B6" s="462" t="s">
        <v>345</v>
      </c>
      <c r="C6" s="462"/>
      <c r="D6" s="463" t="s">
        <v>138</v>
      </c>
      <c r="E6" s="464"/>
      <c r="F6" s="464"/>
      <c r="G6" s="465"/>
      <c r="H6" s="93">
        <v>34</v>
      </c>
      <c r="I6" s="160">
        <f aca="true" t="shared" si="0" ref="I6:I14">H6/911*100</f>
        <v>3.7321624588364433</v>
      </c>
    </row>
    <row r="7" spans="1:9" ht="26.25" customHeight="1">
      <c r="A7" s="92">
        <v>3</v>
      </c>
      <c r="B7" s="462" t="s">
        <v>348</v>
      </c>
      <c r="C7" s="462"/>
      <c r="D7" s="470" t="s">
        <v>307</v>
      </c>
      <c r="E7" s="471"/>
      <c r="F7" s="471"/>
      <c r="G7" s="472"/>
      <c r="H7" s="93">
        <v>20</v>
      </c>
      <c r="I7" s="160">
        <f t="shared" si="0"/>
        <v>2.1953896816684964</v>
      </c>
    </row>
    <row r="8" spans="1:9" ht="27.75" customHeight="1">
      <c r="A8" s="94">
        <v>4</v>
      </c>
      <c r="B8" s="462" t="s">
        <v>347</v>
      </c>
      <c r="C8" s="462"/>
      <c r="D8" s="470" t="s">
        <v>303</v>
      </c>
      <c r="E8" s="471"/>
      <c r="F8" s="471"/>
      <c r="G8" s="472"/>
      <c r="H8" s="93">
        <v>19</v>
      </c>
      <c r="I8" s="160">
        <f t="shared" si="0"/>
        <v>2.0856201975850714</v>
      </c>
    </row>
    <row r="9" spans="1:9" ht="18" customHeight="1">
      <c r="A9" s="92">
        <v>5</v>
      </c>
      <c r="B9" s="462" t="s">
        <v>514</v>
      </c>
      <c r="C9" s="462"/>
      <c r="D9" s="470" t="s">
        <v>515</v>
      </c>
      <c r="E9" s="471"/>
      <c r="F9" s="471"/>
      <c r="G9" s="472"/>
      <c r="H9" s="93">
        <v>16</v>
      </c>
      <c r="I9" s="160">
        <f t="shared" si="0"/>
        <v>1.756311745334797</v>
      </c>
    </row>
    <row r="10" spans="1:9" ht="23.25" customHeight="1">
      <c r="A10" s="94">
        <v>6</v>
      </c>
      <c r="B10" s="462" t="s">
        <v>566</v>
      </c>
      <c r="C10" s="462"/>
      <c r="D10" s="470" t="s">
        <v>567</v>
      </c>
      <c r="E10" s="471"/>
      <c r="F10" s="471"/>
      <c r="G10" s="472"/>
      <c r="H10" s="93">
        <v>15</v>
      </c>
      <c r="I10" s="160">
        <f t="shared" si="0"/>
        <v>1.646542261251372</v>
      </c>
    </row>
    <row r="11" spans="1:9" ht="27" customHeight="1">
      <c r="A11" s="92">
        <v>7</v>
      </c>
      <c r="B11" s="462" t="s">
        <v>346</v>
      </c>
      <c r="C11" s="462"/>
      <c r="D11" s="470" t="s">
        <v>302</v>
      </c>
      <c r="E11" s="471"/>
      <c r="F11" s="471"/>
      <c r="G11" s="472"/>
      <c r="H11" s="93">
        <v>15</v>
      </c>
      <c r="I11" s="160">
        <f t="shared" si="0"/>
        <v>1.646542261251372</v>
      </c>
    </row>
    <row r="12" spans="1:9" ht="27.75" customHeight="1">
      <c r="A12" s="94">
        <v>8</v>
      </c>
      <c r="B12" s="462" t="s">
        <v>141</v>
      </c>
      <c r="C12" s="462"/>
      <c r="D12" s="470" t="s">
        <v>142</v>
      </c>
      <c r="E12" s="471"/>
      <c r="F12" s="471"/>
      <c r="G12" s="472"/>
      <c r="H12" s="93">
        <v>14</v>
      </c>
      <c r="I12" s="160">
        <f t="shared" si="0"/>
        <v>1.5367727771679474</v>
      </c>
    </row>
    <row r="13" spans="1:9" ht="30.75" customHeight="1">
      <c r="A13" s="92">
        <v>9</v>
      </c>
      <c r="B13" s="462" t="s">
        <v>351</v>
      </c>
      <c r="C13" s="462"/>
      <c r="D13" s="470" t="s">
        <v>144</v>
      </c>
      <c r="E13" s="471"/>
      <c r="F13" s="471"/>
      <c r="G13" s="472"/>
      <c r="H13" s="93">
        <v>13</v>
      </c>
      <c r="I13" s="160">
        <f t="shared" si="0"/>
        <v>1.4270032930845227</v>
      </c>
    </row>
    <row r="14" spans="1:9" ht="25.5" customHeight="1">
      <c r="A14" s="94">
        <v>10</v>
      </c>
      <c r="B14" s="462" t="s">
        <v>483</v>
      </c>
      <c r="C14" s="462"/>
      <c r="D14" s="470" t="s">
        <v>484</v>
      </c>
      <c r="E14" s="471"/>
      <c r="F14" s="471"/>
      <c r="G14" s="472"/>
      <c r="H14" s="93">
        <v>12</v>
      </c>
      <c r="I14" s="160">
        <f t="shared" si="0"/>
        <v>1.3172338090010975</v>
      </c>
    </row>
    <row r="15" spans="1:9" ht="17.25" customHeight="1">
      <c r="A15" s="368"/>
      <c r="B15" s="369"/>
      <c r="C15" s="369"/>
      <c r="D15" s="370"/>
      <c r="E15" s="370"/>
      <c r="F15" s="370"/>
      <c r="G15" s="370"/>
      <c r="H15" s="371"/>
      <c r="I15" s="372"/>
    </row>
    <row r="16" spans="3:7" ht="15">
      <c r="C16" s="439" t="s">
        <v>140</v>
      </c>
      <c r="D16" s="439"/>
      <c r="E16" s="439"/>
      <c r="F16" s="439"/>
      <c r="G16" s="439"/>
    </row>
    <row r="17" spans="1:9" ht="15" customHeight="1">
      <c r="A17" s="272" t="s">
        <v>133</v>
      </c>
      <c r="B17" s="459" t="s">
        <v>473</v>
      </c>
      <c r="C17" s="459"/>
      <c r="D17" s="459" t="s">
        <v>134</v>
      </c>
      <c r="E17" s="459"/>
      <c r="F17" s="459"/>
      <c r="G17" s="459"/>
      <c r="H17" s="272" t="s">
        <v>9</v>
      </c>
      <c r="I17" s="334" t="s">
        <v>475</v>
      </c>
    </row>
    <row r="18" spans="1:9" ht="28.5" customHeight="1">
      <c r="A18" s="92">
        <v>1</v>
      </c>
      <c r="B18" s="456" t="s">
        <v>136</v>
      </c>
      <c r="C18" s="456"/>
      <c r="D18" s="458" t="s">
        <v>137</v>
      </c>
      <c r="E18" s="458"/>
      <c r="F18" s="458"/>
      <c r="G18" s="458"/>
      <c r="H18" s="223">
        <v>587</v>
      </c>
      <c r="I18" s="160">
        <f>H18/6613*100</f>
        <v>8.87645546650537</v>
      </c>
    </row>
    <row r="19" spans="1:9" ht="28.5" customHeight="1">
      <c r="A19" s="94">
        <v>2</v>
      </c>
      <c r="B19" s="473" t="s">
        <v>347</v>
      </c>
      <c r="C19" s="474"/>
      <c r="D19" s="457" t="s">
        <v>303</v>
      </c>
      <c r="E19" s="458"/>
      <c r="F19" s="458"/>
      <c r="G19" s="458"/>
      <c r="H19" s="93">
        <v>173</v>
      </c>
      <c r="I19" s="160">
        <f aca="true" t="shared" si="1" ref="I19:I27">H19/6613*100</f>
        <v>2.61605927718131</v>
      </c>
    </row>
    <row r="20" spans="1:9" ht="30" customHeight="1">
      <c r="A20" s="92">
        <v>3</v>
      </c>
      <c r="B20" s="456" t="s">
        <v>349</v>
      </c>
      <c r="C20" s="456"/>
      <c r="D20" s="457" t="s">
        <v>139</v>
      </c>
      <c r="E20" s="458"/>
      <c r="F20" s="458"/>
      <c r="G20" s="458"/>
      <c r="H20" s="93">
        <v>157</v>
      </c>
      <c r="I20" s="160">
        <f t="shared" si="1"/>
        <v>2.374111598366853</v>
      </c>
    </row>
    <row r="21" spans="1:9" ht="39" customHeight="1">
      <c r="A21" s="94">
        <v>4</v>
      </c>
      <c r="B21" s="456" t="s">
        <v>141</v>
      </c>
      <c r="C21" s="456"/>
      <c r="D21" s="458" t="s">
        <v>142</v>
      </c>
      <c r="E21" s="458"/>
      <c r="F21" s="458"/>
      <c r="G21" s="458"/>
      <c r="H21" s="93">
        <v>153</v>
      </c>
      <c r="I21" s="160">
        <f t="shared" si="1"/>
        <v>2.313624678663239</v>
      </c>
    </row>
    <row r="22" spans="1:9" ht="14.25" customHeight="1">
      <c r="A22" s="92">
        <v>5</v>
      </c>
      <c r="B22" s="456" t="s">
        <v>348</v>
      </c>
      <c r="C22" s="456"/>
      <c r="D22" s="457" t="s">
        <v>307</v>
      </c>
      <c r="E22" s="457"/>
      <c r="F22" s="457"/>
      <c r="G22" s="457"/>
      <c r="H22" s="93">
        <v>126</v>
      </c>
      <c r="I22" s="160">
        <f t="shared" si="1"/>
        <v>1.905337970663844</v>
      </c>
    </row>
    <row r="23" spans="1:9" ht="18.75" customHeight="1">
      <c r="A23" s="94">
        <v>6</v>
      </c>
      <c r="B23" s="456" t="s">
        <v>350</v>
      </c>
      <c r="C23" s="456"/>
      <c r="D23" s="457" t="s">
        <v>143</v>
      </c>
      <c r="E23" s="457"/>
      <c r="F23" s="457"/>
      <c r="G23" s="457"/>
      <c r="H23" s="93">
        <v>120</v>
      </c>
      <c r="I23" s="160">
        <f t="shared" si="1"/>
        <v>1.8146075911084227</v>
      </c>
    </row>
    <row r="24" spans="1:9" ht="24.75" customHeight="1">
      <c r="A24" s="92">
        <v>7</v>
      </c>
      <c r="B24" s="456" t="s">
        <v>485</v>
      </c>
      <c r="C24" s="456"/>
      <c r="D24" s="457" t="s">
        <v>486</v>
      </c>
      <c r="E24" s="458"/>
      <c r="F24" s="458"/>
      <c r="G24" s="458"/>
      <c r="H24" s="93">
        <v>118</v>
      </c>
      <c r="I24" s="160">
        <f t="shared" si="1"/>
        <v>1.7843641312566156</v>
      </c>
    </row>
    <row r="25" spans="1:9" ht="25.5" customHeight="1">
      <c r="A25" s="94">
        <v>8</v>
      </c>
      <c r="B25" s="456" t="s">
        <v>355</v>
      </c>
      <c r="C25" s="456"/>
      <c r="D25" s="457" t="s">
        <v>340</v>
      </c>
      <c r="E25" s="458"/>
      <c r="F25" s="458"/>
      <c r="G25" s="458"/>
      <c r="H25" s="93">
        <v>116</v>
      </c>
      <c r="I25" s="160">
        <f t="shared" si="1"/>
        <v>1.7541206714048088</v>
      </c>
    </row>
    <row r="26" spans="1:9" ht="18" customHeight="1">
      <c r="A26" s="92">
        <v>9</v>
      </c>
      <c r="B26" s="456" t="s">
        <v>351</v>
      </c>
      <c r="C26" s="456"/>
      <c r="D26" s="457" t="s">
        <v>144</v>
      </c>
      <c r="E26" s="458"/>
      <c r="F26" s="458"/>
      <c r="G26" s="458"/>
      <c r="H26" s="93">
        <v>115</v>
      </c>
      <c r="I26" s="160">
        <f t="shared" si="1"/>
        <v>1.738998941478905</v>
      </c>
    </row>
    <row r="27" spans="1:9" ht="27" customHeight="1">
      <c r="A27" s="94">
        <v>10</v>
      </c>
      <c r="B27" s="456" t="s">
        <v>353</v>
      </c>
      <c r="C27" s="456"/>
      <c r="D27" s="457" t="s">
        <v>146</v>
      </c>
      <c r="E27" s="458"/>
      <c r="F27" s="458"/>
      <c r="G27" s="458"/>
      <c r="H27" s="93">
        <v>101</v>
      </c>
      <c r="I27" s="160">
        <f t="shared" si="1"/>
        <v>1.5272947225162559</v>
      </c>
    </row>
    <row r="28" spans="1:3" ht="15">
      <c r="A28" s="3"/>
      <c r="B28" s="3"/>
      <c r="C28" s="3"/>
    </row>
    <row r="29" spans="3:7" ht="15">
      <c r="C29" s="439" t="s">
        <v>343</v>
      </c>
      <c r="D29" s="439"/>
      <c r="E29" s="439"/>
      <c r="F29" s="439"/>
      <c r="G29" s="439"/>
    </row>
    <row r="30" spans="1:9" ht="25.5" customHeight="1">
      <c r="A30" s="272" t="s">
        <v>133</v>
      </c>
      <c r="B30" s="459" t="s">
        <v>473</v>
      </c>
      <c r="C30" s="459"/>
      <c r="D30" s="459" t="s">
        <v>134</v>
      </c>
      <c r="E30" s="459"/>
      <c r="F30" s="459"/>
      <c r="G30" s="459"/>
      <c r="H30" s="272" t="s">
        <v>9</v>
      </c>
      <c r="I30" s="334" t="s">
        <v>477</v>
      </c>
    </row>
    <row r="31" spans="1:9" ht="29.25" customHeight="1">
      <c r="A31" s="92">
        <v>1</v>
      </c>
      <c r="B31" s="456" t="s">
        <v>141</v>
      </c>
      <c r="C31" s="456"/>
      <c r="D31" s="458" t="s">
        <v>372</v>
      </c>
      <c r="E31" s="458"/>
      <c r="F31" s="458"/>
      <c r="G31" s="458"/>
      <c r="H31" s="279">
        <v>1817</v>
      </c>
      <c r="I31" s="280">
        <f>H31/12303*100</f>
        <v>14.76875558806795</v>
      </c>
    </row>
    <row r="32" spans="1:9" ht="30" customHeight="1">
      <c r="A32" s="94">
        <v>2</v>
      </c>
      <c r="B32" s="456" t="s">
        <v>136</v>
      </c>
      <c r="C32" s="456"/>
      <c r="D32" s="458" t="s">
        <v>137</v>
      </c>
      <c r="E32" s="458"/>
      <c r="F32" s="458"/>
      <c r="G32" s="458"/>
      <c r="H32" s="281">
        <v>1418</v>
      </c>
      <c r="I32" s="280">
        <f aca="true" t="shared" si="2" ref="I32:I40">H32/12303*100</f>
        <v>11.525644151832887</v>
      </c>
    </row>
    <row r="33" spans="1:9" ht="27.75" customHeight="1">
      <c r="A33" s="92">
        <v>3</v>
      </c>
      <c r="B33" s="456" t="s">
        <v>349</v>
      </c>
      <c r="C33" s="456"/>
      <c r="D33" s="458" t="s">
        <v>139</v>
      </c>
      <c r="E33" s="458"/>
      <c r="F33" s="458"/>
      <c r="G33" s="458"/>
      <c r="H33" s="281">
        <v>577</v>
      </c>
      <c r="I33" s="280">
        <f t="shared" si="2"/>
        <v>4.689913029342437</v>
      </c>
    </row>
    <row r="34" spans="1:9" ht="42" customHeight="1">
      <c r="A34" s="94">
        <v>4</v>
      </c>
      <c r="B34" s="456" t="s">
        <v>352</v>
      </c>
      <c r="C34" s="456"/>
      <c r="D34" s="458" t="s">
        <v>275</v>
      </c>
      <c r="E34" s="458"/>
      <c r="F34" s="458"/>
      <c r="G34" s="458"/>
      <c r="H34" s="281">
        <v>435</v>
      </c>
      <c r="I34" s="280">
        <f t="shared" si="2"/>
        <v>3.5357229943916115</v>
      </c>
    </row>
    <row r="35" spans="1:9" ht="31.5" customHeight="1">
      <c r="A35" s="92">
        <v>5</v>
      </c>
      <c r="B35" s="456" t="s">
        <v>354</v>
      </c>
      <c r="C35" s="456"/>
      <c r="D35" s="457" t="s">
        <v>344</v>
      </c>
      <c r="E35" s="458"/>
      <c r="F35" s="458"/>
      <c r="G35" s="458"/>
      <c r="H35" s="281">
        <v>280</v>
      </c>
      <c r="I35" s="280">
        <f t="shared" si="2"/>
        <v>2.2758676745509225</v>
      </c>
    </row>
    <row r="36" spans="1:9" ht="31.5" customHeight="1">
      <c r="A36" s="94">
        <v>6</v>
      </c>
      <c r="B36" s="456" t="s">
        <v>353</v>
      </c>
      <c r="C36" s="456"/>
      <c r="D36" s="457" t="s">
        <v>146</v>
      </c>
      <c r="E36" s="458"/>
      <c r="F36" s="458"/>
      <c r="G36" s="458"/>
      <c r="H36" s="281">
        <v>265</v>
      </c>
      <c r="I36" s="280">
        <f t="shared" si="2"/>
        <v>2.153946191985695</v>
      </c>
    </row>
    <row r="37" spans="1:9" ht="31.5" customHeight="1">
      <c r="A37" s="92">
        <v>7</v>
      </c>
      <c r="B37" s="456" t="s">
        <v>373</v>
      </c>
      <c r="C37" s="456"/>
      <c r="D37" s="457" t="s">
        <v>374</v>
      </c>
      <c r="E37" s="458"/>
      <c r="F37" s="458"/>
      <c r="G37" s="458"/>
      <c r="H37" s="281">
        <v>192</v>
      </c>
      <c r="I37" s="280">
        <f t="shared" si="2"/>
        <v>1.5605949768349183</v>
      </c>
    </row>
    <row r="38" spans="1:9" ht="17.25" customHeight="1">
      <c r="A38" s="94">
        <v>8</v>
      </c>
      <c r="B38" s="456" t="s">
        <v>480</v>
      </c>
      <c r="C38" s="456"/>
      <c r="D38" s="457" t="s">
        <v>481</v>
      </c>
      <c r="E38" s="458"/>
      <c r="F38" s="458"/>
      <c r="G38" s="458"/>
      <c r="H38" s="281">
        <v>192</v>
      </c>
      <c r="I38" s="280">
        <f t="shared" si="2"/>
        <v>1.5605949768349183</v>
      </c>
    </row>
    <row r="39" spans="1:9" ht="32.25" customHeight="1">
      <c r="A39" s="92">
        <v>9</v>
      </c>
      <c r="B39" s="456" t="s">
        <v>350</v>
      </c>
      <c r="C39" s="456"/>
      <c r="D39" s="457" t="s">
        <v>143</v>
      </c>
      <c r="E39" s="458"/>
      <c r="F39" s="458"/>
      <c r="G39" s="458"/>
      <c r="H39" s="281">
        <v>158</v>
      </c>
      <c r="I39" s="280">
        <f t="shared" si="2"/>
        <v>1.2842396163537348</v>
      </c>
    </row>
    <row r="40" spans="1:9" ht="27.75" customHeight="1">
      <c r="A40" s="94">
        <v>10</v>
      </c>
      <c r="B40" s="456" t="s">
        <v>557</v>
      </c>
      <c r="C40" s="456"/>
      <c r="D40" s="457" t="s">
        <v>558</v>
      </c>
      <c r="E40" s="458"/>
      <c r="F40" s="458"/>
      <c r="G40" s="458"/>
      <c r="H40" s="281">
        <v>157</v>
      </c>
      <c r="I40" s="280">
        <f t="shared" si="2"/>
        <v>1.2761115175160531</v>
      </c>
    </row>
    <row r="41" spans="1:8" ht="15">
      <c r="A41" s="276" t="s">
        <v>476</v>
      </c>
      <c r="B41" s="283"/>
      <c r="C41" s="283"/>
      <c r="D41" s="283"/>
      <c r="E41" s="283"/>
      <c r="F41" s="283"/>
      <c r="G41" s="283"/>
      <c r="H41" s="283"/>
    </row>
    <row r="42" ht="15">
      <c r="A42" s="3" t="s">
        <v>18</v>
      </c>
    </row>
  </sheetData>
  <sheetProtection/>
  <mergeCells count="71">
    <mergeCell ref="B40:C40"/>
    <mergeCell ref="D40:G40"/>
    <mergeCell ref="A1:I1"/>
    <mergeCell ref="B37:C37"/>
    <mergeCell ref="D37:G37"/>
    <mergeCell ref="B38:C38"/>
    <mergeCell ref="D38:G38"/>
    <mergeCell ref="B39:C39"/>
    <mergeCell ref="D39:G39"/>
    <mergeCell ref="B34:C34"/>
    <mergeCell ref="D34:G34"/>
    <mergeCell ref="B35:C35"/>
    <mergeCell ref="D35:G35"/>
    <mergeCell ref="B36:C36"/>
    <mergeCell ref="D36:G36"/>
    <mergeCell ref="B31:C31"/>
    <mergeCell ref="D31:G31"/>
    <mergeCell ref="B32:C32"/>
    <mergeCell ref="D32:G32"/>
    <mergeCell ref="B33:C33"/>
    <mergeCell ref="B25:C25"/>
    <mergeCell ref="D25:G25"/>
    <mergeCell ref="D33:G33"/>
    <mergeCell ref="B26:C26"/>
    <mergeCell ref="D26:G26"/>
    <mergeCell ref="B27:C27"/>
    <mergeCell ref="D27:G27"/>
    <mergeCell ref="C29:G29"/>
    <mergeCell ref="B30:C30"/>
    <mergeCell ref="D30:G30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4:C14"/>
    <mergeCell ref="D14:G14"/>
    <mergeCell ref="C16:G16"/>
    <mergeCell ref="B17:C17"/>
    <mergeCell ref="D17:G17"/>
    <mergeCell ref="B18:C18"/>
    <mergeCell ref="D18:G18"/>
    <mergeCell ref="B11:C11"/>
    <mergeCell ref="D11:G11"/>
    <mergeCell ref="B12:C12"/>
    <mergeCell ref="D12:G12"/>
    <mergeCell ref="B13:C13"/>
    <mergeCell ref="D13:G13"/>
    <mergeCell ref="B8:C8"/>
    <mergeCell ref="D8:G8"/>
    <mergeCell ref="B9:C9"/>
    <mergeCell ref="D9:G9"/>
    <mergeCell ref="B10:C10"/>
    <mergeCell ref="D10:G10"/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&amp;L21.08.2015&amp;CTÜRKİYE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7109375" style="95" customWidth="1"/>
    <col min="5" max="5" width="5.7109375" style="95" customWidth="1"/>
    <col min="6" max="6" width="4.5742187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476" t="s">
        <v>584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291"/>
      <c r="R1" s="291"/>
    </row>
    <row r="3" spans="1:18" ht="15.75">
      <c r="A3" s="506" t="s">
        <v>147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</row>
    <row r="4" ht="15.75" thickBot="1">
      <c r="K4" s="95"/>
    </row>
    <row r="5" spans="1:18" s="97" customFormat="1" ht="17.25" customHeight="1" thickBot="1" thickTop="1">
      <c r="A5" s="292"/>
      <c r="B5" s="503" t="s">
        <v>148</v>
      </c>
      <c r="C5" s="507" t="s">
        <v>589</v>
      </c>
      <c r="D5" s="508"/>
      <c r="E5" s="508"/>
      <c r="F5" s="508"/>
      <c r="G5" s="508"/>
      <c r="H5" s="508"/>
      <c r="I5" s="508"/>
      <c r="J5" s="509"/>
      <c r="K5" s="507" t="s">
        <v>590</v>
      </c>
      <c r="L5" s="508"/>
      <c r="M5" s="508"/>
      <c r="N5" s="508"/>
      <c r="O5" s="508"/>
      <c r="P5" s="508"/>
      <c r="Q5" s="508"/>
      <c r="R5" s="509"/>
    </row>
    <row r="6" spans="1:18" ht="15.75" customHeight="1" thickTop="1">
      <c r="A6" s="293" t="s">
        <v>467</v>
      </c>
      <c r="B6" s="504"/>
      <c r="C6" s="510" t="s">
        <v>149</v>
      </c>
      <c r="D6" s="491"/>
      <c r="E6" s="500"/>
      <c r="F6" s="487" t="s">
        <v>150</v>
      </c>
      <c r="G6" s="489"/>
      <c r="H6" s="491" t="s">
        <v>151</v>
      </c>
      <c r="I6" s="491"/>
      <c r="J6" s="489"/>
      <c r="K6" s="491" t="s">
        <v>149</v>
      </c>
      <c r="L6" s="491"/>
      <c r="M6" s="491"/>
      <c r="N6" s="487" t="s">
        <v>150</v>
      </c>
      <c r="O6" s="500"/>
      <c r="P6" s="487" t="s">
        <v>151</v>
      </c>
      <c r="Q6" s="488"/>
      <c r="R6" s="489"/>
    </row>
    <row r="7" spans="1:18" ht="15" customHeight="1">
      <c r="A7" s="293" t="s">
        <v>466</v>
      </c>
      <c r="B7" s="504"/>
      <c r="C7" s="486" t="s">
        <v>152</v>
      </c>
      <c r="D7" s="480" t="s">
        <v>153</v>
      </c>
      <c r="E7" s="493" t="s">
        <v>154</v>
      </c>
      <c r="F7" s="485" t="s">
        <v>152</v>
      </c>
      <c r="G7" s="495" t="s">
        <v>153</v>
      </c>
      <c r="H7" s="497" t="s">
        <v>152</v>
      </c>
      <c r="I7" s="480" t="s">
        <v>153</v>
      </c>
      <c r="J7" s="501" t="s">
        <v>154</v>
      </c>
      <c r="K7" s="485" t="s">
        <v>152</v>
      </c>
      <c r="L7" s="479" t="s">
        <v>153</v>
      </c>
      <c r="M7" s="477" t="s">
        <v>154</v>
      </c>
      <c r="N7" s="481" t="s">
        <v>152</v>
      </c>
      <c r="O7" s="483" t="s">
        <v>153</v>
      </c>
      <c r="P7" s="485" t="s">
        <v>152</v>
      </c>
      <c r="Q7" s="479" t="s">
        <v>153</v>
      </c>
      <c r="R7" s="477" t="s">
        <v>154</v>
      </c>
    </row>
    <row r="8" spans="1:18" ht="24.75" customHeight="1" thickBot="1">
      <c r="A8" s="294"/>
      <c r="B8" s="505"/>
      <c r="C8" s="490"/>
      <c r="D8" s="492"/>
      <c r="E8" s="494"/>
      <c r="F8" s="486"/>
      <c r="G8" s="496"/>
      <c r="H8" s="498"/>
      <c r="I8" s="492"/>
      <c r="J8" s="502"/>
      <c r="K8" s="486"/>
      <c r="L8" s="480"/>
      <c r="M8" s="478"/>
      <c r="N8" s="482"/>
      <c r="O8" s="484"/>
      <c r="P8" s="486"/>
      <c r="Q8" s="480"/>
      <c r="R8" s="478"/>
    </row>
    <row r="9" spans="1:18" ht="15.75" thickTop="1">
      <c r="A9" s="295" t="s">
        <v>376</v>
      </c>
      <c r="B9" s="296" t="s">
        <v>155</v>
      </c>
      <c r="C9" s="297">
        <v>125</v>
      </c>
      <c r="D9" s="298">
        <v>1</v>
      </c>
      <c r="E9" s="299">
        <v>32</v>
      </c>
      <c r="F9" s="297">
        <v>19</v>
      </c>
      <c r="G9" s="299">
        <v>0</v>
      </c>
      <c r="H9" s="297">
        <v>15</v>
      </c>
      <c r="I9" s="298">
        <v>3</v>
      </c>
      <c r="J9" s="299">
        <v>50</v>
      </c>
      <c r="K9" s="297">
        <v>83</v>
      </c>
      <c r="L9" s="298">
        <v>2</v>
      </c>
      <c r="M9" s="299">
        <v>34</v>
      </c>
      <c r="N9" s="297">
        <v>26</v>
      </c>
      <c r="O9" s="299">
        <v>5</v>
      </c>
      <c r="P9" s="297">
        <v>10</v>
      </c>
      <c r="Q9" s="298">
        <v>5</v>
      </c>
      <c r="R9" s="299">
        <v>47</v>
      </c>
    </row>
    <row r="10" spans="1:18" ht="15">
      <c r="A10" s="300" t="s">
        <v>377</v>
      </c>
      <c r="B10" s="300" t="s">
        <v>156</v>
      </c>
      <c r="C10" s="301">
        <v>14</v>
      </c>
      <c r="D10" s="302">
        <v>1</v>
      </c>
      <c r="E10" s="303">
        <v>6</v>
      </c>
      <c r="F10" s="301">
        <v>0</v>
      </c>
      <c r="G10" s="303">
        <v>1</v>
      </c>
      <c r="H10" s="301">
        <v>4</v>
      </c>
      <c r="I10" s="302">
        <v>0</v>
      </c>
      <c r="J10" s="303">
        <v>1</v>
      </c>
      <c r="K10" s="301">
        <v>13</v>
      </c>
      <c r="L10" s="302">
        <v>0</v>
      </c>
      <c r="M10" s="303">
        <v>5</v>
      </c>
      <c r="N10" s="301">
        <v>5</v>
      </c>
      <c r="O10" s="303">
        <v>1</v>
      </c>
      <c r="P10" s="301">
        <v>3</v>
      </c>
      <c r="Q10" s="302">
        <v>1</v>
      </c>
      <c r="R10" s="303">
        <v>4</v>
      </c>
    </row>
    <row r="11" spans="1:18" ht="15">
      <c r="A11" s="295" t="s">
        <v>378</v>
      </c>
      <c r="B11" s="295" t="s">
        <v>157</v>
      </c>
      <c r="C11" s="301">
        <v>26</v>
      </c>
      <c r="D11" s="302">
        <v>2</v>
      </c>
      <c r="E11" s="303">
        <v>22</v>
      </c>
      <c r="F11" s="301">
        <v>1</v>
      </c>
      <c r="G11" s="303">
        <v>3</v>
      </c>
      <c r="H11" s="301">
        <v>2</v>
      </c>
      <c r="I11" s="302">
        <v>0</v>
      </c>
      <c r="J11" s="303">
        <v>9</v>
      </c>
      <c r="K11" s="301">
        <v>16</v>
      </c>
      <c r="L11" s="302">
        <v>2</v>
      </c>
      <c r="M11" s="303">
        <v>24</v>
      </c>
      <c r="N11" s="301">
        <v>5</v>
      </c>
      <c r="O11" s="303">
        <v>0</v>
      </c>
      <c r="P11" s="301">
        <v>4</v>
      </c>
      <c r="Q11" s="302">
        <v>0</v>
      </c>
      <c r="R11" s="303">
        <v>17</v>
      </c>
    </row>
    <row r="12" spans="1:18" ht="15">
      <c r="A12" s="300" t="s">
        <v>379</v>
      </c>
      <c r="B12" s="300" t="s">
        <v>158</v>
      </c>
      <c r="C12" s="301">
        <v>8</v>
      </c>
      <c r="D12" s="302">
        <v>0</v>
      </c>
      <c r="E12" s="303">
        <v>9</v>
      </c>
      <c r="F12" s="301">
        <v>0</v>
      </c>
      <c r="G12" s="303">
        <v>0</v>
      </c>
      <c r="H12" s="301">
        <v>0</v>
      </c>
      <c r="I12" s="302">
        <v>0</v>
      </c>
      <c r="J12" s="303">
        <v>0</v>
      </c>
      <c r="K12" s="301">
        <v>5</v>
      </c>
      <c r="L12" s="302">
        <v>0</v>
      </c>
      <c r="M12" s="303">
        <v>11</v>
      </c>
      <c r="N12" s="301">
        <v>0</v>
      </c>
      <c r="O12" s="303">
        <v>0</v>
      </c>
      <c r="P12" s="301">
        <v>0</v>
      </c>
      <c r="Q12" s="302">
        <v>0</v>
      </c>
      <c r="R12" s="303">
        <v>2</v>
      </c>
    </row>
    <row r="13" spans="1:18" ht="15">
      <c r="A13" s="295" t="s">
        <v>380</v>
      </c>
      <c r="B13" s="295" t="s">
        <v>159</v>
      </c>
      <c r="C13" s="301">
        <v>8</v>
      </c>
      <c r="D13" s="302">
        <v>0</v>
      </c>
      <c r="E13" s="303">
        <v>1</v>
      </c>
      <c r="F13" s="301">
        <v>0</v>
      </c>
      <c r="G13" s="303">
        <v>0</v>
      </c>
      <c r="H13" s="301">
        <v>1</v>
      </c>
      <c r="I13" s="302">
        <v>0</v>
      </c>
      <c r="J13" s="303">
        <v>7</v>
      </c>
      <c r="K13" s="301">
        <v>8</v>
      </c>
      <c r="L13" s="302">
        <v>1</v>
      </c>
      <c r="M13" s="303">
        <v>6</v>
      </c>
      <c r="N13" s="301">
        <v>3</v>
      </c>
      <c r="O13" s="303">
        <v>0</v>
      </c>
      <c r="P13" s="301">
        <v>1</v>
      </c>
      <c r="Q13" s="302">
        <v>0</v>
      </c>
      <c r="R13" s="303">
        <v>2</v>
      </c>
    </row>
    <row r="14" spans="1:18" ht="15">
      <c r="A14" s="300" t="s">
        <v>381</v>
      </c>
      <c r="B14" s="300" t="s">
        <v>160</v>
      </c>
      <c r="C14" s="301">
        <v>488</v>
      </c>
      <c r="D14" s="302">
        <v>10</v>
      </c>
      <c r="E14" s="303">
        <v>121</v>
      </c>
      <c r="F14" s="301">
        <v>63</v>
      </c>
      <c r="G14" s="303">
        <v>27</v>
      </c>
      <c r="H14" s="301">
        <v>136</v>
      </c>
      <c r="I14" s="302">
        <v>13</v>
      </c>
      <c r="J14" s="303">
        <v>238</v>
      </c>
      <c r="K14" s="301">
        <v>490</v>
      </c>
      <c r="L14" s="302">
        <v>10</v>
      </c>
      <c r="M14" s="303">
        <v>175</v>
      </c>
      <c r="N14" s="301">
        <v>127</v>
      </c>
      <c r="O14" s="303">
        <v>30</v>
      </c>
      <c r="P14" s="301">
        <v>92</v>
      </c>
      <c r="Q14" s="302">
        <v>25</v>
      </c>
      <c r="R14" s="303">
        <v>157</v>
      </c>
    </row>
    <row r="15" spans="1:18" ht="15">
      <c r="A15" s="295" t="s">
        <v>382</v>
      </c>
      <c r="B15" s="295" t="s">
        <v>161</v>
      </c>
      <c r="C15" s="301">
        <v>184</v>
      </c>
      <c r="D15" s="302">
        <v>0</v>
      </c>
      <c r="E15" s="303">
        <v>152</v>
      </c>
      <c r="F15" s="301">
        <v>7</v>
      </c>
      <c r="G15" s="303">
        <v>5</v>
      </c>
      <c r="H15" s="301">
        <v>23</v>
      </c>
      <c r="I15" s="302">
        <v>3</v>
      </c>
      <c r="J15" s="303">
        <v>92</v>
      </c>
      <c r="K15" s="301">
        <v>185</v>
      </c>
      <c r="L15" s="302">
        <v>9</v>
      </c>
      <c r="M15" s="303">
        <v>200</v>
      </c>
      <c r="N15" s="301">
        <v>28</v>
      </c>
      <c r="O15" s="303">
        <v>16</v>
      </c>
      <c r="P15" s="301">
        <v>43</v>
      </c>
      <c r="Q15" s="302">
        <v>8</v>
      </c>
      <c r="R15" s="303">
        <v>69</v>
      </c>
    </row>
    <row r="16" spans="1:18" ht="15">
      <c r="A16" s="300" t="s">
        <v>383</v>
      </c>
      <c r="B16" s="300" t="s">
        <v>162</v>
      </c>
      <c r="C16" s="301">
        <v>2</v>
      </c>
      <c r="D16" s="302">
        <v>1</v>
      </c>
      <c r="E16" s="303">
        <v>4</v>
      </c>
      <c r="F16" s="301">
        <v>0</v>
      </c>
      <c r="G16" s="303">
        <v>0</v>
      </c>
      <c r="H16" s="301">
        <v>0</v>
      </c>
      <c r="I16" s="302">
        <v>5</v>
      </c>
      <c r="J16" s="303">
        <v>5</v>
      </c>
      <c r="K16" s="301">
        <v>3</v>
      </c>
      <c r="L16" s="302">
        <v>0</v>
      </c>
      <c r="M16" s="303">
        <v>3</v>
      </c>
      <c r="N16" s="301">
        <v>0</v>
      </c>
      <c r="O16" s="303">
        <v>0</v>
      </c>
      <c r="P16" s="301">
        <v>2</v>
      </c>
      <c r="Q16" s="302">
        <v>0</v>
      </c>
      <c r="R16" s="303">
        <v>3</v>
      </c>
    </row>
    <row r="17" spans="1:18" ht="15">
      <c r="A17" s="295" t="s">
        <v>384</v>
      </c>
      <c r="B17" s="295" t="s">
        <v>163</v>
      </c>
      <c r="C17" s="301">
        <v>37</v>
      </c>
      <c r="D17" s="302">
        <v>0</v>
      </c>
      <c r="E17" s="303">
        <v>56</v>
      </c>
      <c r="F17" s="301">
        <v>3</v>
      </c>
      <c r="G17" s="303">
        <v>3</v>
      </c>
      <c r="H17" s="301">
        <v>4</v>
      </c>
      <c r="I17" s="302">
        <v>5</v>
      </c>
      <c r="J17" s="303">
        <v>48</v>
      </c>
      <c r="K17" s="301">
        <v>34</v>
      </c>
      <c r="L17" s="302">
        <v>2</v>
      </c>
      <c r="M17" s="303">
        <v>69</v>
      </c>
      <c r="N17" s="301">
        <v>6</v>
      </c>
      <c r="O17" s="303">
        <v>7</v>
      </c>
      <c r="P17" s="301">
        <v>7</v>
      </c>
      <c r="Q17" s="302">
        <v>6</v>
      </c>
      <c r="R17" s="303">
        <v>46</v>
      </c>
    </row>
    <row r="18" spans="1:18" ht="15">
      <c r="A18" s="300" t="s">
        <v>385</v>
      </c>
      <c r="B18" s="300" t="s">
        <v>164</v>
      </c>
      <c r="C18" s="301">
        <v>36</v>
      </c>
      <c r="D18" s="302">
        <v>0</v>
      </c>
      <c r="E18" s="303">
        <v>20</v>
      </c>
      <c r="F18" s="301">
        <v>2</v>
      </c>
      <c r="G18" s="303">
        <v>8</v>
      </c>
      <c r="H18" s="301">
        <v>4</v>
      </c>
      <c r="I18" s="302">
        <v>5</v>
      </c>
      <c r="J18" s="303">
        <v>38</v>
      </c>
      <c r="K18" s="301">
        <v>23</v>
      </c>
      <c r="L18" s="302">
        <v>3</v>
      </c>
      <c r="M18" s="303">
        <v>31</v>
      </c>
      <c r="N18" s="301">
        <v>5</v>
      </c>
      <c r="O18" s="303">
        <v>8</v>
      </c>
      <c r="P18" s="301">
        <v>7</v>
      </c>
      <c r="Q18" s="302">
        <v>4</v>
      </c>
      <c r="R18" s="303">
        <v>58</v>
      </c>
    </row>
    <row r="19" spans="1:18" ht="15">
      <c r="A19" s="295" t="s">
        <v>386</v>
      </c>
      <c r="B19" s="295" t="s">
        <v>165</v>
      </c>
      <c r="C19" s="301">
        <v>6</v>
      </c>
      <c r="D19" s="302">
        <v>0</v>
      </c>
      <c r="E19" s="303">
        <v>2</v>
      </c>
      <c r="F19" s="301">
        <v>0</v>
      </c>
      <c r="G19" s="303">
        <v>0</v>
      </c>
      <c r="H19" s="301">
        <v>0</v>
      </c>
      <c r="I19" s="302">
        <v>0</v>
      </c>
      <c r="J19" s="303">
        <v>1</v>
      </c>
      <c r="K19" s="301">
        <v>8</v>
      </c>
      <c r="L19" s="302">
        <v>0</v>
      </c>
      <c r="M19" s="303">
        <v>5</v>
      </c>
      <c r="N19" s="301">
        <v>0</v>
      </c>
      <c r="O19" s="303">
        <v>0</v>
      </c>
      <c r="P19" s="301">
        <v>1</v>
      </c>
      <c r="Q19" s="302">
        <v>1</v>
      </c>
      <c r="R19" s="303">
        <v>3</v>
      </c>
    </row>
    <row r="20" spans="1:18" ht="15">
      <c r="A20" s="300" t="s">
        <v>387</v>
      </c>
      <c r="B20" s="300" t="s">
        <v>166</v>
      </c>
      <c r="C20" s="301">
        <v>5</v>
      </c>
      <c r="D20" s="302">
        <v>0</v>
      </c>
      <c r="E20" s="303">
        <v>13</v>
      </c>
      <c r="F20" s="301">
        <v>1</v>
      </c>
      <c r="G20" s="303">
        <v>4</v>
      </c>
      <c r="H20" s="301">
        <v>0</v>
      </c>
      <c r="I20" s="302">
        <v>21</v>
      </c>
      <c r="J20" s="303">
        <v>5</v>
      </c>
      <c r="K20" s="301">
        <v>3</v>
      </c>
      <c r="L20" s="302">
        <v>1</v>
      </c>
      <c r="M20" s="303">
        <v>4</v>
      </c>
      <c r="N20" s="301">
        <v>0</v>
      </c>
      <c r="O20" s="303">
        <v>10</v>
      </c>
      <c r="P20" s="301">
        <v>0</v>
      </c>
      <c r="Q20" s="302">
        <v>0</v>
      </c>
      <c r="R20" s="303">
        <v>4</v>
      </c>
    </row>
    <row r="21" spans="1:18" ht="15">
      <c r="A21" s="295" t="s">
        <v>388</v>
      </c>
      <c r="B21" s="295" t="s">
        <v>167</v>
      </c>
      <c r="C21" s="301">
        <v>5</v>
      </c>
      <c r="D21" s="302">
        <v>0</v>
      </c>
      <c r="E21" s="303">
        <v>2</v>
      </c>
      <c r="F21" s="301">
        <v>0</v>
      </c>
      <c r="G21" s="303">
        <v>0</v>
      </c>
      <c r="H21" s="301">
        <v>0</v>
      </c>
      <c r="I21" s="302">
        <v>0</v>
      </c>
      <c r="J21" s="303">
        <v>5</v>
      </c>
      <c r="K21" s="301">
        <v>5</v>
      </c>
      <c r="L21" s="302">
        <v>0</v>
      </c>
      <c r="M21" s="303">
        <v>7</v>
      </c>
      <c r="N21" s="301">
        <v>0</v>
      </c>
      <c r="O21" s="303">
        <v>0</v>
      </c>
      <c r="P21" s="301">
        <v>1</v>
      </c>
      <c r="Q21" s="302">
        <v>1</v>
      </c>
      <c r="R21" s="303">
        <v>2</v>
      </c>
    </row>
    <row r="22" spans="1:18" ht="15">
      <c r="A22" s="300" t="s">
        <v>389</v>
      </c>
      <c r="B22" s="300" t="s">
        <v>168</v>
      </c>
      <c r="C22" s="301">
        <v>12</v>
      </c>
      <c r="D22" s="302">
        <v>0</v>
      </c>
      <c r="E22" s="303">
        <v>4</v>
      </c>
      <c r="F22" s="301">
        <v>0</v>
      </c>
      <c r="G22" s="303">
        <v>1</v>
      </c>
      <c r="H22" s="301">
        <v>1</v>
      </c>
      <c r="I22" s="302">
        <v>0</v>
      </c>
      <c r="J22" s="303">
        <v>3</v>
      </c>
      <c r="K22" s="301">
        <v>6</v>
      </c>
      <c r="L22" s="302">
        <v>0</v>
      </c>
      <c r="M22" s="303">
        <v>7</v>
      </c>
      <c r="N22" s="301">
        <v>2</v>
      </c>
      <c r="O22" s="303">
        <v>0</v>
      </c>
      <c r="P22" s="301">
        <v>3</v>
      </c>
      <c r="Q22" s="302">
        <v>0</v>
      </c>
      <c r="R22" s="303">
        <v>4</v>
      </c>
    </row>
    <row r="23" spans="1:18" ht="15">
      <c r="A23" s="295" t="s">
        <v>390</v>
      </c>
      <c r="B23" s="295" t="s">
        <v>169</v>
      </c>
      <c r="C23" s="301">
        <v>10</v>
      </c>
      <c r="D23" s="302">
        <v>1</v>
      </c>
      <c r="E23" s="303">
        <v>3</v>
      </c>
      <c r="F23" s="301">
        <v>0</v>
      </c>
      <c r="G23" s="303">
        <v>0</v>
      </c>
      <c r="H23" s="301">
        <v>1</v>
      </c>
      <c r="I23" s="302">
        <v>1</v>
      </c>
      <c r="J23" s="303">
        <v>2</v>
      </c>
      <c r="K23" s="301">
        <v>14</v>
      </c>
      <c r="L23" s="302">
        <v>0</v>
      </c>
      <c r="M23" s="303">
        <v>8</v>
      </c>
      <c r="N23" s="301">
        <v>2</v>
      </c>
      <c r="O23" s="303">
        <v>0</v>
      </c>
      <c r="P23" s="301">
        <v>0</v>
      </c>
      <c r="Q23" s="302">
        <v>0</v>
      </c>
      <c r="R23" s="303">
        <v>16</v>
      </c>
    </row>
    <row r="24" spans="1:18" ht="15">
      <c r="A24" s="300" t="s">
        <v>391</v>
      </c>
      <c r="B24" s="300" t="s">
        <v>170</v>
      </c>
      <c r="C24" s="301">
        <v>165</v>
      </c>
      <c r="D24" s="302">
        <v>2</v>
      </c>
      <c r="E24" s="303">
        <v>35</v>
      </c>
      <c r="F24" s="301">
        <v>12</v>
      </c>
      <c r="G24" s="303">
        <v>9</v>
      </c>
      <c r="H24" s="301">
        <v>32</v>
      </c>
      <c r="I24" s="302">
        <v>10</v>
      </c>
      <c r="J24" s="303">
        <v>41</v>
      </c>
      <c r="K24" s="301">
        <v>162</v>
      </c>
      <c r="L24" s="302">
        <v>4</v>
      </c>
      <c r="M24" s="303">
        <v>70</v>
      </c>
      <c r="N24" s="301">
        <v>22</v>
      </c>
      <c r="O24" s="303">
        <v>27</v>
      </c>
      <c r="P24" s="301">
        <v>22</v>
      </c>
      <c r="Q24" s="302">
        <v>20</v>
      </c>
      <c r="R24" s="303">
        <v>52</v>
      </c>
    </row>
    <row r="25" spans="1:18" ht="15">
      <c r="A25" s="295" t="s">
        <v>392</v>
      </c>
      <c r="B25" s="295" t="s">
        <v>171</v>
      </c>
      <c r="C25" s="301">
        <v>17</v>
      </c>
      <c r="D25" s="302">
        <v>1</v>
      </c>
      <c r="E25" s="303">
        <v>9</v>
      </c>
      <c r="F25" s="301">
        <v>0</v>
      </c>
      <c r="G25" s="303">
        <v>0</v>
      </c>
      <c r="H25" s="301">
        <v>3</v>
      </c>
      <c r="I25" s="302">
        <v>2</v>
      </c>
      <c r="J25" s="303">
        <v>14</v>
      </c>
      <c r="K25" s="301">
        <v>5</v>
      </c>
      <c r="L25" s="302">
        <v>1</v>
      </c>
      <c r="M25" s="303">
        <v>20</v>
      </c>
      <c r="N25" s="301">
        <v>1</v>
      </c>
      <c r="O25" s="303">
        <v>6</v>
      </c>
      <c r="P25" s="301">
        <v>2</v>
      </c>
      <c r="Q25" s="302">
        <v>2</v>
      </c>
      <c r="R25" s="303">
        <v>13</v>
      </c>
    </row>
    <row r="26" spans="1:18" ht="15">
      <c r="A26" s="300" t="s">
        <v>393</v>
      </c>
      <c r="B26" s="300" t="s">
        <v>172</v>
      </c>
      <c r="C26" s="301">
        <v>8</v>
      </c>
      <c r="D26" s="302">
        <v>1</v>
      </c>
      <c r="E26" s="303">
        <v>2</v>
      </c>
      <c r="F26" s="301">
        <v>0</v>
      </c>
      <c r="G26" s="303">
        <v>0</v>
      </c>
      <c r="H26" s="301">
        <v>0</v>
      </c>
      <c r="I26" s="302">
        <v>0</v>
      </c>
      <c r="J26" s="303">
        <v>2</v>
      </c>
      <c r="K26" s="301">
        <v>3</v>
      </c>
      <c r="L26" s="302">
        <v>1</v>
      </c>
      <c r="M26" s="303">
        <v>1</v>
      </c>
      <c r="N26" s="301">
        <v>0</v>
      </c>
      <c r="O26" s="303">
        <v>6</v>
      </c>
      <c r="P26" s="301">
        <v>0</v>
      </c>
      <c r="Q26" s="302">
        <v>2</v>
      </c>
      <c r="R26" s="303">
        <v>1</v>
      </c>
    </row>
    <row r="27" spans="1:18" ht="15">
      <c r="A27" s="295" t="s">
        <v>394</v>
      </c>
      <c r="B27" s="295" t="s">
        <v>173</v>
      </c>
      <c r="C27" s="301">
        <v>8</v>
      </c>
      <c r="D27" s="302">
        <v>1</v>
      </c>
      <c r="E27" s="303">
        <v>25</v>
      </c>
      <c r="F27" s="301">
        <v>0</v>
      </c>
      <c r="G27" s="303">
        <v>2</v>
      </c>
      <c r="H27" s="301">
        <v>3</v>
      </c>
      <c r="I27" s="302">
        <v>0</v>
      </c>
      <c r="J27" s="303">
        <v>7</v>
      </c>
      <c r="K27" s="301">
        <v>12</v>
      </c>
      <c r="L27" s="302">
        <v>1</v>
      </c>
      <c r="M27" s="303">
        <v>23</v>
      </c>
      <c r="N27" s="301">
        <v>1</v>
      </c>
      <c r="O27" s="303">
        <v>3</v>
      </c>
      <c r="P27" s="301">
        <v>2</v>
      </c>
      <c r="Q27" s="302">
        <v>2</v>
      </c>
      <c r="R27" s="303">
        <v>12</v>
      </c>
    </row>
    <row r="28" spans="1:18" ht="15">
      <c r="A28" s="300" t="s">
        <v>395</v>
      </c>
      <c r="B28" s="300" t="s">
        <v>174</v>
      </c>
      <c r="C28" s="301">
        <v>48</v>
      </c>
      <c r="D28" s="302">
        <v>0</v>
      </c>
      <c r="E28" s="303">
        <v>60</v>
      </c>
      <c r="F28" s="301">
        <v>2</v>
      </c>
      <c r="G28" s="303">
        <v>4</v>
      </c>
      <c r="H28" s="301">
        <v>8</v>
      </c>
      <c r="I28" s="302">
        <v>5</v>
      </c>
      <c r="J28" s="303">
        <v>26</v>
      </c>
      <c r="K28" s="301">
        <v>22</v>
      </c>
      <c r="L28" s="302">
        <v>1</v>
      </c>
      <c r="M28" s="303">
        <v>78</v>
      </c>
      <c r="N28" s="301">
        <v>4</v>
      </c>
      <c r="O28" s="303">
        <v>7</v>
      </c>
      <c r="P28" s="301">
        <v>5</v>
      </c>
      <c r="Q28" s="302">
        <v>2</v>
      </c>
      <c r="R28" s="303">
        <v>36</v>
      </c>
    </row>
    <row r="29" spans="1:18" ht="15">
      <c r="A29" s="295" t="s">
        <v>396</v>
      </c>
      <c r="B29" s="295" t="s">
        <v>175</v>
      </c>
      <c r="C29" s="301">
        <v>44</v>
      </c>
      <c r="D29" s="302">
        <v>0</v>
      </c>
      <c r="E29" s="303">
        <v>40</v>
      </c>
      <c r="F29" s="301">
        <v>5</v>
      </c>
      <c r="G29" s="303">
        <v>1</v>
      </c>
      <c r="H29" s="301">
        <v>2</v>
      </c>
      <c r="I29" s="302">
        <v>0</v>
      </c>
      <c r="J29" s="303">
        <v>7</v>
      </c>
      <c r="K29" s="301">
        <v>55</v>
      </c>
      <c r="L29" s="302">
        <v>0</v>
      </c>
      <c r="M29" s="303">
        <v>30</v>
      </c>
      <c r="N29" s="301">
        <v>7</v>
      </c>
      <c r="O29" s="303">
        <v>4</v>
      </c>
      <c r="P29" s="301">
        <v>6</v>
      </c>
      <c r="Q29" s="302">
        <v>0</v>
      </c>
      <c r="R29" s="303">
        <v>11</v>
      </c>
    </row>
    <row r="30" spans="1:18" ht="15">
      <c r="A30" s="300" t="s">
        <v>397</v>
      </c>
      <c r="B30" s="300" t="s">
        <v>176</v>
      </c>
      <c r="C30" s="301">
        <v>9</v>
      </c>
      <c r="D30" s="302">
        <v>1</v>
      </c>
      <c r="E30" s="303">
        <v>16</v>
      </c>
      <c r="F30" s="301">
        <v>0</v>
      </c>
      <c r="G30" s="303">
        <v>5</v>
      </c>
      <c r="H30" s="301">
        <v>2</v>
      </c>
      <c r="I30" s="302">
        <v>2</v>
      </c>
      <c r="J30" s="303">
        <v>19</v>
      </c>
      <c r="K30" s="301">
        <v>7</v>
      </c>
      <c r="L30" s="302">
        <v>1</v>
      </c>
      <c r="M30" s="303">
        <v>8</v>
      </c>
      <c r="N30" s="301">
        <v>2</v>
      </c>
      <c r="O30" s="303">
        <v>7</v>
      </c>
      <c r="P30" s="301">
        <v>1</v>
      </c>
      <c r="Q30" s="302">
        <v>0</v>
      </c>
      <c r="R30" s="303">
        <v>12</v>
      </c>
    </row>
    <row r="31" spans="1:18" ht="15">
      <c r="A31" s="295" t="s">
        <v>398</v>
      </c>
      <c r="B31" s="295" t="s">
        <v>177</v>
      </c>
      <c r="C31" s="301">
        <v>19</v>
      </c>
      <c r="D31" s="302">
        <v>0</v>
      </c>
      <c r="E31" s="303">
        <v>19</v>
      </c>
      <c r="F31" s="301">
        <v>3</v>
      </c>
      <c r="G31" s="303">
        <v>1</v>
      </c>
      <c r="H31" s="301">
        <v>4</v>
      </c>
      <c r="I31" s="302">
        <v>3</v>
      </c>
      <c r="J31" s="303">
        <v>13</v>
      </c>
      <c r="K31" s="301">
        <v>17</v>
      </c>
      <c r="L31" s="302">
        <v>0</v>
      </c>
      <c r="M31" s="303">
        <v>18</v>
      </c>
      <c r="N31" s="301">
        <v>5</v>
      </c>
      <c r="O31" s="303">
        <v>4</v>
      </c>
      <c r="P31" s="301">
        <v>4</v>
      </c>
      <c r="Q31" s="302">
        <v>4</v>
      </c>
      <c r="R31" s="303">
        <v>6</v>
      </c>
    </row>
    <row r="32" spans="1:18" ht="15">
      <c r="A32" s="300" t="s">
        <v>399</v>
      </c>
      <c r="B32" s="300" t="s">
        <v>178</v>
      </c>
      <c r="C32" s="301">
        <v>9</v>
      </c>
      <c r="D32" s="302">
        <v>0</v>
      </c>
      <c r="E32" s="303">
        <v>8</v>
      </c>
      <c r="F32" s="301">
        <v>0</v>
      </c>
      <c r="G32" s="303">
        <v>1</v>
      </c>
      <c r="H32" s="301">
        <v>0</v>
      </c>
      <c r="I32" s="302">
        <v>0</v>
      </c>
      <c r="J32" s="303">
        <v>3</v>
      </c>
      <c r="K32" s="301">
        <v>5</v>
      </c>
      <c r="L32" s="302">
        <v>0</v>
      </c>
      <c r="M32" s="303">
        <v>7</v>
      </c>
      <c r="N32" s="301">
        <v>1</v>
      </c>
      <c r="O32" s="303">
        <v>1</v>
      </c>
      <c r="P32" s="301">
        <v>0</v>
      </c>
      <c r="Q32" s="302">
        <v>0</v>
      </c>
      <c r="R32" s="303">
        <v>18</v>
      </c>
    </row>
    <row r="33" spans="1:18" ht="15">
      <c r="A33" s="295" t="s">
        <v>400</v>
      </c>
      <c r="B33" s="295" t="s">
        <v>179</v>
      </c>
      <c r="C33" s="301">
        <v>12</v>
      </c>
      <c r="D33" s="302">
        <v>1</v>
      </c>
      <c r="E33" s="303">
        <v>6</v>
      </c>
      <c r="F33" s="301">
        <v>1</v>
      </c>
      <c r="G33" s="303">
        <v>2</v>
      </c>
      <c r="H33" s="301">
        <v>2</v>
      </c>
      <c r="I33" s="302">
        <v>4</v>
      </c>
      <c r="J33" s="303">
        <v>15</v>
      </c>
      <c r="K33" s="301">
        <v>7</v>
      </c>
      <c r="L33" s="302">
        <v>0</v>
      </c>
      <c r="M33" s="303">
        <v>12</v>
      </c>
      <c r="N33" s="301">
        <v>3</v>
      </c>
      <c r="O33" s="303">
        <v>2</v>
      </c>
      <c r="P33" s="301">
        <v>2</v>
      </c>
      <c r="Q33" s="302">
        <v>2</v>
      </c>
      <c r="R33" s="303">
        <v>7</v>
      </c>
    </row>
    <row r="34" spans="1:18" ht="15">
      <c r="A34" s="300" t="s">
        <v>401</v>
      </c>
      <c r="B34" s="300" t="s">
        <v>180</v>
      </c>
      <c r="C34" s="301">
        <v>32</v>
      </c>
      <c r="D34" s="302">
        <v>0</v>
      </c>
      <c r="E34" s="303">
        <v>79</v>
      </c>
      <c r="F34" s="301">
        <v>9</v>
      </c>
      <c r="G34" s="303">
        <v>5</v>
      </c>
      <c r="H34" s="301">
        <v>8</v>
      </c>
      <c r="I34" s="302">
        <v>1</v>
      </c>
      <c r="J34" s="303">
        <v>32</v>
      </c>
      <c r="K34" s="301">
        <v>34</v>
      </c>
      <c r="L34" s="302">
        <v>0</v>
      </c>
      <c r="M34" s="303">
        <v>107</v>
      </c>
      <c r="N34" s="301">
        <v>7</v>
      </c>
      <c r="O34" s="303">
        <v>5</v>
      </c>
      <c r="P34" s="301">
        <v>10</v>
      </c>
      <c r="Q34" s="302">
        <v>2</v>
      </c>
      <c r="R34" s="303">
        <v>54</v>
      </c>
    </row>
    <row r="35" spans="1:18" ht="15">
      <c r="A35" s="295" t="s">
        <v>402</v>
      </c>
      <c r="B35" s="295" t="s">
        <v>181</v>
      </c>
      <c r="C35" s="301">
        <v>105</v>
      </c>
      <c r="D35" s="302">
        <v>1</v>
      </c>
      <c r="E35" s="303">
        <v>63</v>
      </c>
      <c r="F35" s="301">
        <v>6</v>
      </c>
      <c r="G35" s="303">
        <v>1</v>
      </c>
      <c r="H35" s="301">
        <v>5</v>
      </c>
      <c r="I35" s="302">
        <v>0</v>
      </c>
      <c r="J35" s="303">
        <v>21</v>
      </c>
      <c r="K35" s="301">
        <v>104</v>
      </c>
      <c r="L35" s="302">
        <v>0</v>
      </c>
      <c r="M35" s="303">
        <v>56</v>
      </c>
      <c r="N35" s="301">
        <v>9</v>
      </c>
      <c r="O35" s="303">
        <v>3</v>
      </c>
      <c r="P35" s="301">
        <v>12</v>
      </c>
      <c r="Q35" s="302">
        <v>1</v>
      </c>
      <c r="R35" s="303">
        <v>26</v>
      </c>
    </row>
    <row r="36" spans="1:18" ht="15">
      <c r="A36" s="300" t="s">
        <v>403</v>
      </c>
      <c r="B36" s="300" t="s">
        <v>182</v>
      </c>
      <c r="C36" s="301">
        <v>10</v>
      </c>
      <c r="D36" s="302">
        <v>0</v>
      </c>
      <c r="E36" s="303">
        <v>13</v>
      </c>
      <c r="F36" s="301">
        <v>0</v>
      </c>
      <c r="G36" s="303">
        <v>5</v>
      </c>
      <c r="H36" s="301">
        <v>0</v>
      </c>
      <c r="I36" s="302">
        <v>2</v>
      </c>
      <c r="J36" s="303">
        <v>6</v>
      </c>
      <c r="K36" s="301">
        <v>3</v>
      </c>
      <c r="L36" s="302">
        <v>1</v>
      </c>
      <c r="M36" s="303">
        <v>7</v>
      </c>
      <c r="N36" s="301">
        <v>4</v>
      </c>
      <c r="O36" s="303">
        <v>1</v>
      </c>
      <c r="P36" s="301">
        <v>0</v>
      </c>
      <c r="Q36" s="302">
        <v>0</v>
      </c>
      <c r="R36" s="303">
        <v>4</v>
      </c>
    </row>
    <row r="37" spans="1:18" ht="15">
      <c r="A37" s="295" t="s">
        <v>404</v>
      </c>
      <c r="B37" s="295" t="s">
        <v>183</v>
      </c>
      <c r="C37" s="301">
        <v>1</v>
      </c>
      <c r="D37" s="302">
        <v>0</v>
      </c>
      <c r="E37" s="303">
        <v>0</v>
      </c>
      <c r="F37" s="301">
        <v>0</v>
      </c>
      <c r="G37" s="303">
        <v>2</v>
      </c>
      <c r="H37" s="301">
        <v>0</v>
      </c>
      <c r="I37" s="302">
        <v>0</v>
      </c>
      <c r="J37" s="303">
        <v>0</v>
      </c>
      <c r="K37" s="301">
        <v>2</v>
      </c>
      <c r="L37" s="302">
        <v>2</v>
      </c>
      <c r="M37" s="303">
        <v>2</v>
      </c>
      <c r="N37" s="301">
        <v>0</v>
      </c>
      <c r="O37" s="303">
        <v>1</v>
      </c>
      <c r="P37" s="301">
        <v>0</v>
      </c>
      <c r="Q37" s="302">
        <v>0</v>
      </c>
      <c r="R37" s="303">
        <v>2</v>
      </c>
    </row>
    <row r="38" spans="1:18" ht="15">
      <c r="A38" s="300" t="s">
        <v>405</v>
      </c>
      <c r="B38" s="300" t="s">
        <v>184</v>
      </c>
      <c r="C38" s="301">
        <v>2</v>
      </c>
      <c r="D38" s="302">
        <v>0</v>
      </c>
      <c r="E38" s="303">
        <v>2</v>
      </c>
      <c r="F38" s="301">
        <v>0</v>
      </c>
      <c r="G38" s="303">
        <v>0</v>
      </c>
      <c r="H38" s="301">
        <v>0</v>
      </c>
      <c r="I38" s="302">
        <v>1</v>
      </c>
      <c r="J38" s="303">
        <v>1</v>
      </c>
      <c r="K38" s="301">
        <v>2</v>
      </c>
      <c r="L38" s="302">
        <v>0</v>
      </c>
      <c r="M38" s="303">
        <v>2</v>
      </c>
      <c r="N38" s="301">
        <v>0</v>
      </c>
      <c r="O38" s="303">
        <v>2</v>
      </c>
      <c r="P38" s="301">
        <v>0</v>
      </c>
      <c r="Q38" s="302">
        <v>0</v>
      </c>
      <c r="R38" s="303">
        <v>0</v>
      </c>
    </row>
    <row r="39" spans="1:18" ht="15">
      <c r="A39" s="295" t="s">
        <v>406</v>
      </c>
      <c r="B39" s="295" t="s">
        <v>185</v>
      </c>
      <c r="C39" s="301">
        <v>54</v>
      </c>
      <c r="D39" s="302">
        <v>1</v>
      </c>
      <c r="E39" s="303">
        <v>23</v>
      </c>
      <c r="F39" s="301">
        <v>4</v>
      </c>
      <c r="G39" s="303">
        <v>0</v>
      </c>
      <c r="H39" s="301">
        <v>9</v>
      </c>
      <c r="I39" s="302">
        <v>1</v>
      </c>
      <c r="J39" s="303">
        <v>11</v>
      </c>
      <c r="K39" s="301">
        <v>57</v>
      </c>
      <c r="L39" s="302">
        <v>2</v>
      </c>
      <c r="M39" s="303">
        <v>35</v>
      </c>
      <c r="N39" s="301">
        <v>9</v>
      </c>
      <c r="O39" s="303">
        <v>0</v>
      </c>
      <c r="P39" s="301">
        <v>10</v>
      </c>
      <c r="Q39" s="302">
        <v>3</v>
      </c>
      <c r="R39" s="303">
        <v>10</v>
      </c>
    </row>
    <row r="40" spans="1:18" ht="15">
      <c r="A40" s="300" t="s">
        <v>407</v>
      </c>
      <c r="B40" s="300" t="s">
        <v>186</v>
      </c>
      <c r="C40" s="301">
        <v>13</v>
      </c>
      <c r="D40" s="302">
        <v>0</v>
      </c>
      <c r="E40" s="303">
        <v>8</v>
      </c>
      <c r="F40" s="301">
        <v>0</v>
      </c>
      <c r="G40" s="303">
        <v>5</v>
      </c>
      <c r="H40" s="301">
        <v>1</v>
      </c>
      <c r="I40" s="302">
        <v>3</v>
      </c>
      <c r="J40" s="303">
        <v>2</v>
      </c>
      <c r="K40" s="301">
        <v>18</v>
      </c>
      <c r="L40" s="302">
        <v>1</v>
      </c>
      <c r="M40" s="303">
        <v>7</v>
      </c>
      <c r="N40" s="301">
        <v>3</v>
      </c>
      <c r="O40" s="303">
        <v>11</v>
      </c>
      <c r="P40" s="301">
        <v>1</v>
      </c>
      <c r="Q40" s="302">
        <v>2</v>
      </c>
      <c r="R40" s="303">
        <v>4</v>
      </c>
    </row>
    <row r="41" spans="1:18" ht="15">
      <c r="A41" s="295" t="s">
        <v>408</v>
      </c>
      <c r="B41" s="295" t="s">
        <v>308</v>
      </c>
      <c r="C41" s="301">
        <v>145</v>
      </c>
      <c r="D41" s="302">
        <v>2</v>
      </c>
      <c r="E41" s="303">
        <v>54</v>
      </c>
      <c r="F41" s="301">
        <v>8</v>
      </c>
      <c r="G41" s="303">
        <v>1</v>
      </c>
      <c r="H41" s="301">
        <v>15</v>
      </c>
      <c r="I41" s="302">
        <v>0</v>
      </c>
      <c r="J41" s="303">
        <v>25</v>
      </c>
      <c r="K41" s="301">
        <v>103</v>
      </c>
      <c r="L41" s="302">
        <v>3</v>
      </c>
      <c r="M41" s="303">
        <v>54</v>
      </c>
      <c r="N41" s="301">
        <v>28</v>
      </c>
      <c r="O41" s="303">
        <v>3</v>
      </c>
      <c r="P41" s="301">
        <v>18</v>
      </c>
      <c r="Q41" s="302">
        <v>1</v>
      </c>
      <c r="R41" s="303">
        <v>20</v>
      </c>
    </row>
    <row r="42" spans="1:18" ht="15">
      <c r="A42" s="300" t="s">
        <v>409</v>
      </c>
      <c r="B42" s="300" t="s">
        <v>187</v>
      </c>
      <c r="C42" s="301">
        <v>1870</v>
      </c>
      <c r="D42" s="302">
        <v>5</v>
      </c>
      <c r="E42" s="303">
        <v>1237</v>
      </c>
      <c r="F42" s="301">
        <v>298</v>
      </c>
      <c r="G42" s="303">
        <v>8</v>
      </c>
      <c r="H42" s="301">
        <v>415</v>
      </c>
      <c r="I42" s="302">
        <v>14</v>
      </c>
      <c r="J42" s="303">
        <v>488</v>
      </c>
      <c r="K42" s="301">
        <v>1744</v>
      </c>
      <c r="L42" s="302">
        <v>2</v>
      </c>
      <c r="M42" s="303">
        <v>1460</v>
      </c>
      <c r="N42" s="301">
        <v>525</v>
      </c>
      <c r="O42" s="303">
        <v>28</v>
      </c>
      <c r="P42" s="301">
        <v>438</v>
      </c>
      <c r="Q42" s="302">
        <v>25</v>
      </c>
      <c r="R42" s="303">
        <v>611</v>
      </c>
    </row>
    <row r="43" spans="1:18" ht="15">
      <c r="A43" s="295" t="s">
        <v>410</v>
      </c>
      <c r="B43" s="295" t="s">
        <v>188</v>
      </c>
      <c r="C43" s="301">
        <v>271</v>
      </c>
      <c r="D43" s="302">
        <v>3</v>
      </c>
      <c r="E43" s="303">
        <v>130</v>
      </c>
      <c r="F43" s="301">
        <v>34</v>
      </c>
      <c r="G43" s="303">
        <v>12</v>
      </c>
      <c r="H43" s="301">
        <v>64</v>
      </c>
      <c r="I43" s="302">
        <v>9</v>
      </c>
      <c r="J43" s="303">
        <v>61</v>
      </c>
      <c r="K43" s="301">
        <v>272</v>
      </c>
      <c r="L43" s="302">
        <v>3</v>
      </c>
      <c r="M43" s="303">
        <v>174</v>
      </c>
      <c r="N43" s="301">
        <v>41</v>
      </c>
      <c r="O43" s="303">
        <v>14</v>
      </c>
      <c r="P43" s="301">
        <v>75</v>
      </c>
      <c r="Q43" s="302">
        <v>9</v>
      </c>
      <c r="R43" s="303">
        <v>61</v>
      </c>
    </row>
    <row r="44" spans="1:18" ht="15">
      <c r="A44" s="300" t="s">
        <v>411</v>
      </c>
      <c r="B44" s="300" t="s">
        <v>189</v>
      </c>
      <c r="C44" s="301">
        <v>4</v>
      </c>
      <c r="D44" s="302">
        <v>0</v>
      </c>
      <c r="E44" s="303">
        <v>7</v>
      </c>
      <c r="F44" s="301">
        <v>0</v>
      </c>
      <c r="G44" s="303">
        <v>0</v>
      </c>
      <c r="H44" s="301">
        <v>0</v>
      </c>
      <c r="I44" s="302">
        <v>0</v>
      </c>
      <c r="J44" s="303">
        <v>2</v>
      </c>
      <c r="K44" s="301">
        <v>1</v>
      </c>
      <c r="L44" s="302">
        <v>0</v>
      </c>
      <c r="M44" s="303">
        <v>5</v>
      </c>
      <c r="N44" s="301">
        <v>0</v>
      </c>
      <c r="O44" s="303">
        <v>0</v>
      </c>
      <c r="P44" s="301">
        <v>0</v>
      </c>
      <c r="Q44" s="302">
        <v>0</v>
      </c>
      <c r="R44" s="303">
        <v>3</v>
      </c>
    </row>
    <row r="45" spans="1:18" ht="15">
      <c r="A45" s="295" t="s">
        <v>412</v>
      </c>
      <c r="B45" s="295" t="s">
        <v>190</v>
      </c>
      <c r="C45" s="301">
        <v>8</v>
      </c>
      <c r="D45" s="302">
        <v>0</v>
      </c>
      <c r="E45" s="303">
        <v>7</v>
      </c>
      <c r="F45" s="301">
        <v>2</v>
      </c>
      <c r="G45" s="303">
        <v>2</v>
      </c>
      <c r="H45" s="301">
        <v>3</v>
      </c>
      <c r="I45" s="302">
        <v>3</v>
      </c>
      <c r="J45" s="303">
        <v>7</v>
      </c>
      <c r="K45" s="301">
        <v>8</v>
      </c>
      <c r="L45" s="302">
        <v>1</v>
      </c>
      <c r="M45" s="303">
        <v>8</v>
      </c>
      <c r="N45" s="301">
        <v>1</v>
      </c>
      <c r="O45" s="303">
        <v>1</v>
      </c>
      <c r="P45" s="301">
        <v>1</v>
      </c>
      <c r="Q45" s="302">
        <v>2</v>
      </c>
      <c r="R45" s="303">
        <v>10</v>
      </c>
    </row>
    <row r="46" spans="1:18" ht="15">
      <c r="A46" s="300" t="s">
        <v>413</v>
      </c>
      <c r="B46" s="300" t="s">
        <v>191</v>
      </c>
      <c r="C46" s="301">
        <v>61</v>
      </c>
      <c r="D46" s="302">
        <v>0</v>
      </c>
      <c r="E46" s="303">
        <v>36</v>
      </c>
      <c r="F46" s="301">
        <v>7</v>
      </c>
      <c r="G46" s="303">
        <v>10</v>
      </c>
      <c r="H46" s="301">
        <v>5</v>
      </c>
      <c r="I46" s="302">
        <v>8</v>
      </c>
      <c r="J46" s="303">
        <v>17</v>
      </c>
      <c r="K46" s="301">
        <v>46</v>
      </c>
      <c r="L46" s="302">
        <v>1</v>
      </c>
      <c r="M46" s="303">
        <v>48</v>
      </c>
      <c r="N46" s="301">
        <v>7</v>
      </c>
      <c r="O46" s="303">
        <v>14</v>
      </c>
      <c r="P46" s="301">
        <v>11</v>
      </c>
      <c r="Q46" s="302">
        <v>12</v>
      </c>
      <c r="R46" s="303">
        <v>15</v>
      </c>
    </row>
    <row r="47" spans="1:18" ht="15">
      <c r="A47" s="295" t="s">
        <v>414</v>
      </c>
      <c r="B47" s="295" t="s">
        <v>192</v>
      </c>
      <c r="C47" s="301">
        <v>9</v>
      </c>
      <c r="D47" s="302">
        <v>0</v>
      </c>
      <c r="E47" s="303">
        <v>13</v>
      </c>
      <c r="F47" s="301">
        <v>3</v>
      </c>
      <c r="G47" s="303">
        <v>0</v>
      </c>
      <c r="H47" s="301">
        <v>1</v>
      </c>
      <c r="I47" s="302">
        <v>0</v>
      </c>
      <c r="J47" s="303">
        <v>8</v>
      </c>
      <c r="K47" s="301">
        <v>8</v>
      </c>
      <c r="L47" s="302">
        <v>0</v>
      </c>
      <c r="M47" s="303">
        <v>17</v>
      </c>
      <c r="N47" s="301">
        <v>1</v>
      </c>
      <c r="O47" s="303">
        <v>5</v>
      </c>
      <c r="P47" s="301">
        <v>3</v>
      </c>
      <c r="Q47" s="302">
        <v>2</v>
      </c>
      <c r="R47" s="303">
        <v>10</v>
      </c>
    </row>
    <row r="48" spans="1:18" ht="15">
      <c r="A48" s="300" t="s">
        <v>415</v>
      </c>
      <c r="B48" s="300" t="s">
        <v>193</v>
      </c>
      <c r="C48" s="301">
        <v>3</v>
      </c>
      <c r="D48" s="302">
        <v>0</v>
      </c>
      <c r="E48" s="303">
        <v>6</v>
      </c>
      <c r="F48" s="301">
        <v>0</v>
      </c>
      <c r="G48" s="303">
        <v>1</v>
      </c>
      <c r="H48" s="301">
        <v>3</v>
      </c>
      <c r="I48" s="302">
        <v>1</v>
      </c>
      <c r="J48" s="303">
        <v>4</v>
      </c>
      <c r="K48" s="301">
        <v>3</v>
      </c>
      <c r="L48" s="302">
        <v>0</v>
      </c>
      <c r="M48" s="303">
        <v>4</v>
      </c>
      <c r="N48" s="301">
        <v>0</v>
      </c>
      <c r="O48" s="303">
        <v>1</v>
      </c>
      <c r="P48" s="301">
        <v>2</v>
      </c>
      <c r="Q48" s="302">
        <v>1</v>
      </c>
      <c r="R48" s="303">
        <v>0</v>
      </c>
    </row>
    <row r="49" spans="1:18" ht="15">
      <c r="A49" s="295" t="s">
        <v>416</v>
      </c>
      <c r="B49" s="295" t="s">
        <v>194</v>
      </c>
      <c r="C49" s="301">
        <v>127</v>
      </c>
      <c r="D49" s="302">
        <v>0</v>
      </c>
      <c r="E49" s="303">
        <v>64</v>
      </c>
      <c r="F49" s="301">
        <v>12</v>
      </c>
      <c r="G49" s="303">
        <v>0</v>
      </c>
      <c r="H49" s="301">
        <v>11</v>
      </c>
      <c r="I49" s="302">
        <v>1</v>
      </c>
      <c r="J49" s="303">
        <v>28</v>
      </c>
      <c r="K49" s="301">
        <v>119</v>
      </c>
      <c r="L49" s="302">
        <v>0</v>
      </c>
      <c r="M49" s="303">
        <v>58</v>
      </c>
      <c r="N49" s="301">
        <v>16</v>
      </c>
      <c r="O49" s="303">
        <v>13</v>
      </c>
      <c r="P49" s="301">
        <v>11</v>
      </c>
      <c r="Q49" s="302">
        <v>2</v>
      </c>
      <c r="R49" s="303">
        <v>10</v>
      </c>
    </row>
    <row r="50" spans="1:18" ht="15">
      <c r="A50" s="300" t="s">
        <v>417</v>
      </c>
      <c r="B50" s="300" t="s">
        <v>195</v>
      </c>
      <c r="C50" s="301">
        <v>84</v>
      </c>
      <c r="D50" s="302">
        <v>2</v>
      </c>
      <c r="E50" s="303">
        <v>57</v>
      </c>
      <c r="F50" s="301">
        <v>5</v>
      </c>
      <c r="G50" s="303">
        <v>10</v>
      </c>
      <c r="H50" s="301">
        <v>12</v>
      </c>
      <c r="I50" s="302">
        <v>12</v>
      </c>
      <c r="J50" s="303">
        <v>31</v>
      </c>
      <c r="K50" s="301">
        <v>74</v>
      </c>
      <c r="L50" s="302">
        <v>2</v>
      </c>
      <c r="M50" s="303">
        <v>65</v>
      </c>
      <c r="N50" s="301">
        <v>10</v>
      </c>
      <c r="O50" s="303">
        <v>17</v>
      </c>
      <c r="P50" s="301">
        <v>12</v>
      </c>
      <c r="Q50" s="302">
        <v>15</v>
      </c>
      <c r="R50" s="303">
        <v>28</v>
      </c>
    </row>
    <row r="51" spans="1:18" ht="15">
      <c r="A51" s="295" t="s">
        <v>418</v>
      </c>
      <c r="B51" s="295" t="s">
        <v>196</v>
      </c>
      <c r="C51" s="301">
        <v>6</v>
      </c>
      <c r="D51" s="302">
        <v>2</v>
      </c>
      <c r="E51" s="303">
        <v>16</v>
      </c>
      <c r="F51" s="301">
        <v>2</v>
      </c>
      <c r="G51" s="303">
        <v>1</v>
      </c>
      <c r="H51" s="301">
        <v>0</v>
      </c>
      <c r="I51" s="302">
        <v>3</v>
      </c>
      <c r="J51" s="303">
        <v>19</v>
      </c>
      <c r="K51" s="301">
        <v>6</v>
      </c>
      <c r="L51" s="302">
        <v>0</v>
      </c>
      <c r="M51" s="303">
        <v>15</v>
      </c>
      <c r="N51" s="301">
        <v>4</v>
      </c>
      <c r="O51" s="303">
        <v>3</v>
      </c>
      <c r="P51" s="301">
        <v>1</v>
      </c>
      <c r="Q51" s="302">
        <v>5</v>
      </c>
      <c r="R51" s="303">
        <v>10</v>
      </c>
    </row>
    <row r="52" spans="1:18" ht="15">
      <c r="A52" s="300" t="s">
        <v>419</v>
      </c>
      <c r="B52" s="300" t="s">
        <v>197</v>
      </c>
      <c r="C52" s="301">
        <v>13</v>
      </c>
      <c r="D52" s="302">
        <v>0</v>
      </c>
      <c r="E52" s="303">
        <v>12</v>
      </c>
      <c r="F52" s="301">
        <v>1</v>
      </c>
      <c r="G52" s="303">
        <v>1</v>
      </c>
      <c r="H52" s="301">
        <v>1</v>
      </c>
      <c r="I52" s="302">
        <v>1</v>
      </c>
      <c r="J52" s="303">
        <v>9</v>
      </c>
      <c r="K52" s="301">
        <v>8</v>
      </c>
      <c r="L52" s="302">
        <v>1</v>
      </c>
      <c r="M52" s="303">
        <v>12</v>
      </c>
      <c r="N52" s="301">
        <v>1</v>
      </c>
      <c r="O52" s="303">
        <v>1</v>
      </c>
      <c r="P52" s="301">
        <v>0</v>
      </c>
      <c r="Q52" s="302">
        <v>0</v>
      </c>
      <c r="R52" s="303">
        <v>5</v>
      </c>
    </row>
    <row r="53" spans="1:18" ht="15">
      <c r="A53" s="295" t="s">
        <v>420</v>
      </c>
      <c r="B53" s="295" t="s">
        <v>198</v>
      </c>
      <c r="C53" s="301">
        <v>34</v>
      </c>
      <c r="D53" s="302">
        <v>1</v>
      </c>
      <c r="E53" s="303">
        <v>38</v>
      </c>
      <c r="F53" s="301">
        <v>4</v>
      </c>
      <c r="G53" s="303">
        <v>1</v>
      </c>
      <c r="H53" s="301">
        <v>3</v>
      </c>
      <c r="I53" s="302">
        <v>1</v>
      </c>
      <c r="J53" s="303">
        <v>23</v>
      </c>
      <c r="K53" s="301">
        <v>28</v>
      </c>
      <c r="L53" s="302">
        <v>1</v>
      </c>
      <c r="M53" s="303">
        <v>55</v>
      </c>
      <c r="N53" s="301">
        <v>5</v>
      </c>
      <c r="O53" s="303">
        <v>10</v>
      </c>
      <c r="P53" s="301">
        <v>9</v>
      </c>
      <c r="Q53" s="302">
        <v>3</v>
      </c>
      <c r="R53" s="303">
        <v>28</v>
      </c>
    </row>
    <row r="54" spans="1:18" ht="15">
      <c r="A54" s="300" t="s">
        <v>421</v>
      </c>
      <c r="B54" s="300" t="s">
        <v>199</v>
      </c>
      <c r="C54" s="301">
        <v>48</v>
      </c>
      <c r="D54" s="302">
        <v>2</v>
      </c>
      <c r="E54" s="303">
        <v>23</v>
      </c>
      <c r="F54" s="301">
        <v>0</v>
      </c>
      <c r="G54" s="303">
        <v>5</v>
      </c>
      <c r="H54" s="301">
        <v>2</v>
      </c>
      <c r="I54" s="302">
        <v>3</v>
      </c>
      <c r="J54" s="303">
        <v>14</v>
      </c>
      <c r="K54" s="301">
        <v>25</v>
      </c>
      <c r="L54" s="302">
        <v>0</v>
      </c>
      <c r="M54" s="303">
        <v>27</v>
      </c>
      <c r="N54" s="301">
        <v>4</v>
      </c>
      <c r="O54" s="303">
        <v>12</v>
      </c>
      <c r="P54" s="301">
        <v>4</v>
      </c>
      <c r="Q54" s="302">
        <v>2</v>
      </c>
      <c r="R54" s="303">
        <v>9</v>
      </c>
    </row>
    <row r="55" spans="1:18" ht="15">
      <c r="A55" s="295" t="s">
        <v>422</v>
      </c>
      <c r="B55" s="295" t="s">
        <v>200</v>
      </c>
      <c r="C55" s="301">
        <v>19</v>
      </c>
      <c r="D55" s="302">
        <v>0</v>
      </c>
      <c r="E55" s="303">
        <v>9</v>
      </c>
      <c r="F55" s="301">
        <v>1</v>
      </c>
      <c r="G55" s="303">
        <v>6</v>
      </c>
      <c r="H55" s="301">
        <v>2</v>
      </c>
      <c r="I55" s="302">
        <v>6</v>
      </c>
      <c r="J55" s="303">
        <v>0</v>
      </c>
      <c r="K55" s="301">
        <v>21</v>
      </c>
      <c r="L55" s="302">
        <v>0</v>
      </c>
      <c r="M55" s="303">
        <v>12</v>
      </c>
      <c r="N55" s="301">
        <v>2</v>
      </c>
      <c r="O55" s="303">
        <v>0</v>
      </c>
      <c r="P55" s="301">
        <v>1</v>
      </c>
      <c r="Q55" s="302">
        <v>4</v>
      </c>
      <c r="R55" s="303">
        <v>2</v>
      </c>
    </row>
    <row r="56" spans="1:18" ht="15">
      <c r="A56" s="300" t="s">
        <v>423</v>
      </c>
      <c r="B56" s="300" t="s">
        <v>201</v>
      </c>
      <c r="C56" s="301">
        <v>71</v>
      </c>
      <c r="D56" s="302">
        <v>0</v>
      </c>
      <c r="E56" s="303">
        <v>28</v>
      </c>
      <c r="F56" s="301">
        <v>7</v>
      </c>
      <c r="G56" s="303">
        <v>2</v>
      </c>
      <c r="H56" s="301">
        <v>8</v>
      </c>
      <c r="I56" s="302">
        <v>2</v>
      </c>
      <c r="J56" s="303">
        <v>29</v>
      </c>
      <c r="K56" s="301">
        <v>49</v>
      </c>
      <c r="L56" s="302">
        <v>3</v>
      </c>
      <c r="M56" s="303">
        <v>72</v>
      </c>
      <c r="N56" s="301">
        <v>10</v>
      </c>
      <c r="O56" s="303">
        <v>5</v>
      </c>
      <c r="P56" s="301">
        <v>16</v>
      </c>
      <c r="Q56" s="302">
        <v>5</v>
      </c>
      <c r="R56" s="303">
        <v>33</v>
      </c>
    </row>
    <row r="57" spans="1:18" ht="15">
      <c r="A57" s="295" t="s">
        <v>424</v>
      </c>
      <c r="B57" s="295" t="s">
        <v>202</v>
      </c>
      <c r="C57" s="301">
        <v>4</v>
      </c>
      <c r="D57" s="302">
        <v>1</v>
      </c>
      <c r="E57" s="303">
        <v>1</v>
      </c>
      <c r="F57" s="301">
        <v>1</v>
      </c>
      <c r="G57" s="303">
        <v>4</v>
      </c>
      <c r="H57" s="301">
        <v>1</v>
      </c>
      <c r="I57" s="302">
        <v>3</v>
      </c>
      <c r="J57" s="303">
        <v>1</v>
      </c>
      <c r="K57" s="301">
        <v>6</v>
      </c>
      <c r="L57" s="302">
        <v>0</v>
      </c>
      <c r="M57" s="303">
        <v>4</v>
      </c>
      <c r="N57" s="301">
        <v>0</v>
      </c>
      <c r="O57" s="303">
        <v>12</v>
      </c>
      <c r="P57" s="301">
        <v>0</v>
      </c>
      <c r="Q57" s="302">
        <v>7</v>
      </c>
      <c r="R57" s="303">
        <v>0</v>
      </c>
    </row>
    <row r="58" spans="1:18" ht="15">
      <c r="A58" s="300" t="s">
        <v>425</v>
      </c>
      <c r="B58" s="300" t="s">
        <v>203</v>
      </c>
      <c r="C58" s="301">
        <v>19</v>
      </c>
      <c r="D58" s="302">
        <v>7</v>
      </c>
      <c r="E58" s="303">
        <v>8</v>
      </c>
      <c r="F58" s="301">
        <v>0</v>
      </c>
      <c r="G58" s="303">
        <v>12</v>
      </c>
      <c r="H58" s="301">
        <v>2</v>
      </c>
      <c r="I58" s="302">
        <v>7</v>
      </c>
      <c r="J58" s="303">
        <v>8</v>
      </c>
      <c r="K58" s="301">
        <v>10</v>
      </c>
      <c r="L58" s="302">
        <v>3</v>
      </c>
      <c r="M58" s="303">
        <v>5</v>
      </c>
      <c r="N58" s="301">
        <v>2</v>
      </c>
      <c r="O58" s="303">
        <v>35</v>
      </c>
      <c r="P58" s="301">
        <v>1</v>
      </c>
      <c r="Q58" s="302">
        <v>2</v>
      </c>
      <c r="R58" s="303">
        <v>15</v>
      </c>
    </row>
    <row r="59" spans="1:18" ht="15">
      <c r="A59" s="295" t="s">
        <v>426</v>
      </c>
      <c r="B59" s="295" t="s">
        <v>204</v>
      </c>
      <c r="C59" s="301">
        <v>3</v>
      </c>
      <c r="D59" s="302">
        <v>0</v>
      </c>
      <c r="E59" s="303">
        <v>5</v>
      </c>
      <c r="F59" s="301">
        <v>0</v>
      </c>
      <c r="G59" s="303">
        <v>0</v>
      </c>
      <c r="H59" s="301">
        <v>1</v>
      </c>
      <c r="I59" s="302">
        <v>0</v>
      </c>
      <c r="J59" s="303">
        <v>1</v>
      </c>
      <c r="K59" s="301">
        <v>6</v>
      </c>
      <c r="L59" s="302">
        <v>2</v>
      </c>
      <c r="M59" s="303">
        <v>7</v>
      </c>
      <c r="N59" s="301">
        <v>0</v>
      </c>
      <c r="O59" s="303">
        <v>1</v>
      </c>
      <c r="P59" s="301">
        <v>1</v>
      </c>
      <c r="Q59" s="302">
        <v>2</v>
      </c>
      <c r="R59" s="303">
        <v>3</v>
      </c>
    </row>
    <row r="60" spans="1:18" ht="15">
      <c r="A60" s="300" t="s">
        <v>427</v>
      </c>
      <c r="B60" s="300" t="s">
        <v>205</v>
      </c>
      <c r="C60" s="301">
        <v>9</v>
      </c>
      <c r="D60" s="302">
        <v>0</v>
      </c>
      <c r="E60" s="303">
        <v>13</v>
      </c>
      <c r="F60" s="301">
        <v>1</v>
      </c>
      <c r="G60" s="303">
        <v>0</v>
      </c>
      <c r="H60" s="301">
        <v>6</v>
      </c>
      <c r="I60" s="302">
        <v>0</v>
      </c>
      <c r="J60" s="303">
        <v>13</v>
      </c>
      <c r="K60" s="301">
        <v>11</v>
      </c>
      <c r="L60" s="302">
        <v>0</v>
      </c>
      <c r="M60" s="303">
        <v>25</v>
      </c>
      <c r="N60" s="301">
        <v>3</v>
      </c>
      <c r="O60" s="303">
        <v>6</v>
      </c>
      <c r="P60" s="301">
        <v>2</v>
      </c>
      <c r="Q60" s="302">
        <v>1</v>
      </c>
      <c r="R60" s="303">
        <v>10</v>
      </c>
    </row>
    <row r="61" spans="1:18" ht="15">
      <c r="A61" s="295" t="s">
        <v>428</v>
      </c>
      <c r="B61" s="295" t="s">
        <v>206</v>
      </c>
      <c r="C61" s="301">
        <v>5</v>
      </c>
      <c r="D61" s="302">
        <v>1</v>
      </c>
      <c r="E61" s="303">
        <v>14</v>
      </c>
      <c r="F61" s="301">
        <v>1</v>
      </c>
      <c r="G61" s="303">
        <v>0</v>
      </c>
      <c r="H61" s="301">
        <v>2</v>
      </c>
      <c r="I61" s="302">
        <v>1</v>
      </c>
      <c r="J61" s="303">
        <v>3</v>
      </c>
      <c r="K61" s="301">
        <v>3</v>
      </c>
      <c r="L61" s="302">
        <v>1</v>
      </c>
      <c r="M61" s="303">
        <v>6</v>
      </c>
      <c r="N61" s="301">
        <v>1</v>
      </c>
      <c r="O61" s="303">
        <v>3</v>
      </c>
      <c r="P61" s="301">
        <v>3</v>
      </c>
      <c r="Q61" s="302">
        <v>4</v>
      </c>
      <c r="R61" s="303">
        <v>5</v>
      </c>
    </row>
    <row r="62" spans="1:18" ht="15">
      <c r="A62" s="300" t="s">
        <v>429</v>
      </c>
      <c r="B62" s="300" t="s">
        <v>207</v>
      </c>
      <c r="C62" s="301">
        <v>40</v>
      </c>
      <c r="D62" s="302">
        <v>0</v>
      </c>
      <c r="E62" s="303">
        <v>22</v>
      </c>
      <c r="F62" s="301">
        <v>4</v>
      </c>
      <c r="G62" s="303">
        <v>2</v>
      </c>
      <c r="H62" s="301">
        <v>5</v>
      </c>
      <c r="I62" s="302">
        <v>2</v>
      </c>
      <c r="J62" s="303">
        <v>25</v>
      </c>
      <c r="K62" s="301">
        <v>38</v>
      </c>
      <c r="L62" s="302">
        <v>0</v>
      </c>
      <c r="M62" s="303">
        <v>21</v>
      </c>
      <c r="N62" s="301">
        <v>4</v>
      </c>
      <c r="O62" s="303">
        <v>7</v>
      </c>
      <c r="P62" s="301">
        <v>3</v>
      </c>
      <c r="Q62" s="302">
        <v>2</v>
      </c>
      <c r="R62" s="303">
        <v>4</v>
      </c>
    </row>
    <row r="63" spans="1:18" ht="15">
      <c r="A63" s="295" t="s">
        <v>430</v>
      </c>
      <c r="B63" s="295" t="s">
        <v>208</v>
      </c>
      <c r="C63" s="301">
        <v>36</v>
      </c>
      <c r="D63" s="302">
        <v>0</v>
      </c>
      <c r="E63" s="303">
        <v>31</v>
      </c>
      <c r="F63" s="301">
        <v>7</v>
      </c>
      <c r="G63" s="303">
        <v>4</v>
      </c>
      <c r="H63" s="301">
        <v>9</v>
      </c>
      <c r="I63" s="302">
        <v>4</v>
      </c>
      <c r="J63" s="303">
        <v>27</v>
      </c>
      <c r="K63" s="301">
        <v>28</v>
      </c>
      <c r="L63" s="302">
        <v>0</v>
      </c>
      <c r="M63" s="303">
        <v>30</v>
      </c>
      <c r="N63" s="301">
        <v>9</v>
      </c>
      <c r="O63" s="303">
        <v>2</v>
      </c>
      <c r="P63" s="301">
        <v>8</v>
      </c>
      <c r="Q63" s="302">
        <v>4</v>
      </c>
      <c r="R63" s="303">
        <v>15</v>
      </c>
    </row>
    <row r="64" spans="1:18" ht="15">
      <c r="A64" s="300" t="s">
        <v>431</v>
      </c>
      <c r="B64" s="300" t="s">
        <v>209</v>
      </c>
      <c r="C64" s="301">
        <v>1</v>
      </c>
      <c r="D64" s="302">
        <v>0</v>
      </c>
      <c r="E64" s="303">
        <v>1</v>
      </c>
      <c r="F64" s="301">
        <v>0</v>
      </c>
      <c r="G64" s="303">
        <v>0</v>
      </c>
      <c r="H64" s="301">
        <v>0</v>
      </c>
      <c r="I64" s="302">
        <v>0</v>
      </c>
      <c r="J64" s="303">
        <v>0</v>
      </c>
      <c r="K64" s="301">
        <v>4</v>
      </c>
      <c r="L64" s="302">
        <v>0</v>
      </c>
      <c r="M64" s="303">
        <v>4</v>
      </c>
      <c r="N64" s="301">
        <v>0</v>
      </c>
      <c r="O64" s="303">
        <v>0</v>
      </c>
      <c r="P64" s="301">
        <v>1</v>
      </c>
      <c r="Q64" s="302">
        <v>0</v>
      </c>
      <c r="R64" s="303">
        <v>2</v>
      </c>
    </row>
    <row r="65" spans="1:18" ht="15">
      <c r="A65" s="295" t="s">
        <v>432</v>
      </c>
      <c r="B65" s="295" t="s">
        <v>210</v>
      </c>
      <c r="C65" s="301">
        <v>2</v>
      </c>
      <c r="D65" s="302">
        <v>1</v>
      </c>
      <c r="E65" s="303">
        <v>3</v>
      </c>
      <c r="F65" s="301">
        <v>1</v>
      </c>
      <c r="G65" s="303">
        <v>1</v>
      </c>
      <c r="H65" s="301">
        <v>1</v>
      </c>
      <c r="I65" s="302">
        <v>2</v>
      </c>
      <c r="J65" s="303">
        <v>0</v>
      </c>
      <c r="K65" s="301">
        <v>3</v>
      </c>
      <c r="L65" s="302">
        <v>1</v>
      </c>
      <c r="M65" s="303">
        <v>6</v>
      </c>
      <c r="N65" s="301">
        <v>0</v>
      </c>
      <c r="O65" s="303">
        <v>2</v>
      </c>
      <c r="P65" s="301">
        <v>0</v>
      </c>
      <c r="Q65" s="302">
        <v>1</v>
      </c>
      <c r="R65" s="303">
        <v>1</v>
      </c>
    </row>
    <row r="66" spans="1:18" ht="15">
      <c r="A66" s="300" t="s">
        <v>433</v>
      </c>
      <c r="B66" s="300" t="s">
        <v>211</v>
      </c>
      <c r="C66" s="301">
        <v>23</v>
      </c>
      <c r="D66" s="302">
        <v>0</v>
      </c>
      <c r="E66" s="303">
        <v>12</v>
      </c>
      <c r="F66" s="301">
        <v>0</v>
      </c>
      <c r="G66" s="303">
        <v>0</v>
      </c>
      <c r="H66" s="301">
        <v>0</v>
      </c>
      <c r="I66" s="302">
        <v>0</v>
      </c>
      <c r="J66" s="303">
        <v>11</v>
      </c>
      <c r="K66" s="301">
        <v>17</v>
      </c>
      <c r="L66" s="302">
        <v>0</v>
      </c>
      <c r="M66" s="303">
        <v>15</v>
      </c>
      <c r="N66" s="301">
        <v>0</v>
      </c>
      <c r="O66" s="303">
        <v>1</v>
      </c>
      <c r="P66" s="301">
        <v>3</v>
      </c>
      <c r="Q66" s="302">
        <v>2</v>
      </c>
      <c r="R66" s="303">
        <v>7</v>
      </c>
    </row>
    <row r="67" spans="1:18" ht="15">
      <c r="A67" s="295" t="s">
        <v>434</v>
      </c>
      <c r="B67" s="295" t="s">
        <v>212</v>
      </c>
      <c r="C67" s="301">
        <v>42</v>
      </c>
      <c r="D67" s="302">
        <v>0</v>
      </c>
      <c r="E67" s="303">
        <v>62</v>
      </c>
      <c r="F67" s="301">
        <v>5</v>
      </c>
      <c r="G67" s="303">
        <v>2</v>
      </c>
      <c r="H67" s="301">
        <v>4</v>
      </c>
      <c r="I67" s="302">
        <v>1</v>
      </c>
      <c r="J67" s="303">
        <v>33</v>
      </c>
      <c r="K67" s="301">
        <v>34</v>
      </c>
      <c r="L67" s="302">
        <v>0</v>
      </c>
      <c r="M67" s="303">
        <v>69</v>
      </c>
      <c r="N67" s="301">
        <v>9</v>
      </c>
      <c r="O67" s="303">
        <v>2</v>
      </c>
      <c r="P67" s="301">
        <v>12</v>
      </c>
      <c r="Q67" s="302">
        <v>3</v>
      </c>
      <c r="R67" s="303">
        <v>39</v>
      </c>
    </row>
    <row r="68" spans="1:18" ht="15">
      <c r="A68" s="300" t="s">
        <v>435</v>
      </c>
      <c r="B68" s="300" t="s">
        <v>213</v>
      </c>
      <c r="C68" s="301">
        <v>6</v>
      </c>
      <c r="D68" s="302">
        <v>1</v>
      </c>
      <c r="E68" s="303">
        <v>17</v>
      </c>
      <c r="F68" s="301">
        <v>0</v>
      </c>
      <c r="G68" s="303">
        <v>0</v>
      </c>
      <c r="H68" s="301">
        <v>3</v>
      </c>
      <c r="I68" s="302">
        <v>2</v>
      </c>
      <c r="J68" s="303">
        <v>14</v>
      </c>
      <c r="K68" s="301">
        <v>9</v>
      </c>
      <c r="L68" s="302">
        <v>0</v>
      </c>
      <c r="M68" s="303">
        <v>22</v>
      </c>
      <c r="N68" s="301">
        <v>4</v>
      </c>
      <c r="O68" s="303">
        <v>2</v>
      </c>
      <c r="P68" s="301">
        <v>0</v>
      </c>
      <c r="Q68" s="302">
        <v>0</v>
      </c>
      <c r="R68" s="303">
        <v>14</v>
      </c>
    </row>
    <row r="69" spans="1:18" ht="15">
      <c r="A69" s="295" t="s">
        <v>436</v>
      </c>
      <c r="B69" s="295" t="s">
        <v>214</v>
      </c>
      <c r="C69" s="301">
        <v>27</v>
      </c>
      <c r="D69" s="302">
        <v>0</v>
      </c>
      <c r="E69" s="303">
        <v>12</v>
      </c>
      <c r="F69" s="301">
        <v>1</v>
      </c>
      <c r="G69" s="303">
        <v>0</v>
      </c>
      <c r="H69" s="301">
        <v>2</v>
      </c>
      <c r="I69" s="302">
        <v>2</v>
      </c>
      <c r="J69" s="303">
        <v>14</v>
      </c>
      <c r="K69" s="301">
        <v>21</v>
      </c>
      <c r="L69" s="302">
        <v>0</v>
      </c>
      <c r="M69" s="303">
        <v>4</v>
      </c>
      <c r="N69" s="301">
        <v>3</v>
      </c>
      <c r="O69" s="303">
        <v>4</v>
      </c>
      <c r="P69" s="301">
        <v>4</v>
      </c>
      <c r="Q69" s="302">
        <v>3</v>
      </c>
      <c r="R69" s="303">
        <v>9</v>
      </c>
    </row>
    <row r="70" spans="1:18" ht="15">
      <c r="A70" s="300" t="s">
        <v>437</v>
      </c>
      <c r="B70" s="300" t="s">
        <v>215</v>
      </c>
      <c r="C70" s="301">
        <v>0</v>
      </c>
      <c r="D70" s="302">
        <v>0</v>
      </c>
      <c r="E70" s="303">
        <v>5</v>
      </c>
      <c r="F70" s="301">
        <v>0</v>
      </c>
      <c r="G70" s="303">
        <v>0</v>
      </c>
      <c r="H70" s="301">
        <v>0</v>
      </c>
      <c r="I70" s="302">
        <v>0</v>
      </c>
      <c r="J70" s="303">
        <v>1</v>
      </c>
      <c r="K70" s="301">
        <v>0</v>
      </c>
      <c r="L70" s="302">
        <v>0</v>
      </c>
      <c r="M70" s="303">
        <v>3</v>
      </c>
      <c r="N70" s="301">
        <v>1</v>
      </c>
      <c r="O70" s="303">
        <v>2</v>
      </c>
      <c r="P70" s="301">
        <v>0</v>
      </c>
      <c r="Q70" s="302">
        <v>0</v>
      </c>
      <c r="R70" s="303">
        <v>2</v>
      </c>
    </row>
    <row r="71" spans="1:18" ht="15">
      <c r="A71" s="295" t="s">
        <v>438</v>
      </c>
      <c r="B71" s="295" t="s">
        <v>216</v>
      </c>
      <c r="C71" s="301">
        <v>51</v>
      </c>
      <c r="D71" s="302">
        <v>2</v>
      </c>
      <c r="E71" s="303">
        <v>35</v>
      </c>
      <c r="F71" s="301">
        <v>2</v>
      </c>
      <c r="G71" s="303">
        <v>0</v>
      </c>
      <c r="H71" s="301">
        <v>2</v>
      </c>
      <c r="I71" s="302">
        <v>0</v>
      </c>
      <c r="J71" s="303">
        <v>16</v>
      </c>
      <c r="K71" s="301">
        <v>46</v>
      </c>
      <c r="L71" s="302">
        <v>0</v>
      </c>
      <c r="M71" s="303">
        <v>32</v>
      </c>
      <c r="N71" s="301">
        <v>4</v>
      </c>
      <c r="O71" s="303">
        <v>1</v>
      </c>
      <c r="P71" s="301">
        <v>3</v>
      </c>
      <c r="Q71" s="302">
        <v>1</v>
      </c>
      <c r="R71" s="303">
        <v>12</v>
      </c>
    </row>
    <row r="72" spans="1:18" ht="15">
      <c r="A72" s="300" t="s">
        <v>439</v>
      </c>
      <c r="B72" s="300" t="s">
        <v>217</v>
      </c>
      <c r="C72" s="301">
        <v>8</v>
      </c>
      <c r="D72" s="302">
        <v>0</v>
      </c>
      <c r="E72" s="303">
        <v>17</v>
      </c>
      <c r="F72" s="301">
        <v>2</v>
      </c>
      <c r="G72" s="303">
        <v>0</v>
      </c>
      <c r="H72" s="301">
        <v>2</v>
      </c>
      <c r="I72" s="302">
        <v>0</v>
      </c>
      <c r="J72" s="303">
        <v>7</v>
      </c>
      <c r="K72" s="301">
        <v>9</v>
      </c>
      <c r="L72" s="302">
        <v>1</v>
      </c>
      <c r="M72" s="303">
        <v>14</v>
      </c>
      <c r="N72" s="301">
        <v>1</v>
      </c>
      <c r="O72" s="303">
        <v>4</v>
      </c>
      <c r="P72" s="301">
        <v>1</v>
      </c>
      <c r="Q72" s="302">
        <v>3</v>
      </c>
      <c r="R72" s="303">
        <v>7</v>
      </c>
    </row>
    <row r="73" spans="1:18" ht="15">
      <c r="A73" s="295" t="s">
        <v>440</v>
      </c>
      <c r="B73" s="295" t="s">
        <v>218</v>
      </c>
      <c r="C73" s="301">
        <v>14</v>
      </c>
      <c r="D73" s="302">
        <v>0</v>
      </c>
      <c r="E73" s="303">
        <v>24</v>
      </c>
      <c r="F73" s="301">
        <v>1</v>
      </c>
      <c r="G73" s="303">
        <v>5</v>
      </c>
      <c r="H73" s="301">
        <v>8</v>
      </c>
      <c r="I73" s="302">
        <v>0</v>
      </c>
      <c r="J73" s="303">
        <v>12</v>
      </c>
      <c r="K73" s="301">
        <v>15</v>
      </c>
      <c r="L73" s="302">
        <v>1</v>
      </c>
      <c r="M73" s="303">
        <v>29</v>
      </c>
      <c r="N73" s="301">
        <v>8</v>
      </c>
      <c r="O73" s="303">
        <v>7</v>
      </c>
      <c r="P73" s="301">
        <v>0</v>
      </c>
      <c r="Q73" s="302">
        <v>3</v>
      </c>
      <c r="R73" s="303">
        <v>20</v>
      </c>
    </row>
    <row r="74" spans="1:18" ht="15">
      <c r="A74" s="300" t="s">
        <v>441</v>
      </c>
      <c r="B74" s="300" t="s">
        <v>219</v>
      </c>
      <c r="C74" s="301">
        <v>4</v>
      </c>
      <c r="D74" s="302">
        <v>0</v>
      </c>
      <c r="E74" s="303">
        <v>7</v>
      </c>
      <c r="F74" s="301">
        <v>0</v>
      </c>
      <c r="G74" s="303">
        <v>2</v>
      </c>
      <c r="H74" s="301">
        <v>1</v>
      </c>
      <c r="I74" s="302">
        <v>1</v>
      </c>
      <c r="J74" s="303">
        <v>3</v>
      </c>
      <c r="K74" s="301">
        <v>6</v>
      </c>
      <c r="L74" s="302">
        <v>1</v>
      </c>
      <c r="M74" s="303">
        <v>7</v>
      </c>
      <c r="N74" s="301">
        <v>1</v>
      </c>
      <c r="O74" s="303">
        <v>2</v>
      </c>
      <c r="P74" s="301">
        <v>1</v>
      </c>
      <c r="Q74" s="302">
        <v>5</v>
      </c>
      <c r="R74" s="303">
        <v>4</v>
      </c>
    </row>
    <row r="75" spans="1:18" ht="15">
      <c r="A75" s="295" t="s">
        <v>442</v>
      </c>
      <c r="B75" s="295" t="s">
        <v>220</v>
      </c>
      <c r="C75" s="301">
        <v>10</v>
      </c>
      <c r="D75" s="302">
        <v>0</v>
      </c>
      <c r="E75" s="303">
        <v>15</v>
      </c>
      <c r="F75" s="301">
        <v>1</v>
      </c>
      <c r="G75" s="303">
        <v>3</v>
      </c>
      <c r="H75" s="301">
        <v>2</v>
      </c>
      <c r="I75" s="302">
        <v>0</v>
      </c>
      <c r="J75" s="303">
        <v>10</v>
      </c>
      <c r="K75" s="301">
        <v>10</v>
      </c>
      <c r="L75" s="302">
        <v>0</v>
      </c>
      <c r="M75" s="303">
        <v>16</v>
      </c>
      <c r="N75" s="301">
        <v>1</v>
      </c>
      <c r="O75" s="303">
        <v>7</v>
      </c>
      <c r="P75" s="301">
        <v>0</v>
      </c>
      <c r="Q75" s="302">
        <v>2</v>
      </c>
      <c r="R75" s="303">
        <v>16</v>
      </c>
    </row>
    <row r="76" spans="1:18" ht="15">
      <c r="A76" s="300" t="s">
        <v>443</v>
      </c>
      <c r="B76" s="300" t="s">
        <v>221</v>
      </c>
      <c r="C76" s="301">
        <v>11</v>
      </c>
      <c r="D76" s="302">
        <v>0</v>
      </c>
      <c r="E76" s="303">
        <v>6</v>
      </c>
      <c r="F76" s="301">
        <v>0</v>
      </c>
      <c r="G76" s="303">
        <v>0</v>
      </c>
      <c r="H76" s="301">
        <v>0</v>
      </c>
      <c r="I76" s="302">
        <v>0</v>
      </c>
      <c r="J76" s="303">
        <v>5</v>
      </c>
      <c r="K76" s="301">
        <v>20</v>
      </c>
      <c r="L76" s="302">
        <v>0</v>
      </c>
      <c r="M76" s="303">
        <v>6</v>
      </c>
      <c r="N76" s="301">
        <v>2</v>
      </c>
      <c r="O76" s="303">
        <v>1</v>
      </c>
      <c r="P76" s="301">
        <v>3</v>
      </c>
      <c r="Q76" s="302">
        <v>2</v>
      </c>
      <c r="R76" s="303">
        <v>0</v>
      </c>
    </row>
    <row r="77" spans="1:18" ht="15">
      <c r="A77" s="295" t="s">
        <v>444</v>
      </c>
      <c r="B77" s="295" t="s">
        <v>222</v>
      </c>
      <c r="C77" s="301">
        <v>0</v>
      </c>
      <c r="D77" s="302">
        <v>0</v>
      </c>
      <c r="E77" s="303">
        <v>4</v>
      </c>
      <c r="F77" s="301">
        <v>0</v>
      </c>
      <c r="G77" s="303">
        <v>1</v>
      </c>
      <c r="H77" s="301">
        <v>0</v>
      </c>
      <c r="I77" s="302">
        <v>0</v>
      </c>
      <c r="J77" s="303">
        <v>1</v>
      </c>
      <c r="K77" s="301">
        <v>1</v>
      </c>
      <c r="L77" s="302">
        <v>0</v>
      </c>
      <c r="M77" s="303">
        <v>0</v>
      </c>
      <c r="N77" s="301">
        <v>0</v>
      </c>
      <c r="O77" s="303">
        <v>2</v>
      </c>
      <c r="P77" s="301">
        <v>0</v>
      </c>
      <c r="Q77" s="302">
        <v>0</v>
      </c>
      <c r="R77" s="303">
        <v>1</v>
      </c>
    </row>
    <row r="78" spans="1:18" ht="15">
      <c r="A78" s="300" t="s">
        <v>445</v>
      </c>
      <c r="B78" s="300" t="s">
        <v>223</v>
      </c>
      <c r="C78" s="301">
        <v>9</v>
      </c>
      <c r="D78" s="302">
        <v>0</v>
      </c>
      <c r="E78" s="303">
        <v>9</v>
      </c>
      <c r="F78" s="301">
        <v>0</v>
      </c>
      <c r="G78" s="303">
        <v>0</v>
      </c>
      <c r="H78" s="301">
        <v>0</v>
      </c>
      <c r="I78" s="302">
        <v>0</v>
      </c>
      <c r="J78" s="303">
        <v>9</v>
      </c>
      <c r="K78" s="301">
        <v>9</v>
      </c>
      <c r="L78" s="302">
        <v>1</v>
      </c>
      <c r="M78" s="303">
        <v>13</v>
      </c>
      <c r="N78" s="301">
        <v>1</v>
      </c>
      <c r="O78" s="303">
        <v>4</v>
      </c>
      <c r="P78" s="301">
        <v>0</v>
      </c>
      <c r="Q78" s="302">
        <v>0</v>
      </c>
      <c r="R78" s="303">
        <v>5</v>
      </c>
    </row>
    <row r="79" spans="1:18" ht="15">
      <c r="A79" s="295" t="s">
        <v>446</v>
      </c>
      <c r="B79" s="295" t="s">
        <v>224</v>
      </c>
      <c r="C79" s="301">
        <v>9</v>
      </c>
      <c r="D79" s="302">
        <v>0</v>
      </c>
      <c r="E79" s="303">
        <v>2</v>
      </c>
      <c r="F79" s="301">
        <v>1</v>
      </c>
      <c r="G79" s="303">
        <v>1</v>
      </c>
      <c r="H79" s="301">
        <v>0</v>
      </c>
      <c r="I79" s="302">
        <v>1</v>
      </c>
      <c r="J79" s="303">
        <v>3</v>
      </c>
      <c r="K79" s="301">
        <v>7</v>
      </c>
      <c r="L79" s="302">
        <v>0</v>
      </c>
      <c r="M79" s="303">
        <v>2</v>
      </c>
      <c r="N79" s="301">
        <v>0</v>
      </c>
      <c r="O79" s="303">
        <v>1</v>
      </c>
      <c r="P79" s="301">
        <v>0</v>
      </c>
      <c r="Q79" s="302">
        <v>0</v>
      </c>
      <c r="R79" s="303">
        <v>0</v>
      </c>
    </row>
    <row r="80" spans="1:18" ht="15">
      <c r="A80" s="300" t="s">
        <v>447</v>
      </c>
      <c r="B80" s="300" t="s">
        <v>225</v>
      </c>
      <c r="C80" s="301">
        <v>9</v>
      </c>
      <c r="D80" s="302">
        <v>0</v>
      </c>
      <c r="E80" s="303">
        <v>9</v>
      </c>
      <c r="F80" s="301">
        <v>2</v>
      </c>
      <c r="G80" s="303">
        <v>0</v>
      </c>
      <c r="H80" s="301">
        <v>0</v>
      </c>
      <c r="I80" s="302">
        <v>0</v>
      </c>
      <c r="J80" s="303">
        <v>2</v>
      </c>
      <c r="K80" s="301">
        <v>15</v>
      </c>
      <c r="L80" s="302">
        <v>0</v>
      </c>
      <c r="M80" s="303">
        <v>10</v>
      </c>
      <c r="N80" s="301">
        <v>0</v>
      </c>
      <c r="O80" s="303">
        <v>0</v>
      </c>
      <c r="P80" s="301">
        <v>0</v>
      </c>
      <c r="Q80" s="302">
        <v>0</v>
      </c>
      <c r="R80" s="303">
        <v>1</v>
      </c>
    </row>
    <row r="81" spans="1:18" ht="15">
      <c r="A81" s="295" t="s">
        <v>448</v>
      </c>
      <c r="B81" s="295" t="s">
        <v>226</v>
      </c>
      <c r="C81" s="301">
        <v>7</v>
      </c>
      <c r="D81" s="302">
        <v>0</v>
      </c>
      <c r="E81" s="303">
        <v>3</v>
      </c>
      <c r="F81" s="301">
        <v>1</v>
      </c>
      <c r="G81" s="303">
        <v>0</v>
      </c>
      <c r="H81" s="301">
        <v>0</v>
      </c>
      <c r="I81" s="302">
        <v>0</v>
      </c>
      <c r="J81" s="303">
        <v>0</v>
      </c>
      <c r="K81" s="301">
        <v>8</v>
      </c>
      <c r="L81" s="302">
        <v>1</v>
      </c>
      <c r="M81" s="303">
        <v>13</v>
      </c>
      <c r="N81" s="301">
        <v>0</v>
      </c>
      <c r="O81" s="303">
        <v>0</v>
      </c>
      <c r="P81" s="301">
        <v>0</v>
      </c>
      <c r="Q81" s="302">
        <v>0</v>
      </c>
      <c r="R81" s="303">
        <v>0</v>
      </c>
    </row>
    <row r="82" spans="1:18" ht="15">
      <c r="A82" s="300" t="s">
        <v>449</v>
      </c>
      <c r="B82" s="300" t="s">
        <v>227</v>
      </c>
      <c r="C82" s="301">
        <v>3</v>
      </c>
      <c r="D82" s="302">
        <v>0</v>
      </c>
      <c r="E82" s="303">
        <v>9</v>
      </c>
      <c r="F82" s="301">
        <v>0</v>
      </c>
      <c r="G82" s="303">
        <v>1</v>
      </c>
      <c r="H82" s="301">
        <v>1</v>
      </c>
      <c r="I82" s="302">
        <v>0</v>
      </c>
      <c r="J82" s="303">
        <v>1</v>
      </c>
      <c r="K82" s="301">
        <v>1</v>
      </c>
      <c r="L82" s="302">
        <v>0</v>
      </c>
      <c r="M82" s="303">
        <v>2</v>
      </c>
      <c r="N82" s="301">
        <v>0</v>
      </c>
      <c r="O82" s="303">
        <v>0</v>
      </c>
      <c r="P82" s="301">
        <v>2</v>
      </c>
      <c r="Q82" s="302">
        <v>0</v>
      </c>
      <c r="R82" s="303">
        <v>1</v>
      </c>
    </row>
    <row r="83" spans="1:18" ht="15">
      <c r="A83" s="295" t="s">
        <v>450</v>
      </c>
      <c r="B83" s="295" t="s">
        <v>228</v>
      </c>
      <c r="C83" s="301">
        <v>2</v>
      </c>
      <c r="D83" s="302">
        <v>0</v>
      </c>
      <c r="E83" s="303">
        <v>2</v>
      </c>
      <c r="F83" s="301">
        <v>0</v>
      </c>
      <c r="G83" s="303">
        <v>0</v>
      </c>
      <c r="H83" s="301">
        <v>0</v>
      </c>
      <c r="I83" s="302">
        <v>0</v>
      </c>
      <c r="J83" s="303">
        <v>0</v>
      </c>
      <c r="K83" s="301">
        <v>5</v>
      </c>
      <c r="L83" s="302">
        <v>0</v>
      </c>
      <c r="M83" s="303">
        <v>0</v>
      </c>
      <c r="N83" s="301">
        <v>0</v>
      </c>
      <c r="O83" s="303">
        <v>0</v>
      </c>
      <c r="P83" s="301">
        <v>0</v>
      </c>
      <c r="Q83" s="302">
        <v>0</v>
      </c>
      <c r="R83" s="303">
        <v>0</v>
      </c>
    </row>
    <row r="84" spans="1:18" ht="15">
      <c r="A84" s="300" t="s">
        <v>451</v>
      </c>
      <c r="B84" s="300" t="s">
        <v>229</v>
      </c>
      <c r="C84" s="301">
        <v>0</v>
      </c>
      <c r="D84" s="302">
        <v>0</v>
      </c>
      <c r="E84" s="303">
        <v>1</v>
      </c>
      <c r="F84" s="301">
        <v>0</v>
      </c>
      <c r="G84" s="303">
        <v>1</v>
      </c>
      <c r="H84" s="301">
        <v>0</v>
      </c>
      <c r="I84" s="302">
        <v>0</v>
      </c>
      <c r="J84" s="303">
        <v>2</v>
      </c>
      <c r="K84" s="301">
        <v>5</v>
      </c>
      <c r="L84" s="302">
        <v>0</v>
      </c>
      <c r="M84" s="303">
        <v>4</v>
      </c>
      <c r="N84" s="301">
        <v>0</v>
      </c>
      <c r="O84" s="303">
        <v>1</v>
      </c>
      <c r="P84" s="301">
        <v>0</v>
      </c>
      <c r="Q84" s="302">
        <v>0</v>
      </c>
      <c r="R84" s="303">
        <v>2</v>
      </c>
    </row>
    <row r="85" spans="1:18" ht="15">
      <c r="A85" s="295" t="s">
        <v>452</v>
      </c>
      <c r="B85" s="295" t="s">
        <v>230</v>
      </c>
      <c r="C85" s="301">
        <v>12</v>
      </c>
      <c r="D85" s="302">
        <v>0</v>
      </c>
      <c r="E85" s="303">
        <v>9</v>
      </c>
      <c r="F85" s="301">
        <v>0</v>
      </c>
      <c r="G85" s="303">
        <v>0</v>
      </c>
      <c r="H85" s="301">
        <v>0</v>
      </c>
      <c r="I85" s="302">
        <v>0</v>
      </c>
      <c r="J85" s="303">
        <v>7</v>
      </c>
      <c r="K85" s="301">
        <v>16</v>
      </c>
      <c r="L85" s="302">
        <v>0</v>
      </c>
      <c r="M85" s="303">
        <v>17</v>
      </c>
      <c r="N85" s="301">
        <v>0</v>
      </c>
      <c r="O85" s="303">
        <v>0</v>
      </c>
      <c r="P85" s="301">
        <v>2</v>
      </c>
      <c r="Q85" s="302">
        <v>0</v>
      </c>
      <c r="R85" s="303">
        <v>6</v>
      </c>
    </row>
    <row r="86" spans="1:18" ht="15">
      <c r="A86" s="300" t="s">
        <v>453</v>
      </c>
      <c r="B86" s="300" t="s">
        <v>231</v>
      </c>
      <c r="C86" s="301">
        <v>5</v>
      </c>
      <c r="D86" s="302">
        <v>0</v>
      </c>
      <c r="E86" s="303">
        <v>6</v>
      </c>
      <c r="F86" s="301">
        <v>1</v>
      </c>
      <c r="G86" s="303">
        <v>6</v>
      </c>
      <c r="H86" s="301">
        <v>2</v>
      </c>
      <c r="I86" s="302">
        <v>0</v>
      </c>
      <c r="J86" s="303">
        <v>4</v>
      </c>
      <c r="K86" s="301">
        <v>5</v>
      </c>
      <c r="L86" s="302">
        <v>0</v>
      </c>
      <c r="M86" s="303">
        <v>13</v>
      </c>
      <c r="N86" s="301">
        <v>0</v>
      </c>
      <c r="O86" s="303">
        <v>5</v>
      </c>
      <c r="P86" s="301">
        <v>0</v>
      </c>
      <c r="Q86" s="302">
        <v>2</v>
      </c>
      <c r="R86" s="303">
        <v>7</v>
      </c>
    </row>
    <row r="87" spans="1:18" ht="15">
      <c r="A87" s="295" t="s">
        <v>454</v>
      </c>
      <c r="B87" s="295" t="s">
        <v>232</v>
      </c>
      <c r="C87" s="301">
        <v>5</v>
      </c>
      <c r="D87" s="302">
        <v>0</v>
      </c>
      <c r="E87" s="303">
        <v>6</v>
      </c>
      <c r="F87" s="301">
        <v>1</v>
      </c>
      <c r="G87" s="303">
        <v>0</v>
      </c>
      <c r="H87" s="301">
        <v>1</v>
      </c>
      <c r="I87" s="302">
        <v>0</v>
      </c>
      <c r="J87" s="303">
        <v>0</v>
      </c>
      <c r="K87" s="301">
        <v>6</v>
      </c>
      <c r="L87" s="302">
        <v>0</v>
      </c>
      <c r="M87" s="303">
        <v>6</v>
      </c>
      <c r="N87" s="301">
        <v>0</v>
      </c>
      <c r="O87" s="303">
        <v>0</v>
      </c>
      <c r="P87" s="301">
        <v>0</v>
      </c>
      <c r="Q87" s="302">
        <v>0</v>
      </c>
      <c r="R87" s="303">
        <v>0</v>
      </c>
    </row>
    <row r="88" spans="1:18" ht="15">
      <c r="A88" s="300" t="s">
        <v>455</v>
      </c>
      <c r="B88" s="300" t="s">
        <v>233</v>
      </c>
      <c r="C88" s="301">
        <v>21</v>
      </c>
      <c r="D88" s="302">
        <v>0</v>
      </c>
      <c r="E88" s="303">
        <v>8</v>
      </c>
      <c r="F88" s="301">
        <v>1</v>
      </c>
      <c r="G88" s="303">
        <v>1</v>
      </c>
      <c r="H88" s="301">
        <v>3</v>
      </c>
      <c r="I88" s="302">
        <v>0</v>
      </c>
      <c r="J88" s="303">
        <v>4</v>
      </c>
      <c r="K88" s="301">
        <v>14</v>
      </c>
      <c r="L88" s="302">
        <v>0</v>
      </c>
      <c r="M88" s="303">
        <v>11</v>
      </c>
      <c r="N88" s="301">
        <v>2</v>
      </c>
      <c r="O88" s="303">
        <v>1</v>
      </c>
      <c r="P88" s="301">
        <v>0</v>
      </c>
      <c r="Q88" s="302">
        <v>1</v>
      </c>
      <c r="R88" s="303">
        <v>1</v>
      </c>
    </row>
    <row r="89" spans="1:18" ht="15.75" thickBot="1">
      <c r="A89" s="304" t="s">
        <v>456</v>
      </c>
      <c r="B89" s="305" t="s">
        <v>234</v>
      </c>
      <c r="C89" s="301">
        <v>13</v>
      </c>
      <c r="D89" s="302">
        <v>0</v>
      </c>
      <c r="E89" s="303">
        <v>12</v>
      </c>
      <c r="F89" s="301">
        <v>1</v>
      </c>
      <c r="G89" s="303">
        <v>0</v>
      </c>
      <c r="H89" s="301">
        <v>0</v>
      </c>
      <c r="I89" s="302">
        <v>0</v>
      </c>
      <c r="J89" s="303">
        <v>5</v>
      </c>
      <c r="K89" s="301">
        <v>5</v>
      </c>
      <c r="L89" s="302">
        <v>1</v>
      </c>
      <c r="M89" s="303">
        <v>5</v>
      </c>
      <c r="N89" s="301">
        <v>0</v>
      </c>
      <c r="O89" s="303">
        <v>1</v>
      </c>
      <c r="P89" s="301">
        <v>2</v>
      </c>
      <c r="Q89" s="302">
        <v>0</v>
      </c>
      <c r="R89" s="303">
        <v>1</v>
      </c>
    </row>
    <row r="90" spans="1:18" s="98" customFormat="1" ht="17.25" thickBot="1" thickTop="1">
      <c r="A90" s="336"/>
      <c r="B90" s="306" t="s">
        <v>235</v>
      </c>
      <c r="C90" s="307">
        <f>SUM(C9:C89)</f>
        <v>4705</v>
      </c>
      <c r="D90" s="308">
        <f aca="true" t="shared" si="0" ref="D90:R90">SUM(D9:D89)</f>
        <v>55</v>
      </c>
      <c r="E90" s="309">
        <f t="shared" si="0"/>
        <v>2982</v>
      </c>
      <c r="F90" s="310">
        <f t="shared" si="0"/>
        <v>557</v>
      </c>
      <c r="G90" s="309">
        <f t="shared" si="0"/>
        <v>201</v>
      </c>
      <c r="H90" s="310">
        <f t="shared" si="0"/>
        <v>873</v>
      </c>
      <c r="I90" s="308">
        <f t="shared" si="0"/>
        <v>180</v>
      </c>
      <c r="J90" s="309">
        <f t="shared" si="0"/>
        <v>1731</v>
      </c>
      <c r="K90" s="307">
        <f t="shared" si="0"/>
        <v>4319</v>
      </c>
      <c r="L90" s="308">
        <f>SUM(L9:L89)</f>
        <v>75</v>
      </c>
      <c r="M90" s="309">
        <f t="shared" si="0"/>
        <v>3579</v>
      </c>
      <c r="N90" s="307">
        <f t="shared" si="0"/>
        <v>998</v>
      </c>
      <c r="O90" s="309">
        <f>SUM(O9:O89)</f>
        <v>410</v>
      </c>
      <c r="P90" s="307">
        <f t="shared" si="0"/>
        <v>905</v>
      </c>
      <c r="Q90" s="308">
        <f t="shared" si="0"/>
        <v>231</v>
      </c>
      <c r="R90" s="309">
        <f t="shared" si="0"/>
        <v>1767</v>
      </c>
    </row>
    <row r="91" spans="1:18" s="104" customFormat="1" ht="16.5" customHeight="1" thickTop="1">
      <c r="A91" s="499" t="s">
        <v>18</v>
      </c>
      <c r="B91" s="499"/>
      <c r="C91" s="499"/>
      <c r="D91" s="499"/>
      <c r="E91" s="499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8"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&amp;L21.08.2015&amp;CTÜRKİYE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511" t="s">
        <v>584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322"/>
      <c r="R1" s="322"/>
    </row>
    <row r="2" spans="1:18" ht="16.5" thickBot="1">
      <c r="A2" s="506" t="s">
        <v>236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</row>
    <row r="3" spans="1:18" s="97" customFormat="1" ht="17.25" customHeight="1" thickBot="1" thickTop="1">
      <c r="A3" s="311"/>
      <c r="B3" s="537" t="s">
        <v>148</v>
      </c>
      <c r="C3" s="540" t="s">
        <v>591</v>
      </c>
      <c r="D3" s="541"/>
      <c r="E3" s="541"/>
      <c r="F3" s="541"/>
      <c r="G3" s="541"/>
      <c r="H3" s="541"/>
      <c r="I3" s="541"/>
      <c r="J3" s="542"/>
      <c r="K3" s="540" t="s">
        <v>592</v>
      </c>
      <c r="L3" s="541"/>
      <c r="M3" s="541"/>
      <c r="N3" s="541"/>
      <c r="O3" s="541"/>
      <c r="P3" s="541"/>
      <c r="Q3" s="541"/>
      <c r="R3" s="542"/>
    </row>
    <row r="4" spans="1:18" ht="15.75" customHeight="1" thickTop="1">
      <c r="A4" s="312" t="s">
        <v>468</v>
      </c>
      <c r="B4" s="538"/>
      <c r="C4" s="543" t="s">
        <v>149</v>
      </c>
      <c r="D4" s="526"/>
      <c r="E4" s="534"/>
      <c r="F4" s="522" t="s">
        <v>150</v>
      </c>
      <c r="G4" s="524"/>
      <c r="H4" s="526" t="s">
        <v>151</v>
      </c>
      <c r="I4" s="526"/>
      <c r="J4" s="524"/>
      <c r="K4" s="526" t="s">
        <v>149</v>
      </c>
      <c r="L4" s="526"/>
      <c r="M4" s="526"/>
      <c r="N4" s="522" t="s">
        <v>150</v>
      </c>
      <c r="O4" s="534"/>
      <c r="P4" s="522" t="s">
        <v>151</v>
      </c>
      <c r="Q4" s="523"/>
      <c r="R4" s="524"/>
    </row>
    <row r="5" spans="1:18" ht="15" customHeight="1">
      <c r="A5" s="312" t="s">
        <v>466</v>
      </c>
      <c r="B5" s="538"/>
      <c r="C5" s="521" t="s">
        <v>152</v>
      </c>
      <c r="D5" s="515" t="s">
        <v>153</v>
      </c>
      <c r="E5" s="528" t="s">
        <v>154</v>
      </c>
      <c r="F5" s="520" t="s">
        <v>152</v>
      </c>
      <c r="G5" s="530" t="s">
        <v>153</v>
      </c>
      <c r="H5" s="532" t="s">
        <v>152</v>
      </c>
      <c r="I5" s="515" t="s">
        <v>153</v>
      </c>
      <c r="J5" s="535" t="s">
        <v>154</v>
      </c>
      <c r="K5" s="520" t="s">
        <v>152</v>
      </c>
      <c r="L5" s="514" t="s">
        <v>153</v>
      </c>
      <c r="M5" s="512" t="s">
        <v>154</v>
      </c>
      <c r="N5" s="516" t="s">
        <v>152</v>
      </c>
      <c r="O5" s="518" t="s">
        <v>153</v>
      </c>
      <c r="P5" s="520" t="s">
        <v>152</v>
      </c>
      <c r="Q5" s="514" t="s">
        <v>153</v>
      </c>
      <c r="R5" s="512" t="s">
        <v>154</v>
      </c>
    </row>
    <row r="6" spans="1:18" ht="20.25" customHeight="1" thickBot="1">
      <c r="A6" s="313"/>
      <c r="B6" s="539"/>
      <c r="C6" s="525"/>
      <c r="D6" s="527"/>
      <c r="E6" s="529"/>
      <c r="F6" s="521"/>
      <c r="G6" s="531"/>
      <c r="H6" s="533"/>
      <c r="I6" s="527"/>
      <c r="J6" s="536"/>
      <c r="K6" s="521"/>
      <c r="L6" s="515"/>
      <c r="M6" s="513"/>
      <c r="N6" s="517"/>
      <c r="O6" s="519"/>
      <c r="P6" s="521"/>
      <c r="Q6" s="515"/>
      <c r="R6" s="513"/>
    </row>
    <row r="7" spans="1:18" ht="15.75" thickTop="1">
      <c r="A7" s="314" t="s">
        <v>376</v>
      </c>
      <c r="B7" s="315" t="s">
        <v>155</v>
      </c>
      <c r="C7" s="323">
        <v>889</v>
      </c>
      <c r="D7" s="324">
        <v>13</v>
      </c>
      <c r="E7" s="325">
        <v>293</v>
      </c>
      <c r="F7" s="323">
        <v>139</v>
      </c>
      <c r="G7" s="325">
        <v>17</v>
      </c>
      <c r="H7" s="323">
        <v>155</v>
      </c>
      <c r="I7" s="324">
        <v>12</v>
      </c>
      <c r="J7" s="325">
        <v>284</v>
      </c>
      <c r="K7" s="323">
        <v>651</v>
      </c>
      <c r="L7" s="324">
        <v>18</v>
      </c>
      <c r="M7" s="325">
        <v>725</v>
      </c>
      <c r="N7" s="323">
        <v>160</v>
      </c>
      <c r="O7" s="325">
        <v>17</v>
      </c>
      <c r="P7" s="323">
        <v>135</v>
      </c>
      <c r="Q7" s="324">
        <v>25</v>
      </c>
      <c r="R7" s="325">
        <v>301</v>
      </c>
    </row>
    <row r="8" spans="1:18" ht="15">
      <c r="A8" s="316" t="s">
        <v>377</v>
      </c>
      <c r="B8" s="316" t="s">
        <v>156</v>
      </c>
      <c r="C8" s="326">
        <v>141</v>
      </c>
      <c r="D8" s="327">
        <v>7</v>
      </c>
      <c r="E8" s="328">
        <v>82</v>
      </c>
      <c r="F8" s="326">
        <v>18</v>
      </c>
      <c r="G8" s="328">
        <v>4</v>
      </c>
      <c r="H8" s="326">
        <v>23</v>
      </c>
      <c r="I8" s="327">
        <v>1</v>
      </c>
      <c r="J8" s="328">
        <v>23</v>
      </c>
      <c r="K8" s="326">
        <v>110</v>
      </c>
      <c r="L8" s="327">
        <v>0</v>
      </c>
      <c r="M8" s="328">
        <v>112</v>
      </c>
      <c r="N8" s="326">
        <v>34</v>
      </c>
      <c r="O8" s="328">
        <v>5</v>
      </c>
      <c r="P8" s="326">
        <v>16</v>
      </c>
      <c r="Q8" s="327">
        <v>3</v>
      </c>
      <c r="R8" s="328">
        <v>18</v>
      </c>
    </row>
    <row r="9" spans="1:18" ht="15">
      <c r="A9" s="314" t="s">
        <v>378</v>
      </c>
      <c r="B9" s="314" t="s">
        <v>237</v>
      </c>
      <c r="C9" s="326">
        <v>219</v>
      </c>
      <c r="D9" s="327">
        <v>8</v>
      </c>
      <c r="E9" s="328">
        <v>172</v>
      </c>
      <c r="F9" s="326">
        <v>18</v>
      </c>
      <c r="G9" s="328">
        <v>5</v>
      </c>
      <c r="H9" s="326">
        <v>31</v>
      </c>
      <c r="I9" s="327">
        <v>10</v>
      </c>
      <c r="J9" s="328">
        <v>89</v>
      </c>
      <c r="K9" s="326">
        <v>138</v>
      </c>
      <c r="L9" s="327">
        <v>5</v>
      </c>
      <c r="M9" s="328">
        <v>311</v>
      </c>
      <c r="N9" s="326">
        <v>27</v>
      </c>
      <c r="O9" s="328">
        <v>5</v>
      </c>
      <c r="P9" s="326">
        <v>25</v>
      </c>
      <c r="Q9" s="327">
        <v>9</v>
      </c>
      <c r="R9" s="328">
        <v>110</v>
      </c>
    </row>
    <row r="10" spans="1:18" ht="15">
      <c r="A10" s="316" t="s">
        <v>379</v>
      </c>
      <c r="B10" s="316" t="s">
        <v>158</v>
      </c>
      <c r="C10" s="326">
        <v>60</v>
      </c>
      <c r="D10" s="327">
        <v>0</v>
      </c>
      <c r="E10" s="328">
        <v>90</v>
      </c>
      <c r="F10" s="326">
        <v>5</v>
      </c>
      <c r="G10" s="328">
        <v>0</v>
      </c>
      <c r="H10" s="326">
        <v>5</v>
      </c>
      <c r="I10" s="327">
        <v>0</v>
      </c>
      <c r="J10" s="328">
        <v>25</v>
      </c>
      <c r="K10" s="326">
        <v>41</v>
      </c>
      <c r="L10" s="327">
        <v>1</v>
      </c>
      <c r="M10" s="328">
        <v>142</v>
      </c>
      <c r="N10" s="326">
        <v>2</v>
      </c>
      <c r="O10" s="328">
        <v>0</v>
      </c>
      <c r="P10" s="326">
        <v>7</v>
      </c>
      <c r="Q10" s="327">
        <v>0</v>
      </c>
      <c r="R10" s="328">
        <v>30</v>
      </c>
    </row>
    <row r="11" spans="1:18" ht="15">
      <c r="A11" s="314" t="s">
        <v>380</v>
      </c>
      <c r="B11" s="314" t="s">
        <v>159</v>
      </c>
      <c r="C11" s="326">
        <v>72</v>
      </c>
      <c r="D11" s="327">
        <v>3</v>
      </c>
      <c r="E11" s="328">
        <v>53</v>
      </c>
      <c r="F11" s="326">
        <v>5</v>
      </c>
      <c r="G11" s="328">
        <v>2</v>
      </c>
      <c r="H11" s="326">
        <v>7</v>
      </c>
      <c r="I11" s="327">
        <v>5</v>
      </c>
      <c r="J11" s="328">
        <v>37</v>
      </c>
      <c r="K11" s="326">
        <v>64</v>
      </c>
      <c r="L11" s="327">
        <v>8</v>
      </c>
      <c r="M11" s="328">
        <v>102</v>
      </c>
      <c r="N11" s="326">
        <v>15</v>
      </c>
      <c r="O11" s="328">
        <v>3</v>
      </c>
      <c r="P11" s="326">
        <v>14</v>
      </c>
      <c r="Q11" s="327">
        <v>6</v>
      </c>
      <c r="R11" s="328">
        <v>25</v>
      </c>
    </row>
    <row r="12" spans="1:18" ht="15">
      <c r="A12" s="316" t="s">
        <v>381</v>
      </c>
      <c r="B12" s="316" t="s">
        <v>160</v>
      </c>
      <c r="C12" s="326">
        <v>4805</v>
      </c>
      <c r="D12" s="327">
        <v>87</v>
      </c>
      <c r="E12" s="328">
        <v>1403</v>
      </c>
      <c r="F12" s="326">
        <v>605</v>
      </c>
      <c r="G12" s="328">
        <v>116</v>
      </c>
      <c r="H12" s="326">
        <v>710</v>
      </c>
      <c r="I12" s="327">
        <v>81</v>
      </c>
      <c r="J12" s="328">
        <v>1153</v>
      </c>
      <c r="K12" s="326">
        <v>3881</v>
      </c>
      <c r="L12" s="327">
        <v>56</v>
      </c>
      <c r="M12" s="328">
        <v>3165</v>
      </c>
      <c r="N12" s="326">
        <v>850</v>
      </c>
      <c r="O12" s="328">
        <v>158</v>
      </c>
      <c r="P12" s="326">
        <v>746</v>
      </c>
      <c r="Q12" s="327">
        <v>102</v>
      </c>
      <c r="R12" s="328">
        <v>1239</v>
      </c>
    </row>
    <row r="13" spans="1:18" ht="15">
      <c r="A13" s="314" t="s">
        <v>382</v>
      </c>
      <c r="B13" s="314" t="s">
        <v>161</v>
      </c>
      <c r="C13" s="326">
        <v>1635</v>
      </c>
      <c r="D13" s="327">
        <v>16</v>
      </c>
      <c r="E13" s="328">
        <v>1483</v>
      </c>
      <c r="F13" s="326">
        <v>150</v>
      </c>
      <c r="G13" s="328">
        <v>32</v>
      </c>
      <c r="H13" s="326">
        <v>251</v>
      </c>
      <c r="I13" s="327">
        <v>23</v>
      </c>
      <c r="J13" s="328">
        <v>592</v>
      </c>
      <c r="K13" s="326">
        <v>1425</v>
      </c>
      <c r="L13" s="327">
        <v>23</v>
      </c>
      <c r="M13" s="328">
        <v>2428</v>
      </c>
      <c r="N13" s="326">
        <v>220</v>
      </c>
      <c r="O13" s="328">
        <v>52</v>
      </c>
      <c r="P13" s="326">
        <v>257</v>
      </c>
      <c r="Q13" s="327">
        <v>44</v>
      </c>
      <c r="R13" s="328">
        <v>599</v>
      </c>
    </row>
    <row r="14" spans="1:18" ht="15">
      <c r="A14" s="316" t="s">
        <v>383</v>
      </c>
      <c r="B14" s="316" t="s">
        <v>162</v>
      </c>
      <c r="C14" s="326">
        <v>27</v>
      </c>
      <c r="D14" s="327">
        <v>2</v>
      </c>
      <c r="E14" s="328">
        <v>40</v>
      </c>
      <c r="F14" s="326">
        <v>6</v>
      </c>
      <c r="G14" s="328">
        <v>4</v>
      </c>
      <c r="H14" s="326">
        <v>3</v>
      </c>
      <c r="I14" s="327">
        <v>6</v>
      </c>
      <c r="J14" s="328">
        <v>23</v>
      </c>
      <c r="K14" s="326">
        <v>28</v>
      </c>
      <c r="L14" s="327">
        <v>3</v>
      </c>
      <c r="M14" s="328">
        <v>55</v>
      </c>
      <c r="N14" s="326">
        <v>5</v>
      </c>
      <c r="O14" s="328">
        <v>3</v>
      </c>
      <c r="P14" s="326">
        <v>8</v>
      </c>
      <c r="Q14" s="327">
        <v>1</v>
      </c>
      <c r="R14" s="328">
        <v>24</v>
      </c>
    </row>
    <row r="15" spans="1:18" ht="15">
      <c r="A15" s="314" t="s">
        <v>384</v>
      </c>
      <c r="B15" s="314" t="s">
        <v>163</v>
      </c>
      <c r="C15" s="326">
        <v>302</v>
      </c>
      <c r="D15" s="327">
        <v>3</v>
      </c>
      <c r="E15" s="328">
        <v>550</v>
      </c>
      <c r="F15" s="326">
        <v>54</v>
      </c>
      <c r="G15" s="328">
        <v>16</v>
      </c>
      <c r="H15" s="326">
        <v>56</v>
      </c>
      <c r="I15" s="327">
        <v>26</v>
      </c>
      <c r="J15" s="328">
        <v>334</v>
      </c>
      <c r="K15" s="326">
        <v>244</v>
      </c>
      <c r="L15" s="327">
        <v>10</v>
      </c>
      <c r="M15" s="328">
        <v>888</v>
      </c>
      <c r="N15" s="326">
        <v>57</v>
      </c>
      <c r="O15" s="328">
        <v>21</v>
      </c>
      <c r="P15" s="326">
        <v>69</v>
      </c>
      <c r="Q15" s="327">
        <v>29</v>
      </c>
      <c r="R15" s="328">
        <v>327</v>
      </c>
    </row>
    <row r="16" spans="1:18" ht="15">
      <c r="A16" s="316" t="s">
        <v>385</v>
      </c>
      <c r="B16" s="316" t="s">
        <v>164</v>
      </c>
      <c r="C16" s="326">
        <v>275</v>
      </c>
      <c r="D16" s="327">
        <v>4</v>
      </c>
      <c r="E16" s="328">
        <v>240</v>
      </c>
      <c r="F16" s="326">
        <v>24</v>
      </c>
      <c r="G16" s="328">
        <v>20</v>
      </c>
      <c r="H16" s="326">
        <v>52</v>
      </c>
      <c r="I16" s="327">
        <v>27</v>
      </c>
      <c r="J16" s="328">
        <v>229</v>
      </c>
      <c r="K16" s="326">
        <v>176</v>
      </c>
      <c r="L16" s="327">
        <v>14</v>
      </c>
      <c r="M16" s="328">
        <v>562</v>
      </c>
      <c r="N16" s="326">
        <v>44</v>
      </c>
      <c r="O16" s="328">
        <v>19</v>
      </c>
      <c r="P16" s="326">
        <v>71</v>
      </c>
      <c r="Q16" s="327">
        <v>28</v>
      </c>
      <c r="R16" s="328">
        <v>244</v>
      </c>
    </row>
    <row r="17" spans="1:18" ht="15">
      <c r="A17" s="314" t="s">
        <v>386</v>
      </c>
      <c r="B17" s="314" t="s">
        <v>165</v>
      </c>
      <c r="C17" s="326">
        <v>51</v>
      </c>
      <c r="D17" s="327">
        <v>1</v>
      </c>
      <c r="E17" s="328">
        <v>62</v>
      </c>
      <c r="F17" s="326">
        <v>4</v>
      </c>
      <c r="G17" s="328">
        <v>4</v>
      </c>
      <c r="H17" s="326">
        <v>8</v>
      </c>
      <c r="I17" s="327">
        <v>3</v>
      </c>
      <c r="J17" s="328">
        <v>46</v>
      </c>
      <c r="K17" s="326">
        <v>32</v>
      </c>
      <c r="L17" s="327">
        <v>1</v>
      </c>
      <c r="M17" s="328">
        <v>104</v>
      </c>
      <c r="N17" s="326">
        <v>8</v>
      </c>
      <c r="O17" s="328">
        <v>2</v>
      </c>
      <c r="P17" s="326">
        <v>9</v>
      </c>
      <c r="Q17" s="327">
        <v>2</v>
      </c>
      <c r="R17" s="328">
        <v>42</v>
      </c>
    </row>
    <row r="18" spans="1:18" ht="15">
      <c r="A18" s="316" t="s">
        <v>387</v>
      </c>
      <c r="B18" s="316" t="s">
        <v>166</v>
      </c>
      <c r="C18" s="326">
        <v>57</v>
      </c>
      <c r="D18" s="327">
        <v>1</v>
      </c>
      <c r="E18" s="328">
        <v>54</v>
      </c>
      <c r="F18" s="326">
        <v>4</v>
      </c>
      <c r="G18" s="328">
        <v>23</v>
      </c>
      <c r="H18" s="326">
        <v>1</v>
      </c>
      <c r="I18" s="327">
        <v>35</v>
      </c>
      <c r="J18" s="328">
        <v>17</v>
      </c>
      <c r="K18" s="326">
        <v>55</v>
      </c>
      <c r="L18" s="327">
        <v>4</v>
      </c>
      <c r="M18" s="328">
        <v>60</v>
      </c>
      <c r="N18" s="326">
        <v>2</v>
      </c>
      <c r="O18" s="328">
        <v>51</v>
      </c>
      <c r="P18" s="326">
        <v>12</v>
      </c>
      <c r="Q18" s="327">
        <v>5</v>
      </c>
      <c r="R18" s="328">
        <v>10</v>
      </c>
    </row>
    <row r="19" spans="1:18" ht="15">
      <c r="A19" s="314" t="s">
        <v>388</v>
      </c>
      <c r="B19" s="314" t="s">
        <v>167</v>
      </c>
      <c r="C19" s="326">
        <v>40</v>
      </c>
      <c r="D19" s="327">
        <v>0</v>
      </c>
      <c r="E19" s="328">
        <v>31</v>
      </c>
      <c r="F19" s="326">
        <v>4</v>
      </c>
      <c r="G19" s="328">
        <v>1</v>
      </c>
      <c r="H19" s="326">
        <v>9</v>
      </c>
      <c r="I19" s="327">
        <v>1</v>
      </c>
      <c r="J19" s="328">
        <v>27</v>
      </c>
      <c r="K19" s="326">
        <v>37</v>
      </c>
      <c r="L19" s="327">
        <v>1</v>
      </c>
      <c r="M19" s="328">
        <v>56</v>
      </c>
      <c r="N19" s="326">
        <v>10</v>
      </c>
      <c r="O19" s="328">
        <v>1</v>
      </c>
      <c r="P19" s="326">
        <v>12</v>
      </c>
      <c r="Q19" s="327">
        <v>3</v>
      </c>
      <c r="R19" s="328">
        <v>52</v>
      </c>
    </row>
    <row r="20" spans="1:18" ht="15">
      <c r="A20" s="316" t="s">
        <v>389</v>
      </c>
      <c r="B20" s="316" t="s">
        <v>168</v>
      </c>
      <c r="C20" s="326">
        <v>90</v>
      </c>
      <c r="D20" s="327">
        <v>2</v>
      </c>
      <c r="E20" s="328">
        <v>80</v>
      </c>
      <c r="F20" s="326">
        <v>15</v>
      </c>
      <c r="G20" s="328">
        <v>9</v>
      </c>
      <c r="H20" s="326">
        <v>16</v>
      </c>
      <c r="I20" s="327">
        <v>2</v>
      </c>
      <c r="J20" s="328">
        <v>30</v>
      </c>
      <c r="K20" s="326">
        <v>64</v>
      </c>
      <c r="L20" s="327">
        <v>1</v>
      </c>
      <c r="M20" s="328">
        <v>152</v>
      </c>
      <c r="N20" s="326">
        <v>19</v>
      </c>
      <c r="O20" s="328">
        <v>5</v>
      </c>
      <c r="P20" s="326">
        <v>15</v>
      </c>
      <c r="Q20" s="327">
        <v>12</v>
      </c>
      <c r="R20" s="328">
        <v>15</v>
      </c>
    </row>
    <row r="21" spans="1:18" ht="15">
      <c r="A21" s="314" t="s">
        <v>390</v>
      </c>
      <c r="B21" s="314" t="s">
        <v>169</v>
      </c>
      <c r="C21" s="326">
        <v>75</v>
      </c>
      <c r="D21" s="327">
        <v>2</v>
      </c>
      <c r="E21" s="328">
        <v>42</v>
      </c>
      <c r="F21" s="326">
        <v>8</v>
      </c>
      <c r="G21" s="328">
        <v>3</v>
      </c>
      <c r="H21" s="326">
        <v>5</v>
      </c>
      <c r="I21" s="327">
        <v>3</v>
      </c>
      <c r="J21" s="328">
        <v>16</v>
      </c>
      <c r="K21" s="326">
        <v>73</v>
      </c>
      <c r="L21" s="327">
        <v>3</v>
      </c>
      <c r="M21" s="328">
        <v>128</v>
      </c>
      <c r="N21" s="326">
        <v>6</v>
      </c>
      <c r="O21" s="328">
        <v>2</v>
      </c>
      <c r="P21" s="326">
        <v>5</v>
      </c>
      <c r="Q21" s="327">
        <v>5</v>
      </c>
      <c r="R21" s="328">
        <v>43</v>
      </c>
    </row>
    <row r="22" spans="1:18" ht="15">
      <c r="A22" s="316" t="s">
        <v>391</v>
      </c>
      <c r="B22" s="316" t="s">
        <v>170</v>
      </c>
      <c r="C22" s="326">
        <v>1420</v>
      </c>
      <c r="D22" s="327">
        <v>23</v>
      </c>
      <c r="E22" s="328">
        <v>698</v>
      </c>
      <c r="F22" s="326">
        <v>122</v>
      </c>
      <c r="G22" s="328">
        <v>39</v>
      </c>
      <c r="H22" s="326">
        <v>241</v>
      </c>
      <c r="I22" s="327">
        <v>51</v>
      </c>
      <c r="J22" s="328">
        <v>246</v>
      </c>
      <c r="K22" s="326">
        <v>1182</v>
      </c>
      <c r="L22" s="327">
        <v>25</v>
      </c>
      <c r="M22" s="328">
        <v>907</v>
      </c>
      <c r="N22" s="326">
        <v>237</v>
      </c>
      <c r="O22" s="328">
        <v>63</v>
      </c>
      <c r="P22" s="326">
        <v>232</v>
      </c>
      <c r="Q22" s="327">
        <v>61</v>
      </c>
      <c r="R22" s="328">
        <v>305</v>
      </c>
    </row>
    <row r="23" spans="1:18" ht="15">
      <c r="A23" s="314" t="s">
        <v>392</v>
      </c>
      <c r="B23" s="314" t="s">
        <v>171</v>
      </c>
      <c r="C23" s="326">
        <v>126</v>
      </c>
      <c r="D23" s="327">
        <v>9</v>
      </c>
      <c r="E23" s="328">
        <v>104</v>
      </c>
      <c r="F23" s="326">
        <v>9</v>
      </c>
      <c r="G23" s="328">
        <v>6</v>
      </c>
      <c r="H23" s="326">
        <v>37</v>
      </c>
      <c r="I23" s="327">
        <v>15</v>
      </c>
      <c r="J23" s="328">
        <v>93</v>
      </c>
      <c r="K23" s="326">
        <v>88</v>
      </c>
      <c r="L23" s="327">
        <v>2</v>
      </c>
      <c r="M23" s="328">
        <v>171</v>
      </c>
      <c r="N23" s="326">
        <v>33</v>
      </c>
      <c r="O23" s="328">
        <v>14</v>
      </c>
      <c r="P23" s="326">
        <v>27</v>
      </c>
      <c r="Q23" s="327">
        <v>9</v>
      </c>
      <c r="R23" s="328">
        <v>86</v>
      </c>
    </row>
    <row r="24" spans="1:18" ht="15">
      <c r="A24" s="316" t="s">
        <v>393</v>
      </c>
      <c r="B24" s="316" t="s">
        <v>172</v>
      </c>
      <c r="C24" s="326">
        <v>40</v>
      </c>
      <c r="D24" s="327">
        <v>8</v>
      </c>
      <c r="E24" s="328">
        <v>25</v>
      </c>
      <c r="F24" s="326">
        <v>1</v>
      </c>
      <c r="G24" s="328">
        <v>9</v>
      </c>
      <c r="H24" s="326">
        <v>1</v>
      </c>
      <c r="I24" s="327">
        <v>3</v>
      </c>
      <c r="J24" s="328">
        <v>18</v>
      </c>
      <c r="K24" s="326">
        <v>27</v>
      </c>
      <c r="L24" s="327">
        <v>6</v>
      </c>
      <c r="M24" s="328">
        <v>54</v>
      </c>
      <c r="N24" s="326">
        <v>3</v>
      </c>
      <c r="O24" s="328">
        <v>16</v>
      </c>
      <c r="P24" s="326">
        <v>4</v>
      </c>
      <c r="Q24" s="327">
        <v>6</v>
      </c>
      <c r="R24" s="328">
        <v>11</v>
      </c>
    </row>
    <row r="25" spans="1:18" ht="15">
      <c r="A25" s="314" t="s">
        <v>394</v>
      </c>
      <c r="B25" s="314" t="s">
        <v>173</v>
      </c>
      <c r="C25" s="326">
        <v>107</v>
      </c>
      <c r="D25" s="327">
        <v>5</v>
      </c>
      <c r="E25" s="328">
        <v>157</v>
      </c>
      <c r="F25" s="326">
        <v>10</v>
      </c>
      <c r="G25" s="328">
        <v>7</v>
      </c>
      <c r="H25" s="326">
        <v>17</v>
      </c>
      <c r="I25" s="327">
        <v>3</v>
      </c>
      <c r="J25" s="328">
        <v>54</v>
      </c>
      <c r="K25" s="326">
        <v>87</v>
      </c>
      <c r="L25" s="327">
        <v>7</v>
      </c>
      <c r="M25" s="328">
        <v>258</v>
      </c>
      <c r="N25" s="326">
        <v>16</v>
      </c>
      <c r="O25" s="328">
        <v>11</v>
      </c>
      <c r="P25" s="326">
        <v>16</v>
      </c>
      <c r="Q25" s="327">
        <v>3</v>
      </c>
      <c r="R25" s="328">
        <v>86</v>
      </c>
    </row>
    <row r="26" spans="1:18" ht="15">
      <c r="A26" s="316" t="s">
        <v>395</v>
      </c>
      <c r="B26" s="316" t="s">
        <v>174</v>
      </c>
      <c r="C26" s="326">
        <v>378</v>
      </c>
      <c r="D26" s="327">
        <v>8</v>
      </c>
      <c r="E26" s="328">
        <v>573</v>
      </c>
      <c r="F26" s="326">
        <v>38</v>
      </c>
      <c r="G26" s="328">
        <v>18</v>
      </c>
      <c r="H26" s="326">
        <v>65</v>
      </c>
      <c r="I26" s="327">
        <v>20</v>
      </c>
      <c r="J26" s="328">
        <v>206</v>
      </c>
      <c r="K26" s="326">
        <v>283</v>
      </c>
      <c r="L26" s="327">
        <v>10</v>
      </c>
      <c r="M26" s="328">
        <v>937</v>
      </c>
      <c r="N26" s="326">
        <v>63</v>
      </c>
      <c r="O26" s="328">
        <v>24</v>
      </c>
      <c r="P26" s="326">
        <v>61</v>
      </c>
      <c r="Q26" s="327">
        <v>19</v>
      </c>
      <c r="R26" s="328">
        <v>203</v>
      </c>
    </row>
    <row r="27" spans="1:18" ht="15">
      <c r="A27" s="314" t="s">
        <v>396</v>
      </c>
      <c r="B27" s="314" t="s">
        <v>175</v>
      </c>
      <c r="C27" s="326">
        <v>420</v>
      </c>
      <c r="D27" s="327">
        <v>7</v>
      </c>
      <c r="E27" s="328">
        <v>232</v>
      </c>
      <c r="F27" s="326">
        <v>75</v>
      </c>
      <c r="G27" s="328">
        <v>4</v>
      </c>
      <c r="H27" s="326">
        <v>37</v>
      </c>
      <c r="I27" s="327">
        <v>6</v>
      </c>
      <c r="J27" s="328">
        <v>46</v>
      </c>
      <c r="K27" s="326">
        <v>361</v>
      </c>
      <c r="L27" s="327">
        <v>4</v>
      </c>
      <c r="M27" s="328">
        <v>191</v>
      </c>
      <c r="N27" s="326">
        <v>58</v>
      </c>
      <c r="O27" s="328">
        <v>7</v>
      </c>
      <c r="P27" s="326">
        <v>47</v>
      </c>
      <c r="Q27" s="327">
        <v>6</v>
      </c>
      <c r="R27" s="328">
        <v>58</v>
      </c>
    </row>
    <row r="28" spans="1:18" ht="15">
      <c r="A28" s="316" t="s">
        <v>397</v>
      </c>
      <c r="B28" s="316" t="s">
        <v>176</v>
      </c>
      <c r="C28" s="326">
        <v>86</v>
      </c>
      <c r="D28" s="327">
        <v>8</v>
      </c>
      <c r="E28" s="328">
        <v>81</v>
      </c>
      <c r="F28" s="326">
        <v>12</v>
      </c>
      <c r="G28" s="328">
        <v>13</v>
      </c>
      <c r="H28" s="326">
        <v>11</v>
      </c>
      <c r="I28" s="327">
        <v>17</v>
      </c>
      <c r="J28" s="328">
        <v>106</v>
      </c>
      <c r="K28" s="326">
        <v>65</v>
      </c>
      <c r="L28" s="327">
        <v>7</v>
      </c>
      <c r="M28" s="328">
        <v>124</v>
      </c>
      <c r="N28" s="326">
        <v>23</v>
      </c>
      <c r="O28" s="328">
        <v>23</v>
      </c>
      <c r="P28" s="326">
        <v>19</v>
      </c>
      <c r="Q28" s="327">
        <v>13</v>
      </c>
      <c r="R28" s="328">
        <v>106</v>
      </c>
    </row>
    <row r="29" spans="1:18" ht="15">
      <c r="A29" s="314" t="s">
        <v>398</v>
      </c>
      <c r="B29" s="314" t="s">
        <v>177</v>
      </c>
      <c r="C29" s="326">
        <v>143</v>
      </c>
      <c r="D29" s="327">
        <v>2</v>
      </c>
      <c r="E29" s="328">
        <v>156</v>
      </c>
      <c r="F29" s="326">
        <v>29</v>
      </c>
      <c r="G29" s="328">
        <v>7</v>
      </c>
      <c r="H29" s="326">
        <v>26</v>
      </c>
      <c r="I29" s="327">
        <v>7</v>
      </c>
      <c r="J29" s="328">
        <v>87</v>
      </c>
      <c r="K29" s="326">
        <v>131</v>
      </c>
      <c r="L29" s="327">
        <v>6</v>
      </c>
      <c r="M29" s="328">
        <v>241</v>
      </c>
      <c r="N29" s="326">
        <v>33</v>
      </c>
      <c r="O29" s="328">
        <v>14</v>
      </c>
      <c r="P29" s="326">
        <v>26</v>
      </c>
      <c r="Q29" s="327">
        <v>6</v>
      </c>
      <c r="R29" s="328">
        <v>65</v>
      </c>
    </row>
    <row r="30" spans="1:18" ht="15">
      <c r="A30" s="316" t="s">
        <v>399</v>
      </c>
      <c r="B30" s="316" t="s">
        <v>178</v>
      </c>
      <c r="C30" s="326">
        <v>56</v>
      </c>
      <c r="D30" s="327">
        <v>0</v>
      </c>
      <c r="E30" s="328">
        <v>116</v>
      </c>
      <c r="F30" s="326">
        <v>12</v>
      </c>
      <c r="G30" s="328">
        <v>7</v>
      </c>
      <c r="H30" s="326">
        <v>9</v>
      </c>
      <c r="I30" s="327">
        <v>3</v>
      </c>
      <c r="J30" s="328">
        <v>63</v>
      </c>
      <c r="K30" s="326">
        <v>24</v>
      </c>
      <c r="L30" s="327">
        <v>2</v>
      </c>
      <c r="M30" s="328">
        <v>115</v>
      </c>
      <c r="N30" s="326">
        <v>12</v>
      </c>
      <c r="O30" s="328">
        <v>5</v>
      </c>
      <c r="P30" s="326">
        <v>11</v>
      </c>
      <c r="Q30" s="327">
        <v>3</v>
      </c>
      <c r="R30" s="328">
        <v>107</v>
      </c>
    </row>
    <row r="31" spans="1:18" ht="15">
      <c r="A31" s="314" t="s">
        <v>400</v>
      </c>
      <c r="B31" s="314" t="s">
        <v>179</v>
      </c>
      <c r="C31" s="326">
        <v>125</v>
      </c>
      <c r="D31" s="327">
        <v>6</v>
      </c>
      <c r="E31" s="328">
        <v>89</v>
      </c>
      <c r="F31" s="326">
        <v>36</v>
      </c>
      <c r="G31" s="328">
        <v>20</v>
      </c>
      <c r="H31" s="326">
        <v>27</v>
      </c>
      <c r="I31" s="327">
        <v>29</v>
      </c>
      <c r="J31" s="328">
        <v>64</v>
      </c>
      <c r="K31" s="326">
        <v>82</v>
      </c>
      <c r="L31" s="327">
        <v>5</v>
      </c>
      <c r="M31" s="328">
        <v>114</v>
      </c>
      <c r="N31" s="326">
        <v>37</v>
      </c>
      <c r="O31" s="328">
        <v>22</v>
      </c>
      <c r="P31" s="326">
        <v>23</v>
      </c>
      <c r="Q31" s="327">
        <v>13</v>
      </c>
      <c r="R31" s="328">
        <v>32</v>
      </c>
    </row>
    <row r="32" spans="1:18" ht="15">
      <c r="A32" s="316" t="s">
        <v>401</v>
      </c>
      <c r="B32" s="316" t="s">
        <v>180</v>
      </c>
      <c r="C32" s="326">
        <v>337</v>
      </c>
      <c r="D32" s="327">
        <v>2</v>
      </c>
      <c r="E32" s="328">
        <v>786</v>
      </c>
      <c r="F32" s="326">
        <v>52</v>
      </c>
      <c r="G32" s="328">
        <v>16</v>
      </c>
      <c r="H32" s="326">
        <v>64</v>
      </c>
      <c r="I32" s="327">
        <v>8</v>
      </c>
      <c r="J32" s="328">
        <v>276</v>
      </c>
      <c r="K32" s="326">
        <v>274</v>
      </c>
      <c r="L32" s="327">
        <v>6</v>
      </c>
      <c r="M32" s="328">
        <v>957</v>
      </c>
      <c r="N32" s="326">
        <v>57</v>
      </c>
      <c r="O32" s="328">
        <v>29</v>
      </c>
      <c r="P32" s="326">
        <v>72</v>
      </c>
      <c r="Q32" s="327">
        <v>16</v>
      </c>
      <c r="R32" s="328">
        <v>294</v>
      </c>
    </row>
    <row r="33" spans="1:18" ht="15">
      <c r="A33" s="314" t="s">
        <v>402</v>
      </c>
      <c r="B33" s="314" t="s">
        <v>181</v>
      </c>
      <c r="C33" s="326">
        <v>871</v>
      </c>
      <c r="D33" s="327">
        <v>2</v>
      </c>
      <c r="E33" s="328">
        <v>584</v>
      </c>
      <c r="F33" s="326">
        <v>60</v>
      </c>
      <c r="G33" s="328">
        <v>5</v>
      </c>
      <c r="H33" s="326">
        <v>68</v>
      </c>
      <c r="I33" s="327">
        <v>3</v>
      </c>
      <c r="J33" s="328">
        <v>120</v>
      </c>
      <c r="K33" s="326">
        <v>776</v>
      </c>
      <c r="L33" s="327">
        <v>4</v>
      </c>
      <c r="M33" s="328">
        <v>713</v>
      </c>
      <c r="N33" s="326">
        <v>77</v>
      </c>
      <c r="O33" s="328">
        <v>6</v>
      </c>
      <c r="P33" s="326">
        <v>82</v>
      </c>
      <c r="Q33" s="327">
        <v>6</v>
      </c>
      <c r="R33" s="328">
        <v>122</v>
      </c>
    </row>
    <row r="34" spans="1:18" ht="15">
      <c r="A34" s="316" t="s">
        <v>403</v>
      </c>
      <c r="B34" s="316" t="s">
        <v>182</v>
      </c>
      <c r="C34" s="326">
        <v>52</v>
      </c>
      <c r="D34" s="327">
        <v>4</v>
      </c>
      <c r="E34" s="328">
        <v>96</v>
      </c>
      <c r="F34" s="326">
        <v>5</v>
      </c>
      <c r="G34" s="328">
        <v>10</v>
      </c>
      <c r="H34" s="326">
        <v>9</v>
      </c>
      <c r="I34" s="327">
        <v>8</v>
      </c>
      <c r="J34" s="328">
        <v>36</v>
      </c>
      <c r="K34" s="326">
        <v>48</v>
      </c>
      <c r="L34" s="327">
        <v>5</v>
      </c>
      <c r="M34" s="328">
        <v>121</v>
      </c>
      <c r="N34" s="326">
        <v>18</v>
      </c>
      <c r="O34" s="328">
        <v>3</v>
      </c>
      <c r="P34" s="326">
        <v>17</v>
      </c>
      <c r="Q34" s="327">
        <v>5</v>
      </c>
      <c r="R34" s="328">
        <v>35</v>
      </c>
    </row>
    <row r="35" spans="1:18" ht="15">
      <c r="A35" s="314" t="s">
        <v>404</v>
      </c>
      <c r="B35" s="314" t="s">
        <v>183</v>
      </c>
      <c r="C35" s="326">
        <v>9</v>
      </c>
      <c r="D35" s="327">
        <v>4</v>
      </c>
      <c r="E35" s="328">
        <v>30</v>
      </c>
      <c r="F35" s="326">
        <v>2</v>
      </c>
      <c r="G35" s="328">
        <v>4</v>
      </c>
      <c r="H35" s="326">
        <v>1</v>
      </c>
      <c r="I35" s="327">
        <v>2</v>
      </c>
      <c r="J35" s="328">
        <v>8</v>
      </c>
      <c r="K35" s="326">
        <v>18</v>
      </c>
      <c r="L35" s="327">
        <v>3</v>
      </c>
      <c r="M35" s="328">
        <v>37</v>
      </c>
      <c r="N35" s="326">
        <v>1</v>
      </c>
      <c r="O35" s="328">
        <v>4</v>
      </c>
      <c r="P35" s="326">
        <v>5</v>
      </c>
      <c r="Q35" s="327">
        <v>6</v>
      </c>
      <c r="R35" s="328">
        <v>15</v>
      </c>
    </row>
    <row r="36" spans="1:18" ht="15">
      <c r="A36" s="316" t="s">
        <v>405</v>
      </c>
      <c r="B36" s="316" t="s">
        <v>184</v>
      </c>
      <c r="C36" s="326">
        <v>32</v>
      </c>
      <c r="D36" s="327">
        <v>1</v>
      </c>
      <c r="E36" s="328">
        <v>35</v>
      </c>
      <c r="F36" s="326">
        <v>0</v>
      </c>
      <c r="G36" s="328">
        <v>2</v>
      </c>
      <c r="H36" s="326">
        <v>2</v>
      </c>
      <c r="I36" s="327">
        <v>2</v>
      </c>
      <c r="J36" s="328">
        <v>14</v>
      </c>
      <c r="K36" s="326">
        <v>24</v>
      </c>
      <c r="L36" s="327">
        <v>0</v>
      </c>
      <c r="M36" s="328">
        <v>50</v>
      </c>
      <c r="N36" s="326">
        <v>0</v>
      </c>
      <c r="O36" s="328">
        <v>3</v>
      </c>
      <c r="P36" s="326">
        <v>0</v>
      </c>
      <c r="Q36" s="327">
        <v>0</v>
      </c>
      <c r="R36" s="328">
        <v>24</v>
      </c>
    </row>
    <row r="37" spans="1:18" ht="15">
      <c r="A37" s="314" t="s">
        <v>406</v>
      </c>
      <c r="B37" s="314" t="s">
        <v>185</v>
      </c>
      <c r="C37" s="326">
        <v>482</v>
      </c>
      <c r="D37" s="327">
        <v>7</v>
      </c>
      <c r="E37" s="328">
        <v>369</v>
      </c>
      <c r="F37" s="326">
        <v>47</v>
      </c>
      <c r="G37" s="328">
        <v>4</v>
      </c>
      <c r="H37" s="326">
        <v>71</v>
      </c>
      <c r="I37" s="327">
        <v>10</v>
      </c>
      <c r="J37" s="328">
        <v>114</v>
      </c>
      <c r="K37" s="326">
        <v>370</v>
      </c>
      <c r="L37" s="327">
        <v>13</v>
      </c>
      <c r="M37" s="328">
        <v>571</v>
      </c>
      <c r="N37" s="326">
        <v>68</v>
      </c>
      <c r="O37" s="328">
        <v>4</v>
      </c>
      <c r="P37" s="326">
        <v>74</v>
      </c>
      <c r="Q37" s="327">
        <v>14</v>
      </c>
      <c r="R37" s="328">
        <v>130</v>
      </c>
    </row>
    <row r="38" spans="1:18" ht="15">
      <c r="A38" s="316" t="s">
        <v>407</v>
      </c>
      <c r="B38" s="316" t="s">
        <v>186</v>
      </c>
      <c r="C38" s="326">
        <v>150</v>
      </c>
      <c r="D38" s="327">
        <v>10</v>
      </c>
      <c r="E38" s="328">
        <v>88</v>
      </c>
      <c r="F38" s="326">
        <v>9</v>
      </c>
      <c r="G38" s="328">
        <v>13</v>
      </c>
      <c r="H38" s="326">
        <v>13</v>
      </c>
      <c r="I38" s="327">
        <v>10</v>
      </c>
      <c r="J38" s="328">
        <v>60</v>
      </c>
      <c r="K38" s="326">
        <v>120</v>
      </c>
      <c r="L38" s="327">
        <v>16</v>
      </c>
      <c r="M38" s="328">
        <v>188</v>
      </c>
      <c r="N38" s="326">
        <v>23</v>
      </c>
      <c r="O38" s="328">
        <v>22</v>
      </c>
      <c r="P38" s="326">
        <v>20</v>
      </c>
      <c r="Q38" s="327">
        <v>12</v>
      </c>
      <c r="R38" s="328">
        <v>52</v>
      </c>
    </row>
    <row r="39" spans="1:18" ht="15">
      <c r="A39" s="314" t="s">
        <v>408</v>
      </c>
      <c r="B39" s="314" t="s">
        <v>308</v>
      </c>
      <c r="C39" s="326">
        <v>945</v>
      </c>
      <c r="D39" s="327">
        <v>43</v>
      </c>
      <c r="E39" s="328">
        <v>406</v>
      </c>
      <c r="F39" s="326">
        <v>116</v>
      </c>
      <c r="G39" s="328">
        <v>19</v>
      </c>
      <c r="H39" s="326">
        <v>114</v>
      </c>
      <c r="I39" s="327">
        <v>6</v>
      </c>
      <c r="J39" s="328">
        <v>161</v>
      </c>
      <c r="K39" s="326">
        <v>739</v>
      </c>
      <c r="L39" s="327">
        <v>57</v>
      </c>
      <c r="M39" s="328">
        <v>768</v>
      </c>
      <c r="N39" s="326">
        <v>123</v>
      </c>
      <c r="O39" s="328">
        <v>13</v>
      </c>
      <c r="P39" s="326">
        <v>158</v>
      </c>
      <c r="Q39" s="327">
        <v>13</v>
      </c>
      <c r="R39" s="328">
        <v>154</v>
      </c>
    </row>
    <row r="40" spans="1:18" ht="15">
      <c r="A40" s="316" t="s">
        <v>409</v>
      </c>
      <c r="B40" s="316" t="s">
        <v>187</v>
      </c>
      <c r="C40" s="326">
        <v>15236</v>
      </c>
      <c r="D40" s="327">
        <v>37</v>
      </c>
      <c r="E40" s="328">
        <v>12010</v>
      </c>
      <c r="F40" s="326">
        <v>3691</v>
      </c>
      <c r="G40" s="328">
        <v>80</v>
      </c>
      <c r="H40" s="326">
        <v>3844</v>
      </c>
      <c r="I40" s="327">
        <v>100</v>
      </c>
      <c r="J40" s="328">
        <v>4087</v>
      </c>
      <c r="K40" s="326">
        <v>13734</v>
      </c>
      <c r="L40" s="327">
        <v>28</v>
      </c>
      <c r="M40" s="328">
        <v>18213</v>
      </c>
      <c r="N40" s="326">
        <v>4612</v>
      </c>
      <c r="O40" s="328">
        <v>95</v>
      </c>
      <c r="P40" s="326">
        <v>3966</v>
      </c>
      <c r="Q40" s="327">
        <v>105</v>
      </c>
      <c r="R40" s="328">
        <v>3906</v>
      </c>
    </row>
    <row r="41" spans="1:18" ht="15">
      <c r="A41" s="314" t="s">
        <v>410</v>
      </c>
      <c r="B41" s="314" t="s">
        <v>188</v>
      </c>
      <c r="C41" s="326">
        <v>2324</v>
      </c>
      <c r="D41" s="327">
        <v>44</v>
      </c>
      <c r="E41" s="328">
        <v>1318</v>
      </c>
      <c r="F41" s="326">
        <v>383</v>
      </c>
      <c r="G41" s="328">
        <v>41</v>
      </c>
      <c r="H41" s="326">
        <v>493</v>
      </c>
      <c r="I41" s="327">
        <v>49</v>
      </c>
      <c r="J41" s="328">
        <v>460</v>
      </c>
      <c r="K41" s="326">
        <v>2032</v>
      </c>
      <c r="L41" s="327">
        <v>31</v>
      </c>
      <c r="M41" s="328">
        <v>2683</v>
      </c>
      <c r="N41" s="326">
        <v>491</v>
      </c>
      <c r="O41" s="328">
        <v>70</v>
      </c>
      <c r="P41" s="326">
        <v>623</v>
      </c>
      <c r="Q41" s="327">
        <v>65</v>
      </c>
      <c r="R41" s="328">
        <v>459</v>
      </c>
    </row>
    <row r="42" spans="1:18" ht="15">
      <c r="A42" s="316" t="s">
        <v>411</v>
      </c>
      <c r="B42" s="316" t="s">
        <v>189</v>
      </c>
      <c r="C42" s="326">
        <v>20</v>
      </c>
      <c r="D42" s="327">
        <v>1</v>
      </c>
      <c r="E42" s="328">
        <v>54</v>
      </c>
      <c r="F42" s="326">
        <v>1</v>
      </c>
      <c r="G42" s="328">
        <v>0</v>
      </c>
      <c r="H42" s="326">
        <v>10</v>
      </c>
      <c r="I42" s="327">
        <v>0</v>
      </c>
      <c r="J42" s="328">
        <v>13</v>
      </c>
      <c r="K42" s="326">
        <v>14</v>
      </c>
      <c r="L42" s="327">
        <v>2</v>
      </c>
      <c r="M42" s="328">
        <v>101</v>
      </c>
      <c r="N42" s="326">
        <v>6</v>
      </c>
      <c r="O42" s="328">
        <v>0</v>
      </c>
      <c r="P42" s="326">
        <v>7</v>
      </c>
      <c r="Q42" s="327">
        <v>3</v>
      </c>
      <c r="R42" s="328">
        <v>44</v>
      </c>
    </row>
    <row r="43" spans="1:18" ht="15">
      <c r="A43" s="314" t="s">
        <v>412</v>
      </c>
      <c r="B43" s="314" t="s">
        <v>190</v>
      </c>
      <c r="C43" s="326">
        <v>73</v>
      </c>
      <c r="D43" s="327">
        <v>6</v>
      </c>
      <c r="E43" s="328">
        <v>63</v>
      </c>
      <c r="F43" s="326">
        <v>8</v>
      </c>
      <c r="G43" s="328">
        <v>13</v>
      </c>
      <c r="H43" s="326">
        <v>12</v>
      </c>
      <c r="I43" s="327">
        <v>10</v>
      </c>
      <c r="J43" s="328">
        <v>50</v>
      </c>
      <c r="K43" s="326">
        <v>52</v>
      </c>
      <c r="L43" s="327">
        <v>7</v>
      </c>
      <c r="M43" s="328">
        <v>105</v>
      </c>
      <c r="N43" s="326">
        <v>12</v>
      </c>
      <c r="O43" s="328">
        <v>8</v>
      </c>
      <c r="P43" s="326">
        <v>18</v>
      </c>
      <c r="Q43" s="327">
        <v>4</v>
      </c>
      <c r="R43" s="328">
        <v>70</v>
      </c>
    </row>
    <row r="44" spans="1:18" ht="15">
      <c r="A44" s="316" t="s">
        <v>413</v>
      </c>
      <c r="B44" s="316" t="s">
        <v>191</v>
      </c>
      <c r="C44" s="326">
        <v>584</v>
      </c>
      <c r="D44" s="327">
        <v>7</v>
      </c>
      <c r="E44" s="328">
        <v>397</v>
      </c>
      <c r="F44" s="326">
        <v>79</v>
      </c>
      <c r="G44" s="328">
        <v>29</v>
      </c>
      <c r="H44" s="326">
        <v>92</v>
      </c>
      <c r="I44" s="327">
        <v>27</v>
      </c>
      <c r="J44" s="328">
        <v>166</v>
      </c>
      <c r="K44" s="326">
        <v>478</v>
      </c>
      <c r="L44" s="327">
        <v>18</v>
      </c>
      <c r="M44" s="328">
        <v>865</v>
      </c>
      <c r="N44" s="326">
        <v>84</v>
      </c>
      <c r="O44" s="328">
        <v>42</v>
      </c>
      <c r="P44" s="326">
        <v>122</v>
      </c>
      <c r="Q44" s="327">
        <v>32</v>
      </c>
      <c r="R44" s="328">
        <v>147</v>
      </c>
    </row>
    <row r="45" spans="1:18" ht="15">
      <c r="A45" s="314" t="s">
        <v>414</v>
      </c>
      <c r="B45" s="314" t="s">
        <v>192</v>
      </c>
      <c r="C45" s="326">
        <v>98</v>
      </c>
      <c r="D45" s="327">
        <v>2</v>
      </c>
      <c r="E45" s="328">
        <v>141</v>
      </c>
      <c r="F45" s="326">
        <v>17</v>
      </c>
      <c r="G45" s="328">
        <v>4</v>
      </c>
      <c r="H45" s="326">
        <v>12</v>
      </c>
      <c r="I45" s="327">
        <v>12</v>
      </c>
      <c r="J45" s="328">
        <v>83</v>
      </c>
      <c r="K45" s="326">
        <v>53</v>
      </c>
      <c r="L45" s="327">
        <v>2</v>
      </c>
      <c r="M45" s="328">
        <v>197</v>
      </c>
      <c r="N45" s="326">
        <v>17</v>
      </c>
      <c r="O45" s="328">
        <v>9</v>
      </c>
      <c r="P45" s="326">
        <v>7</v>
      </c>
      <c r="Q45" s="327">
        <v>9</v>
      </c>
      <c r="R45" s="328">
        <v>86</v>
      </c>
    </row>
    <row r="46" spans="1:18" ht="15">
      <c r="A46" s="316" t="s">
        <v>415</v>
      </c>
      <c r="B46" s="316" t="s">
        <v>193</v>
      </c>
      <c r="C46" s="326">
        <v>32</v>
      </c>
      <c r="D46" s="327">
        <v>1</v>
      </c>
      <c r="E46" s="328">
        <v>58</v>
      </c>
      <c r="F46" s="326">
        <v>6</v>
      </c>
      <c r="G46" s="328">
        <v>3</v>
      </c>
      <c r="H46" s="326">
        <v>8</v>
      </c>
      <c r="I46" s="327">
        <v>4</v>
      </c>
      <c r="J46" s="328">
        <v>39</v>
      </c>
      <c r="K46" s="326">
        <v>30</v>
      </c>
      <c r="L46" s="327">
        <v>0</v>
      </c>
      <c r="M46" s="328">
        <v>99</v>
      </c>
      <c r="N46" s="326">
        <v>8</v>
      </c>
      <c r="O46" s="328">
        <v>4</v>
      </c>
      <c r="P46" s="326">
        <v>19</v>
      </c>
      <c r="Q46" s="327">
        <v>4</v>
      </c>
      <c r="R46" s="328">
        <v>32</v>
      </c>
    </row>
    <row r="47" spans="1:18" ht="15">
      <c r="A47" s="314" t="s">
        <v>416</v>
      </c>
      <c r="B47" s="314" t="s">
        <v>194</v>
      </c>
      <c r="C47" s="326">
        <v>905</v>
      </c>
      <c r="D47" s="327">
        <v>2</v>
      </c>
      <c r="E47" s="328">
        <v>579</v>
      </c>
      <c r="F47" s="326">
        <v>152</v>
      </c>
      <c r="G47" s="328">
        <v>4</v>
      </c>
      <c r="H47" s="326">
        <v>156</v>
      </c>
      <c r="I47" s="327">
        <v>16</v>
      </c>
      <c r="J47" s="328">
        <v>138</v>
      </c>
      <c r="K47" s="326">
        <v>770</v>
      </c>
      <c r="L47" s="327">
        <v>3</v>
      </c>
      <c r="M47" s="328">
        <v>893</v>
      </c>
      <c r="N47" s="326">
        <v>178</v>
      </c>
      <c r="O47" s="328">
        <v>22</v>
      </c>
      <c r="P47" s="326">
        <v>160</v>
      </c>
      <c r="Q47" s="327">
        <v>11</v>
      </c>
      <c r="R47" s="328">
        <v>122</v>
      </c>
    </row>
    <row r="48" spans="1:18" ht="15">
      <c r="A48" s="316" t="s">
        <v>417</v>
      </c>
      <c r="B48" s="316" t="s">
        <v>195</v>
      </c>
      <c r="C48" s="326">
        <v>798</v>
      </c>
      <c r="D48" s="327">
        <v>17</v>
      </c>
      <c r="E48" s="328">
        <v>644</v>
      </c>
      <c r="F48" s="326">
        <v>69</v>
      </c>
      <c r="G48" s="328">
        <v>50</v>
      </c>
      <c r="H48" s="326">
        <v>114</v>
      </c>
      <c r="I48" s="327">
        <v>85</v>
      </c>
      <c r="J48" s="328">
        <v>220</v>
      </c>
      <c r="K48" s="326">
        <v>669</v>
      </c>
      <c r="L48" s="327">
        <v>45</v>
      </c>
      <c r="M48" s="328">
        <v>1186</v>
      </c>
      <c r="N48" s="326">
        <v>119</v>
      </c>
      <c r="O48" s="328">
        <v>64</v>
      </c>
      <c r="P48" s="326">
        <v>150</v>
      </c>
      <c r="Q48" s="327">
        <v>56</v>
      </c>
      <c r="R48" s="328">
        <v>227</v>
      </c>
    </row>
    <row r="49" spans="1:18" ht="15">
      <c r="A49" s="314" t="s">
        <v>418</v>
      </c>
      <c r="B49" s="314" t="s">
        <v>196</v>
      </c>
      <c r="C49" s="326">
        <v>77</v>
      </c>
      <c r="D49" s="327">
        <v>4</v>
      </c>
      <c r="E49" s="328">
        <v>147</v>
      </c>
      <c r="F49" s="326">
        <v>4</v>
      </c>
      <c r="G49" s="328">
        <v>18</v>
      </c>
      <c r="H49" s="326">
        <v>13</v>
      </c>
      <c r="I49" s="327">
        <v>12</v>
      </c>
      <c r="J49" s="328">
        <v>92</v>
      </c>
      <c r="K49" s="326">
        <v>74</v>
      </c>
      <c r="L49" s="327">
        <v>7</v>
      </c>
      <c r="M49" s="328">
        <v>248</v>
      </c>
      <c r="N49" s="326">
        <v>23</v>
      </c>
      <c r="O49" s="328">
        <v>24</v>
      </c>
      <c r="P49" s="326">
        <v>23</v>
      </c>
      <c r="Q49" s="327">
        <v>19</v>
      </c>
      <c r="R49" s="328">
        <v>102</v>
      </c>
    </row>
    <row r="50" spans="1:18" ht="15">
      <c r="A50" s="316" t="s">
        <v>419</v>
      </c>
      <c r="B50" s="316" t="s">
        <v>197</v>
      </c>
      <c r="C50" s="326">
        <v>178</v>
      </c>
      <c r="D50" s="327">
        <v>2</v>
      </c>
      <c r="E50" s="328">
        <v>123</v>
      </c>
      <c r="F50" s="326">
        <v>15</v>
      </c>
      <c r="G50" s="328">
        <v>1</v>
      </c>
      <c r="H50" s="326">
        <v>21</v>
      </c>
      <c r="I50" s="327">
        <v>3</v>
      </c>
      <c r="J50" s="328">
        <v>75</v>
      </c>
      <c r="K50" s="326">
        <v>151</v>
      </c>
      <c r="L50" s="327">
        <v>6</v>
      </c>
      <c r="M50" s="328">
        <v>321</v>
      </c>
      <c r="N50" s="326">
        <v>27</v>
      </c>
      <c r="O50" s="328">
        <v>6</v>
      </c>
      <c r="P50" s="326">
        <v>30</v>
      </c>
      <c r="Q50" s="327">
        <v>1</v>
      </c>
      <c r="R50" s="328">
        <v>69</v>
      </c>
    </row>
    <row r="51" spans="1:18" ht="15">
      <c r="A51" s="314" t="s">
        <v>420</v>
      </c>
      <c r="B51" s="314" t="s">
        <v>198</v>
      </c>
      <c r="C51" s="326">
        <v>291</v>
      </c>
      <c r="D51" s="327">
        <v>14</v>
      </c>
      <c r="E51" s="328">
        <v>367</v>
      </c>
      <c r="F51" s="326">
        <v>40</v>
      </c>
      <c r="G51" s="328">
        <v>15</v>
      </c>
      <c r="H51" s="326">
        <v>47</v>
      </c>
      <c r="I51" s="327">
        <v>10</v>
      </c>
      <c r="J51" s="328">
        <v>180</v>
      </c>
      <c r="K51" s="326">
        <v>226</v>
      </c>
      <c r="L51" s="327">
        <v>14</v>
      </c>
      <c r="M51" s="328">
        <v>591</v>
      </c>
      <c r="N51" s="326">
        <v>41</v>
      </c>
      <c r="O51" s="328">
        <v>15</v>
      </c>
      <c r="P51" s="326">
        <v>55</v>
      </c>
      <c r="Q51" s="327">
        <v>13</v>
      </c>
      <c r="R51" s="328">
        <v>172</v>
      </c>
    </row>
    <row r="52" spans="1:18" ht="15">
      <c r="A52" s="316" t="s">
        <v>421</v>
      </c>
      <c r="B52" s="316" t="s">
        <v>199</v>
      </c>
      <c r="C52" s="326">
        <v>360</v>
      </c>
      <c r="D52" s="327">
        <v>6</v>
      </c>
      <c r="E52" s="328">
        <v>348</v>
      </c>
      <c r="F52" s="326">
        <v>26</v>
      </c>
      <c r="G52" s="328">
        <v>8</v>
      </c>
      <c r="H52" s="326">
        <v>21</v>
      </c>
      <c r="I52" s="327">
        <v>12</v>
      </c>
      <c r="J52" s="328">
        <v>162</v>
      </c>
      <c r="K52" s="326">
        <v>230</v>
      </c>
      <c r="L52" s="327">
        <v>8</v>
      </c>
      <c r="M52" s="328">
        <v>559</v>
      </c>
      <c r="N52" s="326">
        <v>17</v>
      </c>
      <c r="O52" s="328">
        <v>15</v>
      </c>
      <c r="P52" s="326">
        <v>24</v>
      </c>
      <c r="Q52" s="327">
        <v>9</v>
      </c>
      <c r="R52" s="328">
        <v>120</v>
      </c>
    </row>
    <row r="53" spans="1:18" ht="15">
      <c r="A53" s="314" t="s">
        <v>422</v>
      </c>
      <c r="B53" s="314" t="s">
        <v>200</v>
      </c>
      <c r="C53" s="326">
        <v>164</v>
      </c>
      <c r="D53" s="327">
        <v>5</v>
      </c>
      <c r="E53" s="328">
        <v>71</v>
      </c>
      <c r="F53" s="326">
        <v>4</v>
      </c>
      <c r="G53" s="328">
        <v>19</v>
      </c>
      <c r="H53" s="326">
        <v>4</v>
      </c>
      <c r="I53" s="327">
        <v>9</v>
      </c>
      <c r="J53" s="328">
        <v>25</v>
      </c>
      <c r="K53" s="326">
        <v>211</v>
      </c>
      <c r="L53" s="327">
        <v>13</v>
      </c>
      <c r="M53" s="328">
        <v>183</v>
      </c>
      <c r="N53" s="326">
        <v>10</v>
      </c>
      <c r="O53" s="328">
        <v>13</v>
      </c>
      <c r="P53" s="326">
        <v>11</v>
      </c>
      <c r="Q53" s="327">
        <v>10</v>
      </c>
      <c r="R53" s="328">
        <v>26</v>
      </c>
    </row>
    <row r="54" spans="1:18" ht="15">
      <c r="A54" s="316" t="s">
        <v>423</v>
      </c>
      <c r="B54" s="316" t="s">
        <v>201</v>
      </c>
      <c r="C54" s="326">
        <v>452</v>
      </c>
      <c r="D54" s="327">
        <v>8</v>
      </c>
      <c r="E54" s="328">
        <v>476</v>
      </c>
      <c r="F54" s="326">
        <v>77</v>
      </c>
      <c r="G54" s="328">
        <v>16</v>
      </c>
      <c r="H54" s="326">
        <v>86</v>
      </c>
      <c r="I54" s="327">
        <v>19</v>
      </c>
      <c r="J54" s="328">
        <v>243</v>
      </c>
      <c r="K54" s="326">
        <v>372</v>
      </c>
      <c r="L54" s="327">
        <v>15</v>
      </c>
      <c r="M54" s="328">
        <v>992</v>
      </c>
      <c r="N54" s="326">
        <v>77</v>
      </c>
      <c r="O54" s="328">
        <v>12</v>
      </c>
      <c r="P54" s="326">
        <v>109</v>
      </c>
      <c r="Q54" s="327">
        <v>21</v>
      </c>
      <c r="R54" s="328">
        <v>254</v>
      </c>
    </row>
    <row r="55" spans="1:18" ht="15">
      <c r="A55" s="314" t="s">
        <v>424</v>
      </c>
      <c r="B55" s="314" t="s">
        <v>202</v>
      </c>
      <c r="C55" s="326">
        <v>43</v>
      </c>
      <c r="D55" s="327">
        <v>6</v>
      </c>
      <c r="E55" s="328">
        <v>36</v>
      </c>
      <c r="F55" s="326">
        <v>6</v>
      </c>
      <c r="G55" s="328">
        <v>7</v>
      </c>
      <c r="H55" s="326">
        <v>4</v>
      </c>
      <c r="I55" s="327">
        <v>6</v>
      </c>
      <c r="J55" s="328">
        <v>11</v>
      </c>
      <c r="K55" s="326">
        <v>61</v>
      </c>
      <c r="L55" s="327">
        <v>5</v>
      </c>
      <c r="M55" s="328">
        <v>45</v>
      </c>
      <c r="N55" s="326">
        <v>4</v>
      </c>
      <c r="O55" s="328">
        <v>23</v>
      </c>
      <c r="P55" s="326">
        <v>9</v>
      </c>
      <c r="Q55" s="327">
        <v>21</v>
      </c>
      <c r="R55" s="328">
        <v>23</v>
      </c>
    </row>
    <row r="56" spans="1:18" ht="15">
      <c r="A56" s="316" t="s">
        <v>425</v>
      </c>
      <c r="B56" s="316" t="s">
        <v>203</v>
      </c>
      <c r="C56" s="326">
        <v>133</v>
      </c>
      <c r="D56" s="327">
        <v>32</v>
      </c>
      <c r="E56" s="328">
        <v>103</v>
      </c>
      <c r="F56" s="326">
        <v>8</v>
      </c>
      <c r="G56" s="328">
        <v>40</v>
      </c>
      <c r="H56" s="326">
        <v>10</v>
      </c>
      <c r="I56" s="327">
        <v>18</v>
      </c>
      <c r="J56" s="328">
        <v>53</v>
      </c>
      <c r="K56" s="326">
        <v>106</v>
      </c>
      <c r="L56" s="327">
        <v>24</v>
      </c>
      <c r="M56" s="328">
        <v>99</v>
      </c>
      <c r="N56" s="326">
        <v>15</v>
      </c>
      <c r="O56" s="328">
        <v>75</v>
      </c>
      <c r="P56" s="326">
        <v>9</v>
      </c>
      <c r="Q56" s="327">
        <v>23</v>
      </c>
      <c r="R56" s="328">
        <v>69</v>
      </c>
    </row>
    <row r="57" spans="1:18" ht="15">
      <c r="A57" s="314" t="s">
        <v>426</v>
      </c>
      <c r="B57" s="314" t="s">
        <v>204</v>
      </c>
      <c r="C57" s="326">
        <v>68</v>
      </c>
      <c r="D57" s="327">
        <v>5</v>
      </c>
      <c r="E57" s="328">
        <v>47</v>
      </c>
      <c r="F57" s="326">
        <v>11</v>
      </c>
      <c r="G57" s="328">
        <v>10</v>
      </c>
      <c r="H57" s="326">
        <v>6</v>
      </c>
      <c r="I57" s="327">
        <v>4</v>
      </c>
      <c r="J57" s="328">
        <v>15</v>
      </c>
      <c r="K57" s="326">
        <v>54</v>
      </c>
      <c r="L57" s="327">
        <v>5</v>
      </c>
      <c r="M57" s="328">
        <v>104</v>
      </c>
      <c r="N57" s="326">
        <v>5</v>
      </c>
      <c r="O57" s="328">
        <v>7</v>
      </c>
      <c r="P57" s="326">
        <v>14</v>
      </c>
      <c r="Q57" s="327">
        <v>7</v>
      </c>
      <c r="R57" s="328">
        <v>13</v>
      </c>
    </row>
    <row r="58" spans="1:18" ht="15">
      <c r="A58" s="316" t="s">
        <v>427</v>
      </c>
      <c r="B58" s="316" t="s">
        <v>205</v>
      </c>
      <c r="C58" s="326">
        <v>91</v>
      </c>
      <c r="D58" s="327">
        <v>3</v>
      </c>
      <c r="E58" s="328">
        <v>119</v>
      </c>
      <c r="F58" s="326">
        <v>18</v>
      </c>
      <c r="G58" s="328">
        <v>4</v>
      </c>
      <c r="H58" s="326">
        <v>28</v>
      </c>
      <c r="I58" s="327">
        <v>2</v>
      </c>
      <c r="J58" s="328">
        <v>83</v>
      </c>
      <c r="K58" s="326">
        <v>111</v>
      </c>
      <c r="L58" s="327">
        <v>6</v>
      </c>
      <c r="M58" s="328">
        <v>303</v>
      </c>
      <c r="N58" s="326">
        <v>15</v>
      </c>
      <c r="O58" s="328">
        <v>10</v>
      </c>
      <c r="P58" s="326">
        <v>34</v>
      </c>
      <c r="Q58" s="327">
        <v>7</v>
      </c>
      <c r="R58" s="328">
        <v>92</v>
      </c>
    </row>
    <row r="59" spans="1:18" ht="15">
      <c r="A59" s="314" t="s">
        <v>428</v>
      </c>
      <c r="B59" s="314" t="s">
        <v>206</v>
      </c>
      <c r="C59" s="326">
        <v>47</v>
      </c>
      <c r="D59" s="327">
        <v>7</v>
      </c>
      <c r="E59" s="328">
        <v>66</v>
      </c>
      <c r="F59" s="326">
        <v>8</v>
      </c>
      <c r="G59" s="328">
        <v>10</v>
      </c>
      <c r="H59" s="326">
        <v>19</v>
      </c>
      <c r="I59" s="327">
        <v>6</v>
      </c>
      <c r="J59" s="328">
        <v>24</v>
      </c>
      <c r="K59" s="326">
        <v>53</v>
      </c>
      <c r="L59" s="327">
        <v>4</v>
      </c>
      <c r="M59" s="328">
        <v>146</v>
      </c>
      <c r="N59" s="326">
        <v>17</v>
      </c>
      <c r="O59" s="328">
        <v>6</v>
      </c>
      <c r="P59" s="326">
        <v>21</v>
      </c>
      <c r="Q59" s="327">
        <v>8</v>
      </c>
      <c r="R59" s="328">
        <v>35</v>
      </c>
    </row>
    <row r="60" spans="1:18" ht="15">
      <c r="A60" s="316" t="s">
        <v>429</v>
      </c>
      <c r="B60" s="316" t="s">
        <v>207</v>
      </c>
      <c r="C60" s="326">
        <v>331</v>
      </c>
      <c r="D60" s="327">
        <v>1</v>
      </c>
      <c r="E60" s="328">
        <v>217</v>
      </c>
      <c r="F60" s="326">
        <v>47</v>
      </c>
      <c r="G60" s="328">
        <v>11</v>
      </c>
      <c r="H60" s="326">
        <v>55</v>
      </c>
      <c r="I60" s="327">
        <v>16</v>
      </c>
      <c r="J60" s="328">
        <v>107</v>
      </c>
      <c r="K60" s="326">
        <v>274</v>
      </c>
      <c r="L60" s="327">
        <v>4</v>
      </c>
      <c r="M60" s="328">
        <v>392</v>
      </c>
      <c r="N60" s="326">
        <v>48</v>
      </c>
      <c r="O60" s="328">
        <v>15</v>
      </c>
      <c r="P60" s="326">
        <v>40</v>
      </c>
      <c r="Q60" s="327">
        <v>14</v>
      </c>
      <c r="R60" s="328">
        <v>72</v>
      </c>
    </row>
    <row r="61" spans="1:18" ht="15">
      <c r="A61" s="314" t="s">
        <v>430</v>
      </c>
      <c r="B61" s="314" t="s">
        <v>208</v>
      </c>
      <c r="C61" s="326">
        <v>271</v>
      </c>
      <c r="D61" s="327">
        <v>5</v>
      </c>
      <c r="E61" s="328">
        <v>260</v>
      </c>
      <c r="F61" s="326">
        <v>38</v>
      </c>
      <c r="G61" s="328">
        <v>14</v>
      </c>
      <c r="H61" s="326">
        <v>37</v>
      </c>
      <c r="I61" s="327">
        <v>12</v>
      </c>
      <c r="J61" s="328">
        <v>129</v>
      </c>
      <c r="K61" s="326">
        <v>236</v>
      </c>
      <c r="L61" s="327">
        <v>5</v>
      </c>
      <c r="M61" s="328">
        <v>398</v>
      </c>
      <c r="N61" s="326">
        <v>51</v>
      </c>
      <c r="O61" s="328">
        <v>13</v>
      </c>
      <c r="P61" s="326">
        <v>79</v>
      </c>
      <c r="Q61" s="327">
        <v>21</v>
      </c>
      <c r="R61" s="328">
        <v>127</v>
      </c>
    </row>
    <row r="62" spans="1:18" ht="15">
      <c r="A62" s="316" t="s">
        <v>431</v>
      </c>
      <c r="B62" s="316" t="s">
        <v>209</v>
      </c>
      <c r="C62" s="326">
        <v>39</v>
      </c>
      <c r="D62" s="327">
        <v>1</v>
      </c>
      <c r="E62" s="328">
        <v>25</v>
      </c>
      <c r="F62" s="326">
        <v>6</v>
      </c>
      <c r="G62" s="328">
        <v>2</v>
      </c>
      <c r="H62" s="326">
        <v>6</v>
      </c>
      <c r="I62" s="327">
        <v>1</v>
      </c>
      <c r="J62" s="328">
        <v>11</v>
      </c>
      <c r="K62" s="326">
        <v>55</v>
      </c>
      <c r="L62" s="327">
        <v>2</v>
      </c>
      <c r="M62" s="328">
        <v>62</v>
      </c>
      <c r="N62" s="326">
        <v>5</v>
      </c>
      <c r="O62" s="328">
        <v>2</v>
      </c>
      <c r="P62" s="326">
        <v>3</v>
      </c>
      <c r="Q62" s="327">
        <v>0</v>
      </c>
      <c r="R62" s="328">
        <v>13</v>
      </c>
    </row>
    <row r="63" spans="1:18" ht="15">
      <c r="A63" s="314" t="s">
        <v>432</v>
      </c>
      <c r="B63" s="314" t="s">
        <v>210</v>
      </c>
      <c r="C63" s="326">
        <v>17</v>
      </c>
      <c r="D63" s="327">
        <v>3</v>
      </c>
      <c r="E63" s="328">
        <v>31</v>
      </c>
      <c r="F63" s="326">
        <v>7</v>
      </c>
      <c r="G63" s="328">
        <v>6</v>
      </c>
      <c r="H63" s="326">
        <v>9</v>
      </c>
      <c r="I63" s="327">
        <v>6</v>
      </c>
      <c r="J63" s="328">
        <v>16</v>
      </c>
      <c r="K63" s="326">
        <v>13</v>
      </c>
      <c r="L63" s="327">
        <v>6</v>
      </c>
      <c r="M63" s="328">
        <v>52</v>
      </c>
      <c r="N63" s="326">
        <v>8</v>
      </c>
      <c r="O63" s="328">
        <v>10</v>
      </c>
      <c r="P63" s="326">
        <v>7</v>
      </c>
      <c r="Q63" s="327">
        <v>3</v>
      </c>
      <c r="R63" s="328">
        <v>18</v>
      </c>
    </row>
    <row r="64" spans="1:18" ht="15">
      <c r="A64" s="316" t="s">
        <v>433</v>
      </c>
      <c r="B64" s="316" t="s">
        <v>211</v>
      </c>
      <c r="C64" s="326">
        <v>158</v>
      </c>
      <c r="D64" s="327">
        <v>1</v>
      </c>
      <c r="E64" s="328">
        <v>124</v>
      </c>
      <c r="F64" s="326">
        <v>11</v>
      </c>
      <c r="G64" s="328">
        <v>3</v>
      </c>
      <c r="H64" s="326">
        <v>18</v>
      </c>
      <c r="I64" s="327">
        <v>5</v>
      </c>
      <c r="J64" s="328">
        <v>69</v>
      </c>
      <c r="K64" s="326">
        <v>116</v>
      </c>
      <c r="L64" s="327">
        <v>3</v>
      </c>
      <c r="M64" s="328">
        <v>254</v>
      </c>
      <c r="N64" s="326">
        <v>16</v>
      </c>
      <c r="O64" s="328">
        <v>12</v>
      </c>
      <c r="P64" s="326">
        <v>30</v>
      </c>
      <c r="Q64" s="327">
        <v>10</v>
      </c>
      <c r="R64" s="328">
        <v>67</v>
      </c>
    </row>
    <row r="65" spans="1:18" ht="15">
      <c r="A65" s="314" t="s">
        <v>434</v>
      </c>
      <c r="B65" s="314" t="s">
        <v>212</v>
      </c>
      <c r="C65" s="326">
        <v>348</v>
      </c>
      <c r="D65" s="327">
        <v>11</v>
      </c>
      <c r="E65" s="328">
        <v>525</v>
      </c>
      <c r="F65" s="326">
        <v>43</v>
      </c>
      <c r="G65" s="328">
        <v>5</v>
      </c>
      <c r="H65" s="326">
        <v>34</v>
      </c>
      <c r="I65" s="327">
        <v>8</v>
      </c>
      <c r="J65" s="328">
        <v>214</v>
      </c>
      <c r="K65" s="326">
        <v>286</v>
      </c>
      <c r="L65" s="327">
        <v>6</v>
      </c>
      <c r="M65" s="328">
        <v>679</v>
      </c>
      <c r="N65" s="326">
        <v>51</v>
      </c>
      <c r="O65" s="328">
        <v>7</v>
      </c>
      <c r="P65" s="326">
        <v>57</v>
      </c>
      <c r="Q65" s="327">
        <v>11</v>
      </c>
      <c r="R65" s="328">
        <v>253</v>
      </c>
    </row>
    <row r="66" spans="1:18" ht="15">
      <c r="A66" s="316" t="s">
        <v>435</v>
      </c>
      <c r="B66" s="316" t="s">
        <v>213</v>
      </c>
      <c r="C66" s="326">
        <v>87</v>
      </c>
      <c r="D66" s="327">
        <v>10</v>
      </c>
      <c r="E66" s="328">
        <v>119</v>
      </c>
      <c r="F66" s="326">
        <v>7</v>
      </c>
      <c r="G66" s="328">
        <v>5</v>
      </c>
      <c r="H66" s="326">
        <v>17</v>
      </c>
      <c r="I66" s="327">
        <v>15</v>
      </c>
      <c r="J66" s="328">
        <v>94</v>
      </c>
      <c r="K66" s="326">
        <v>69</v>
      </c>
      <c r="L66" s="327">
        <v>3</v>
      </c>
      <c r="M66" s="328">
        <v>284</v>
      </c>
      <c r="N66" s="326">
        <v>9</v>
      </c>
      <c r="O66" s="328">
        <v>18</v>
      </c>
      <c r="P66" s="326">
        <v>21</v>
      </c>
      <c r="Q66" s="327">
        <v>11</v>
      </c>
      <c r="R66" s="328">
        <v>112</v>
      </c>
    </row>
    <row r="67" spans="1:18" ht="15">
      <c r="A67" s="314" t="s">
        <v>436</v>
      </c>
      <c r="B67" s="314" t="s">
        <v>214</v>
      </c>
      <c r="C67" s="326">
        <v>274</v>
      </c>
      <c r="D67" s="327">
        <v>6</v>
      </c>
      <c r="E67" s="328">
        <v>102</v>
      </c>
      <c r="F67" s="326">
        <v>12</v>
      </c>
      <c r="G67" s="328">
        <v>7</v>
      </c>
      <c r="H67" s="326">
        <v>27</v>
      </c>
      <c r="I67" s="327">
        <v>7</v>
      </c>
      <c r="J67" s="328">
        <v>68</v>
      </c>
      <c r="K67" s="326">
        <v>189</v>
      </c>
      <c r="L67" s="327">
        <v>6</v>
      </c>
      <c r="M67" s="328">
        <v>203</v>
      </c>
      <c r="N67" s="326">
        <v>25</v>
      </c>
      <c r="O67" s="328">
        <v>6</v>
      </c>
      <c r="P67" s="326">
        <v>38</v>
      </c>
      <c r="Q67" s="327">
        <v>9</v>
      </c>
      <c r="R67" s="328">
        <v>49</v>
      </c>
    </row>
    <row r="68" spans="1:18" ht="15">
      <c r="A68" s="316" t="s">
        <v>437</v>
      </c>
      <c r="B68" s="316" t="s">
        <v>215</v>
      </c>
      <c r="C68" s="326">
        <v>10</v>
      </c>
      <c r="D68" s="327">
        <v>0</v>
      </c>
      <c r="E68" s="328">
        <v>28</v>
      </c>
      <c r="F68" s="326">
        <v>1</v>
      </c>
      <c r="G68" s="328">
        <v>0</v>
      </c>
      <c r="H68" s="326">
        <v>1</v>
      </c>
      <c r="I68" s="327">
        <v>1</v>
      </c>
      <c r="J68" s="328">
        <v>22</v>
      </c>
      <c r="K68" s="326">
        <v>14</v>
      </c>
      <c r="L68" s="327">
        <v>0</v>
      </c>
      <c r="M68" s="328">
        <v>34</v>
      </c>
      <c r="N68" s="326">
        <v>1</v>
      </c>
      <c r="O68" s="328">
        <v>4</v>
      </c>
      <c r="P68" s="326">
        <v>3</v>
      </c>
      <c r="Q68" s="327">
        <v>0</v>
      </c>
      <c r="R68" s="328">
        <v>16</v>
      </c>
    </row>
    <row r="69" spans="1:18" ht="15">
      <c r="A69" s="314" t="s">
        <v>438</v>
      </c>
      <c r="B69" s="314" t="s">
        <v>216</v>
      </c>
      <c r="C69" s="326">
        <v>436</v>
      </c>
      <c r="D69" s="327">
        <v>8</v>
      </c>
      <c r="E69" s="328">
        <v>282</v>
      </c>
      <c r="F69" s="326">
        <v>36</v>
      </c>
      <c r="G69" s="328">
        <v>4</v>
      </c>
      <c r="H69" s="326">
        <v>20</v>
      </c>
      <c r="I69" s="327">
        <v>2</v>
      </c>
      <c r="J69" s="328">
        <v>73</v>
      </c>
      <c r="K69" s="326">
        <v>416</v>
      </c>
      <c r="L69" s="327">
        <v>7</v>
      </c>
      <c r="M69" s="328">
        <v>430</v>
      </c>
      <c r="N69" s="326">
        <v>36</v>
      </c>
      <c r="O69" s="328">
        <v>8</v>
      </c>
      <c r="P69" s="326">
        <v>35</v>
      </c>
      <c r="Q69" s="327">
        <v>5</v>
      </c>
      <c r="R69" s="328">
        <v>56</v>
      </c>
    </row>
    <row r="70" spans="1:18" ht="15">
      <c r="A70" s="316" t="s">
        <v>439</v>
      </c>
      <c r="B70" s="316" t="s">
        <v>217</v>
      </c>
      <c r="C70" s="326">
        <v>89</v>
      </c>
      <c r="D70" s="327">
        <v>1</v>
      </c>
      <c r="E70" s="328">
        <v>96</v>
      </c>
      <c r="F70" s="326">
        <v>18</v>
      </c>
      <c r="G70" s="328">
        <v>6</v>
      </c>
      <c r="H70" s="326">
        <v>13</v>
      </c>
      <c r="I70" s="327">
        <v>3</v>
      </c>
      <c r="J70" s="328">
        <v>40</v>
      </c>
      <c r="K70" s="326">
        <v>80</v>
      </c>
      <c r="L70" s="327">
        <v>3</v>
      </c>
      <c r="M70" s="328">
        <v>140</v>
      </c>
      <c r="N70" s="326">
        <v>5</v>
      </c>
      <c r="O70" s="328">
        <v>5</v>
      </c>
      <c r="P70" s="326">
        <v>19</v>
      </c>
      <c r="Q70" s="327">
        <v>7</v>
      </c>
      <c r="R70" s="328">
        <v>49</v>
      </c>
    </row>
    <row r="71" spans="1:18" ht="15">
      <c r="A71" s="314" t="s">
        <v>440</v>
      </c>
      <c r="B71" s="314" t="s">
        <v>218</v>
      </c>
      <c r="C71" s="326">
        <v>160</v>
      </c>
      <c r="D71" s="327">
        <v>7</v>
      </c>
      <c r="E71" s="328">
        <v>208</v>
      </c>
      <c r="F71" s="326">
        <v>32</v>
      </c>
      <c r="G71" s="328">
        <v>14</v>
      </c>
      <c r="H71" s="326">
        <v>35</v>
      </c>
      <c r="I71" s="327">
        <v>14</v>
      </c>
      <c r="J71" s="328">
        <v>90</v>
      </c>
      <c r="K71" s="326">
        <v>152</v>
      </c>
      <c r="L71" s="327">
        <v>9</v>
      </c>
      <c r="M71" s="328">
        <v>272</v>
      </c>
      <c r="N71" s="326">
        <v>51</v>
      </c>
      <c r="O71" s="328">
        <v>30</v>
      </c>
      <c r="P71" s="326">
        <v>19</v>
      </c>
      <c r="Q71" s="327">
        <v>20</v>
      </c>
      <c r="R71" s="328">
        <v>89</v>
      </c>
    </row>
    <row r="72" spans="1:18" ht="15">
      <c r="A72" s="316" t="s">
        <v>441</v>
      </c>
      <c r="B72" s="316" t="s">
        <v>219</v>
      </c>
      <c r="C72" s="326">
        <v>52</v>
      </c>
      <c r="D72" s="327">
        <v>2</v>
      </c>
      <c r="E72" s="328">
        <v>89</v>
      </c>
      <c r="F72" s="326">
        <v>7</v>
      </c>
      <c r="G72" s="328">
        <v>9</v>
      </c>
      <c r="H72" s="326">
        <v>12</v>
      </c>
      <c r="I72" s="327">
        <v>4</v>
      </c>
      <c r="J72" s="328">
        <v>35</v>
      </c>
      <c r="K72" s="326">
        <v>48</v>
      </c>
      <c r="L72" s="327">
        <v>7</v>
      </c>
      <c r="M72" s="328">
        <v>154</v>
      </c>
      <c r="N72" s="326">
        <v>10</v>
      </c>
      <c r="O72" s="328">
        <v>13</v>
      </c>
      <c r="P72" s="326">
        <v>8</v>
      </c>
      <c r="Q72" s="327">
        <v>14</v>
      </c>
      <c r="R72" s="328">
        <v>51</v>
      </c>
    </row>
    <row r="73" spans="1:18" ht="15">
      <c r="A73" s="314" t="s">
        <v>442</v>
      </c>
      <c r="B73" s="314" t="s">
        <v>220</v>
      </c>
      <c r="C73" s="326">
        <v>82</v>
      </c>
      <c r="D73" s="327">
        <v>1</v>
      </c>
      <c r="E73" s="328">
        <v>132</v>
      </c>
      <c r="F73" s="326">
        <v>17</v>
      </c>
      <c r="G73" s="328">
        <v>10</v>
      </c>
      <c r="H73" s="326">
        <v>21</v>
      </c>
      <c r="I73" s="327">
        <v>6</v>
      </c>
      <c r="J73" s="328">
        <v>121</v>
      </c>
      <c r="K73" s="326">
        <v>71</v>
      </c>
      <c r="L73" s="327">
        <v>2</v>
      </c>
      <c r="M73" s="328">
        <v>210</v>
      </c>
      <c r="N73" s="326">
        <v>23</v>
      </c>
      <c r="O73" s="328">
        <v>8</v>
      </c>
      <c r="P73" s="326">
        <v>27</v>
      </c>
      <c r="Q73" s="327">
        <v>5</v>
      </c>
      <c r="R73" s="328">
        <v>160</v>
      </c>
    </row>
    <row r="74" spans="1:18" ht="15">
      <c r="A74" s="316" t="s">
        <v>443</v>
      </c>
      <c r="B74" s="316" t="s">
        <v>221</v>
      </c>
      <c r="C74" s="326">
        <v>106</v>
      </c>
      <c r="D74" s="327">
        <v>2</v>
      </c>
      <c r="E74" s="328">
        <v>82</v>
      </c>
      <c r="F74" s="326">
        <v>21</v>
      </c>
      <c r="G74" s="328">
        <v>4</v>
      </c>
      <c r="H74" s="326">
        <v>23</v>
      </c>
      <c r="I74" s="327">
        <v>4</v>
      </c>
      <c r="J74" s="328">
        <v>31</v>
      </c>
      <c r="K74" s="326">
        <v>92</v>
      </c>
      <c r="L74" s="327">
        <v>1</v>
      </c>
      <c r="M74" s="328">
        <v>110</v>
      </c>
      <c r="N74" s="326">
        <v>22</v>
      </c>
      <c r="O74" s="328">
        <v>1</v>
      </c>
      <c r="P74" s="326">
        <v>26</v>
      </c>
      <c r="Q74" s="327">
        <v>6</v>
      </c>
      <c r="R74" s="328">
        <v>27</v>
      </c>
    </row>
    <row r="75" spans="1:18" ht="15">
      <c r="A75" s="314" t="s">
        <v>444</v>
      </c>
      <c r="B75" s="314" t="s">
        <v>222</v>
      </c>
      <c r="C75" s="326">
        <v>7</v>
      </c>
      <c r="D75" s="327">
        <v>0</v>
      </c>
      <c r="E75" s="328">
        <v>13</v>
      </c>
      <c r="F75" s="326">
        <v>2</v>
      </c>
      <c r="G75" s="328">
        <v>1</v>
      </c>
      <c r="H75" s="326">
        <v>1</v>
      </c>
      <c r="I75" s="327">
        <v>1</v>
      </c>
      <c r="J75" s="328">
        <v>16</v>
      </c>
      <c r="K75" s="326">
        <v>10</v>
      </c>
      <c r="L75" s="327">
        <v>0</v>
      </c>
      <c r="M75" s="328">
        <v>24</v>
      </c>
      <c r="N75" s="326">
        <v>0</v>
      </c>
      <c r="O75" s="328">
        <v>2</v>
      </c>
      <c r="P75" s="326">
        <v>3</v>
      </c>
      <c r="Q75" s="327">
        <v>2</v>
      </c>
      <c r="R75" s="328">
        <v>12</v>
      </c>
    </row>
    <row r="76" spans="1:18" ht="15">
      <c r="A76" s="316" t="s">
        <v>445</v>
      </c>
      <c r="B76" s="316" t="s">
        <v>223</v>
      </c>
      <c r="C76" s="326">
        <v>70</v>
      </c>
      <c r="D76" s="327">
        <v>6</v>
      </c>
      <c r="E76" s="328">
        <v>81</v>
      </c>
      <c r="F76" s="326">
        <v>4</v>
      </c>
      <c r="G76" s="328">
        <v>2</v>
      </c>
      <c r="H76" s="326">
        <v>12</v>
      </c>
      <c r="I76" s="327">
        <v>5</v>
      </c>
      <c r="J76" s="328">
        <v>28</v>
      </c>
      <c r="K76" s="326">
        <v>67</v>
      </c>
      <c r="L76" s="327">
        <v>7</v>
      </c>
      <c r="M76" s="328">
        <v>178</v>
      </c>
      <c r="N76" s="326">
        <v>11</v>
      </c>
      <c r="O76" s="328">
        <v>8</v>
      </c>
      <c r="P76" s="326">
        <v>8</v>
      </c>
      <c r="Q76" s="327">
        <v>0</v>
      </c>
      <c r="R76" s="328">
        <v>48</v>
      </c>
    </row>
    <row r="77" spans="1:18" ht="15">
      <c r="A77" s="314" t="s">
        <v>446</v>
      </c>
      <c r="B77" s="314" t="s">
        <v>224</v>
      </c>
      <c r="C77" s="326">
        <v>50</v>
      </c>
      <c r="D77" s="327">
        <v>0</v>
      </c>
      <c r="E77" s="328">
        <v>34</v>
      </c>
      <c r="F77" s="326">
        <v>6</v>
      </c>
      <c r="G77" s="328">
        <v>4</v>
      </c>
      <c r="H77" s="326">
        <v>5</v>
      </c>
      <c r="I77" s="327">
        <v>3</v>
      </c>
      <c r="J77" s="328">
        <v>15</v>
      </c>
      <c r="K77" s="326">
        <v>43</v>
      </c>
      <c r="L77" s="327">
        <v>0</v>
      </c>
      <c r="M77" s="328">
        <v>117</v>
      </c>
      <c r="N77" s="326">
        <v>4</v>
      </c>
      <c r="O77" s="328">
        <v>6</v>
      </c>
      <c r="P77" s="326">
        <v>8</v>
      </c>
      <c r="Q77" s="327">
        <v>5</v>
      </c>
      <c r="R77" s="328">
        <v>11</v>
      </c>
    </row>
    <row r="78" spans="1:18" ht="15">
      <c r="A78" s="316" t="s">
        <v>447</v>
      </c>
      <c r="B78" s="316" t="s">
        <v>225</v>
      </c>
      <c r="C78" s="326">
        <v>136</v>
      </c>
      <c r="D78" s="327">
        <v>1</v>
      </c>
      <c r="E78" s="328">
        <v>81</v>
      </c>
      <c r="F78" s="326">
        <v>15</v>
      </c>
      <c r="G78" s="328">
        <v>0</v>
      </c>
      <c r="H78" s="326">
        <v>11</v>
      </c>
      <c r="I78" s="327">
        <v>0</v>
      </c>
      <c r="J78" s="328">
        <v>18</v>
      </c>
      <c r="K78" s="326">
        <v>112</v>
      </c>
      <c r="L78" s="327">
        <v>4</v>
      </c>
      <c r="M78" s="328">
        <v>121</v>
      </c>
      <c r="N78" s="326">
        <v>10</v>
      </c>
      <c r="O78" s="328">
        <v>2</v>
      </c>
      <c r="P78" s="326">
        <v>6</v>
      </c>
      <c r="Q78" s="327">
        <v>0</v>
      </c>
      <c r="R78" s="328">
        <v>14</v>
      </c>
    </row>
    <row r="79" spans="1:18" ht="15">
      <c r="A79" s="314" t="s">
        <v>448</v>
      </c>
      <c r="B79" s="314" t="s">
        <v>226</v>
      </c>
      <c r="C79" s="326">
        <v>98</v>
      </c>
      <c r="D79" s="327">
        <v>1</v>
      </c>
      <c r="E79" s="328">
        <v>34</v>
      </c>
      <c r="F79" s="326">
        <v>18</v>
      </c>
      <c r="G79" s="328">
        <v>2</v>
      </c>
      <c r="H79" s="326">
        <v>6</v>
      </c>
      <c r="I79" s="327">
        <v>0</v>
      </c>
      <c r="J79" s="328">
        <v>4</v>
      </c>
      <c r="K79" s="326">
        <v>107</v>
      </c>
      <c r="L79" s="327">
        <v>3</v>
      </c>
      <c r="M79" s="328">
        <v>58</v>
      </c>
      <c r="N79" s="326">
        <v>5</v>
      </c>
      <c r="O79" s="328">
        <v>0</v>
      </c>
      <c r="P79" s="326">
        <v>7</v>
      </c>
      <c r="Q79" s="327">
        <v>0</v>
      </c>
      <c r="R79" s="328">
        <v>8</v>
      </c>
    </row>
    <row r="80" spans="1:18" ht="15">
      <c r="A80" s="316" t="s">
        <v>449</v>
      </c>
      <c r="B80" s="316" t="s">
        <v>227</v>
      </c>
      <c r="C80" s="326">
        <v>17</v>
      </c>
      <c r="D80" s="327">
        <v>0</v>
      </c>
      <c r="E80" s="328">
        <v>52</v>
      </c>
      <c r="F80" s="326">
        <v>3</v>
      </c>
      <c r="G80" s="328">
        <v>1</v>
      </c>
      <c r="H80" s="326">
        <v>3</v>
      </c>
      <c r="I80" s="327">
        <v>3</v>
      </c>
      <c r="J80" s="328">
        <v>25</v>
      </c>
      <c r="K80" s="326">
        <v>12</v>
      </c>
      <c r="L80" s="327">
        <v>0</v>
      </c>
      <c r="M80" s="328">
        <v>58</v>
      </c>
      <c r="N80" s="326">
        <v>4</v>
      </c>
      <c r="O80" s="328">
        <v>1</v>
      </c>
      <c r="P80" s="326">
        <v>7</v>
      </c>
      <c r="Q80" s="327">
        <v>0</v>
      </c>
      <c r="R80" s="328">
        <v>34</v>
      </c>
    </row>
    <row r="81" spans="1:18" ht="15">
      <c r="A81" s="314" t="s">
        <v>450</v>
      </c>
      <c r="B81" s="314" t="s">
        <v>228</v>
      </c>
      <c r="C81" s="326">
        <v>16</v>
      </c>
      <c r="D81" s="327">
        <v>0</v>
      </c>
      <c r="E81" s="328">
        <v>18</v>
      </c>
      <c r="F81" s="326">
        <v>0</v>
      </c>
      <c r="G81" s="328">
        <v>0</v>
      </c>
      <c r="H81" s="326">
        <v>1</v>
      </c>
      <c r="I81" s="327">
        <v>0</v>
      </c>
      <c r="J81" s="328">
        <v>4</v>
      </c>
      <c r="K81" s="326">
        <v>9</v>
      </c>
      <c r="L81" s="327">
        <v>0</v>
      </c>
      <c r="M81" s="328">
        <v>15</v>
      </c>
      <c r="N81" s="326">
        <v>0</v>
      </c>
      <c r="O81" s="328">
        <v>0</v>
      </c>
      <c r="P81" s="326">
        <v>0</v>
      </c>
      <c r="Q81" s="327">
        <v>0</v>
      </c>
      <c r="R81" s="328">
        <v>20</v>
      </c>
    </row>
    <row r="82" spans="1:18" ht="15">
      <c r="A82" s="316" t="s">
        <v>451</v>
      </c>
      <c r="B82" s="316" t="s">
        <v>229</v>
      </c>
      <c r="C82" s="326">
        <v>21</v>
      </c>
      <c r="D82" s="327">
        <v>8</v>
      </c>
      <c r="E82" s="328">
        <v>42</v>
      </c>
      <c r="F82" s="326">
        <v>6</v>
      </c>
      <c r="G82" s="328">
        <v>3</v>
      </c>
      <c r="H82" s="326">
        <v>2</v>
      </c>
      <c r="I82" s="327">
        <v>0</v>
      </c>
      <c r="J82" s="328">
        <v>25</v>
      </c>
      <c r="K82" s="326">
        <v>31</v>
      </c>
      <c r="L82" s="327">
        <v>0</v>
      </c>
      <c r="M82" s="328">
        <v>74</v>
      </c>
      <c r="N82" s="326">
        <v>5</v>
      </c>
      <c r="O82" s="328">
        <v>1</v>
      </c>
      <c r="P82" s="326">
        <v>3</v>
      </c>
      <c r="Q82" s="327">
        <v>0</v>
      </c>
      <c r="R82" s="328">
        <v>26</v>
      </c>
    </row>
    <row r="83" spans="1:18" ht="15">
      <c r="A83" s="314" t="s">
        <v>452</v>
      </c>
      <c r="B83" s="314" t="s">
        <v>230</v>
      </c>
      <c r="C83" s="326">
        <v>113</v>
      </c>
      <c r="D83" s="327">
        <v>2</v>
      </c>
      <c r="E83" s="328">
        <v>101</v>
      </c>
      <c r="F83" s="326">
        <v>11</v>
      </c>
      <c r="G83" s="328">
        <v>4</v>
      </c>
      <c r="H83" s="326">
        <v>16</v>
      </c>
      <c r="I83" s="327">
        <v>0</v>
      </c>
      <c r="J83" s="328">
        <v>26</v>
      </c>
      <c r="K83" s="326">
        <v>91</v>
      </c>
      <c r="L83" s="327">
        <v>0</v>
      </c>
      <c r="M83" s="328">
        <v>122</v>
      </c>
      <c r="N83" s="326">
        <v>9</v>
      </c>
      <c r="O83" s="328">
        <v>0</v>
      </c>
      <c r="P83" s="326">
        <v>19</v>
      </c>
      <c r="Q83" s="327">
        <v>5</v>
      </c>
      <c r="R83" s="328">
        <v>22</v>
      </c>
    </row>
    <row r="84" spans="1:18" ht="15">
      <c r="A84" s="316" t="s">
        <v>453</v>
      </c>
      <c r="B84" s="316" t="s">
        <v>231</v>
      </c>
      <c r="C84" s="326">
        <v>62</v>
      </c>
      <c r="D84" s="327">
        <v>1</v>
      </c>
      <c r="E84" s="328">
        <v>72</v>
      </c>
      <c r="F84" s="326">
        <v>14</v>
      </c>
      <c r="G84" s="328">
        <v>19</v>
      </c>
      <c r="H84" s="326">
        <v>10</v>
      </c>
      <c r="I84" s="327">
        <v>12</v>
      </c>
      <c r="J84" s="328">
        <v>45</v>
      </c>
      <c r="K84" s="326">
        <v>55</v>
      </c>
      <c r="L84" s="327">
        <v>4</v>
      </c>
      <c r="M84" s="328">
        <v>147</v>
      </c>
      <c r="N84" s="326">
        <v>7</v>
      </c>
      <c r="O84" s="328">
        <v>16</v>
      </c>
      <c r="P84" s="326">
        <v>6</v>
      </c>
      <c r="Q84" s="327">
        <v>14</v>
      </c>
      <c r="R84" s="328">
        <v>27</v>
      </c>
    </row>
    <row r="85" spans="1:18" ht="15">
      <c r="A85" s="314" t="s">
        <v>454</v>
      </c>
      <c r="B85" s="314" t="s">
        <v>232</v>
      </c>
      <c r="C85" s="326">
        <v>43</v>
      </c>
      <c r="D85" s="327">
        <v>3</v>
      </c>
      <c r="E85" s="328">
        <v>42</v>
      </c>
      <c r="F85" s="326">
        <v>2</v>
      </c>
      <c r="G85" s="328">
        <v>0</v>
      </c>
      <c r="H85" s="326">
        <v>5</v>
      </c>
      <c r="I85" s="327">
        <v>1</v>
      </c>
      <c r="J85" s="328">
        <v>7</v>
      </c>
      <c r="K85" s="326">
        <v>34</v>
      </c>
      <c r="L85" s="327">
        <v>3</v>
      </c>
      <c r="M85" s="328">
        <v>50</v>
      </c>
      <c r="N85" s="326">
        <v>4</v>
      </c>
      <c r="O85" s="328">
        <v>0</v>
      </c>
      <c r="P85" s="326">
        <v>1</v>
      </c>
      <c r="Q85" s="327">
        <v>2</v>
      </c>
      <c r="R85" s="328">
        <v>10</v>
      </c>
    </row>
    <row r="86" spans="1:18" ht="15">
      <c r="A86" s="316" t="s">
        <v>455</v>
      </c>
      <c r="B86" s="316" t="s">
        <v>233</v>
      </c>
      <c r="C86" s="326">
        <v>123</v>
      </c>
      <c r="D86" s="327">
        <v>1</v>
      </c>
      <c r="E86" s="328">
        <v>84</v>
      </c>
      <c r="F86" s="326">
        <v>14</v>
      </c>
      <c r="G86" s="328">
        <v>2</v>
      </c>
      <c r="H86" s="326">
        <v>29</v>
      </c>
      <c r="I86" s="327">
        <v>1</v>
      </c>
      <c r="J86" s="328">
        <v>30</v>
      </c>
      <c r="K86" s="326">
        <v>67</v>
      </c>
      <c r="L86" s="327">
        <v>3</v>
      </c>
      <c r="M86" s="328">
        <v>207</v>
      </c>
      <c r="N86" s="326">
        <v>30</v>
      </c>
      <c r="O86" s="328">
        <v>9</v>
      </c>
      <c r="P86" s="326">
        <v>20</v>
      </c>
      <c r="Q86" s="327">
        <v>5</v>
      </c>
      <c r="R86" s="328">
        <v>25</v>
      </c>
    </row>
    <row r="87" spans="1:18" ht="15.75" thickBot="1">
      <c r="A87" s="317" t="s">
        <v>456</v>
      </c>
      <c r="B87" s="329" t="s">
        <v>234</v>
      </c>
      <c r="C87" s="326">
        <v>88</v>
      </c>
      <c r="D87" s="327">
        <v>1</v>
      </c>
      <c r="E87" s="328">
        <v>74</v>
      </c>
      <c r="F87" s="326">
        <v>16</v>
      </c>
      <c r="G87" s="328">
        <v>0</v>
      </c>
      <c r="H87" s="326">
        <v>15</v>
      </c>
      <c r="I87" s="327">
        <v>1</v>
      </c>
      <c r="J87" s="328">
        <v>24</v>
      </c>
      <c r="K87" s="326">
        <v>79</v>
      </c>
      <c r="L87" s="327">
        <v>1</v>
      </c>
      <c r="M87" s="328">
        <v>124</v>
      </c>
      <c r="N87" s="326">
        <v>12</v>
      </c>
      <c r="O87" s="328">
        <v>5</v>
      </c>
      <c r="P87" s="326">
        <v>16</v>
      </c>
      <c r="Q87" s="327">
        <v>3</v>
      </c>
      <c r="R87" s="328">
        <v>24</v>
      </c>
    </row>
    <row r="88" spans="1:18" s="98" customFormat="1" ht="17.25" customHeight="1" thickBot="1" thickTop="1">
      <c r="A88" s="318"/>
      <c r="B88" s="318" t="s">
        <v>235</v>
      </c>
      <c r="C88" s="319">
        <f>SUM(C7:C87)</f>
        <v>39795</v>
      </c>
      <c r="D88" s="320">
        <f aca="true" t="shared" si="0" ref="D88:J88">SUM(D7:D87)</f>
        <v>590</v>
      </c>
      <c r="E88" s="330">
        <f t="shared" si="0"/>
        <v>29515</v>
      </c>
      <c r="F88" s="319">
        <f t="shared" si="0"/>
        <v>6731</v>
      </c>
      <c r="G88" s="330">
        <f t="shared" si="0"/>
        <v>969</v>
      </c>
      <c r="H88" s="319">
        <f t="shared" si="0"/>
        <v>7589</v>
      </c>
      <c r="I88" s="320">
        <f t="shared" si="0"/>
        <v>973</v>
      </c>
      <c r="J88" s="330">
        <f t="shared" si="0"/>
        <v>12303</v>
      </c>
      <c r="K88" s="319">
        <f>SUM(K7:K87)</f>
        <v>34027</v>
      </c>
      <c r="L88" s="320">
        <f aca="true" t="shared" si="1" ref="L88:Q88">SUM(L7:L87)</f>
        <v>658</v>
      </c>
      <c r="M88" s="330">
        <f t="shared" si="1"/>
        <v>48409</v>
      </c>
      <c r="N88" s="319">
        <f t="shared" si="1"/>
        <v>8581</v>
      </c>
      <c r="O88" s="330">
        <f t="shared" si="1"/>
        <v>1349</v>
      </c>
      <c r="P88" s="319">
        <f t="shared" si="1"/>
        <v>8222</v>
      </c>
      <c r="Q88" s="320">
        <f t="shared" si="1"/>
        <v>1085</v>
      </c>
      <c r="R88" s="321">
        <f>SUM(R7:R87)</f>
        <v>12472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&amp;L21.08.2015&amp;CTÜRKİYE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N9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8515625" style="276" customWidth="1"/>
    <col min="2" max="2" width="5.00390625" style="0" customWidth="1"/>
    <col min="3" max="3" width="12.28125" style="0" customWidth="1"/>
    <col min="4" max="4" width="4.7109375" style="0" customWidth="1"/>
    <col min="5" max="5" width="10.57421875" style="0" customWidth="1"/>
    <col min="6" max="6" width="5.57421875" style="0" customWidth="1"/>
    <col min="7" max="7" width="3.28125" style="0" customWidth="1"/>
    <col min="8" max="8" width="7.8515625" style="0" customWidth="1"/>
    <col min="9" max="9" width="5.421875" style="0" customWidth="1"/>
    <col min="10" max="10" width="10.7109375" style="0" customWidth="1"/>
    <col min="11" max="11" width="5.57421875" style="0" customWidth="1"/>
    <col min="12" max="12" width="3.8515625" style="0" customWidth="1"/>
    <col min="13" max="13" width="7.7109375" style="0" customWidth="1"/>
  </cols>
  <sheetData>
    <row r="1" spans="2:14" s="95" customFormat="1" ht="18">
      <c r="B1" s="544" t="s">
        <v>584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291"/>
    </row>
    <row r="2" spans="2:12" s="95" customFormat="1" ht="15">
      <c r="B2" s="96"/>
      <c r="C2" s="96"/>
      <c r="L2" s="112"/>
    </row>
    <row r="3" spans="2:14" s="95" customFormat="1" ht="15.75">
      <c r="B3" s="546" t="s">
        <v>551</v>
      </c>
      <c r="C3" s="546"/>
      <c r="D3" s="546"/>
      <c r="E3" s="546"/>
      <c r="F3" s="546"/>
      <c r="G3" s="546"/>
      <c r="H3" s="546"/>
      <c r="I3" s="546"/>
      <c r="J3" s="546"/>
      <c r="K3" s="546"/>
      <c r="L3" s="347"/>
      <c r="M3" s="347"/>
      <c r="N3" s="342"/>
    </row>
    <row r="4" ht="15.75" thickBot="1">
      <c r="C4" s="276"/>
    </row>
    <row r="5" spans="2:13" ht="16.5" thickBot="1" thickTop="1">
      <c r="B5" s="547" t="s">
        <v>375</v>
      </c>
      <c r="C5" s="550" t="s">
        <v>549</v>
      </c>
      <c r="D5" s="553" t="s">
        <v>593</v>
      </c>
      <c r="E5" s="554"/>
      <c r="F5" s="554"/>
      <c r="G5" s="554"/>
      <c r="H5" s="554"/>
      <c r="I5" s="553" t="s">
        <v>594</v>
      </c>
      <c r="J5" s="554"/>
      <c r="K5" s="554"/>
      <c r="L5" s="554"/>
      <c r="M5" s="555"/>
    </row>
    <row r="6" spans="2:13" ht="23.25" thickTop="1">
      <c r="B6" s="548"/>
      <c r="C6" s="551"/>
      <c r="D6" s="556" t="s">
        <v>239</v>
      </c>
      <c r="E6" s="557"/>
      <c r="F6" s="343" t="s">
        <v>550</v>
      </c>
      <c r="G6" s="556" t="s">
        <v>7</v>
      </c>
      <c r="H6" s="557"/>
      <c r="I6" s="556" t="s">
        <v>239</v>
      </c>
      <c r="J6" s="557"/>
      <c r="K6" s="344" t="s">
        <v>550</v>
      </c>
      <c r="L6" s="556" t="s">
        <v>7</v>
      </c>
      <c r="M6" s="557"/>
    </row>
    <row r="7" spans="2:13" ht="15.75" customHeight="1" thickBot="1">
      <c r="B7" s="549"/>
      <c r="C7" s="552"/>
      <c r="D7" s="345" t="s">
        <v>9</v>
      </c>
      <c r="E7" s="346" t="s">
        <v>555</v>
      </c>
      <c r="F7" s="345" t="s">
        <v>9</v>
      </c>
      <c r="G7" s="345" t="s">
        <v>9</v>
      </c>
      <c r="H7" s="346" t="s">
        <v>555</v>
      </c>
      <c r="I7" s="345" t="s">
        <v>9</v>
      </c>
      <c r="J7" s="346" t="s">
        <v>555</v>
      </c>
      <c r="K7" s="345" t="s">
        <v>9</v>
      </c>
      <c r="L7" s="345" t="s">
        <v>9</v>
      </c>
      <c r="M7" s="346" t="s">
        <v>555</v>
      </c>
    </row>
    <row r="8" spans="2:14" ht="15.75" thickTop="1">
      <c r="B8" s="348" t="s">
        <v>376</v>
      </c>
      <c r="C8" s="348" t="s">
        <v>155</v>
      </c>
      <c r="D8" s="349">
        <v>125</v>
      </c>
      <c r="E8" s="350">
        <v>22217000</v>
      </c>
      <c r="F8" s="351">
        <v>32</v>
      </c>
      <c r="G8" s="349">
        <v>1</v>
      </c>
      <c r="H8" s="350">
        <v>700</v>
      </c>
      <c r="I8" s="349">
        <v>889</v>
      </c>
      <c r="J8" s="350">
        <v>177805775</v>
      </c>
      <c r="K8" s="351">
        <v>293</v>
      </c>
      <c r="L8" s="349">
        <v>13</v>
      </c>
      <c r="M8" s="350">
        <v>42200</v>
      </c>
      <c r="N8" s="341"/>
    </row>
    <row r="9" spans="2:14" ht="15">
      <c r="B9" s="352" t="s">
        <v>377</v>
      </c>
      <c r="C9" s="352" t="s">
        <v>156</v>
      </c>
      <c r="D9" s="353">
        <v>14</v>
      </c>
      <c r="E9" s="354">
        <v>2340000</v>
      </c>
      <c r="F9" s="355">
        <v>6</v>
      </c>
      <c r="G9" s="353">
        <v>1</v>
      </c>
      <c r="H9" s="356">
        <v>700</v>
      </c>
      <c r="I9" s="353">
        <v>141</v>
      </c>
      <c r="J9" s="354">
        <v>24690000</v>
      </c>
      <c r="K9" s="355">
        <v>82</v>
      </c>
      <c r="L9" s="353">
        <v>7</v>
      </c>
      <c r="M9" s="354">
        <v>57100</v>
      </c>
      <c r="N9" s="341"/>
    </row>
    <row r="10" spans="2:14" ht="15">
      <c r="B10" s="357" t="s">
        <v>378</v>
      </c>
      <c r="C10" s="357" t="s">
        <v>157</v>
      </c>
      <c r="D10" s="353">
        <v>26</v>
      </c>
      <c r="E10" s="354">
        <v>4430000</v>
      </c>
      <c r="F10" s="355">
        <v>22</v>
      </c>
      <c r="G10" s="353">
        <v>2</v>
      </c>
      <c r="H10" s="356">
        <v>1400</v>
      </c>
      <c r="I10" s="353">
        <v>219</v>
      </c>
      <c r="J10" s="354">
        <v>31780680</v>
      </c>
      <c r="K10" s="355">
        <v>172</v>
      </c>
      <c r="L10" s="353">
        <v>8</v>
      </c>
      <c r="M10" s="354">
        <v>5700</v>
      </c>
      <c r="N10" s="341"/>
    </row>
    <row r="11" spans="2:14" ht="15">
      <c r="B11" s="352" t="s">
        <v>379</v>
      </c>
      <c r="C11" s="352" t="s">
        <v>158</v>
      </c>
      <c r="D11" s="353">
        <v>8</v>
      </c>
      <c r="E11" s="354">
        <v>1590000</v>
      </c>
      <c r="F11" s="355">
        <v>9</v>
      </c>
      <c r="G11" s="353">
        <v>0</v>
      </c>
      <c r="H11" s="356">
        <v>0</v>
      </c>
      <c r="I11" s="353">
        <v>60</v>
      </c>
      <c r="J11" s="354">
        <v>16030000</v>
      </c>
      <c r="K11" s="355">
        <v>90</v>
      </c>
      <c r="L11" s="353">
        <v>0</v>
      </c>
      <c r="M11" s="356">
        <v>0</v>
      </c>
      <c r="N11" s="341"/>
    </row>
    <row r="12" spans="2:14" ht="15">
      <c r="B12" s="357" t="s">
        <v>380</v>
      </c>
      <c r="C12" s="357" t="s">
        <v>159</v>
      </c>
      <c r="D12" s="353">
        <v>8</v>
      </c>
      <c r="E12" s="354">
        <v>634000</v>
      </c>
      <c r="F12" s="355">
        <v>1</v>
      </c>
      <c r="G12" s="353">
        <v>0</v>
      </c>
      <c r="H12" s="356">
        <v>0</v>
      </c>
      <c r="I12" s="353">
        <v>72</v>
      </c>
      <c r="J12" s="354">
        <v>16864000</v>
      </c>
      <c r="K12" s="355">
        <v>53</v>
      </c>
      <c r="L12" s="353">
        <v>3</v>
      </c>
      <c r="M12" s="356">
        <v>2100</v>
      </c>
      <c r="N12" s="341"/>
    </row>
    <row r="13" spans="2:14" ht="15">
      <c r="B13" s="352" t="s">
        <v>381</v>
      </c>
      <c r="C13" s="352" t="s">
        <v>160</v>
      </c>
      <c r="D13" s="353">
        <v>488</v>
      </c>
      <c r="E13" s="354">
        <v>46262500</v>
      </c>
      <c r="F13" s="355">
        <v>121</v>
      </c>
      <c r="G13" s="353">
        <v>10</v>
      </c>
      <c r="H13" s="354">
        <v>10800</v>
      </c>
      <c r="I13" s="358">
        <v>4805</v>
      </c>
      <c r="J13" s="354">
        <v>620371590</v>
      </c>
      <c r="K13" s="355">
        <v>1403</v>
      </c>
      <c r="L13" s="353">
        <v>87</v>
      </c>
      <c r="M13" s="354">
        <v>102900</v>
      </c>
      <c r="N13" s="341"/>
    </row>
    <row r="14" spans="2:14" ht="15">
      <c r="B14" s="357" t="s">
        <v>382</v>
      </c>
      <c r="C14" s="357" t="s">
        <v>161</v>
      </c>
      <c r="D14" s="353">
        <v>184</v>
      </c>
      <c r="E14" s="354">
        <v>27356000</v>
      </c>
      <c r="F14" s="355">
        <v>152</v>
      </c>
      <c r="G14" s="353">
        <v>0</v>
      </c>
      <c r="H14" s="354">
        <v>0</v>
      </c>
      <c r="I14" s="358">
        <v>1635</v>
      </c>
      <c r="J14" s="354">
        <v>225963550</v>
      </c>
      <c r="K14" s="355">
        <v>1483</v>
      </c>
      <c r="L14" s="353">
        <v>16</v>
      </c>
      <c r="M14" s="354">
        <v>49500</v>
      </c>
      <c r="N14" s="341"/>
    </row>
    <row r="15" spans="2:14" ht="15">
      <c r="B15" s="352" t="s">
        <v>383</v>
      </c>
      <c r="C15" s="352" t="s">
        <v>162</v>
      </c>
      <c r="D15" s="353">
        <v>2</v>
      </c>
      <c r="E15" s="354">
        <v>230000</v>
      </c>
      <c r="F15" s="355">
        <v>4</v>
      </c>
      <c r="G15" s="353">
        <v>1</v>
      </c>
      <c r="H15" s="356">
        <v>700</v>
      </c>
      <c r="I15" s="353">
        <v>27</v>
      </c>
      <c r="J15" s="354">
        <v>5240000</v>
      </c>
      <c r="K15" s="355">
        <v>40</v>
      </c>
      <c r="L15" s="353">
        <v>2</v>
      </c>
      <c r="M15" s="354">
        <v>4200</v>
      </c>
      <c r="N15" s="341"/>
    </row>
    <row r="16" spans="2:14" ht="15">
      <c r="B16" s="357" t="s">
        <v>384</v>
      </c>
      <c r="C16" s="357" t="s">
        <v>163</v>
      </c>
      <c r="D16" s="353">
        <v>37</v>
      </c>
      <c r="E16" s="354">
        <v>4250000</v>
      </c>
      <c r="F16" s="355">
        <v>56</v>
      </c>
      <c r="G16" s="353">
        <v>0</v>
      </c>
      <c r="H16" s="356">
        <v>0</v>
      </c>
      <c r="I16" s="353">
        <v>302</v>
      </c>
      <c r="J16" s="354">
        <v>50407050</v>
      </c>
      <c r="K16" s="355">
        <v>550</v>
      </c>
      <c r="L16" s="353">
        <v>3</v>
      </c>
      <c r="M16" s="356">
        <v>2100</v>
      </c>
      <c r="N16" s="341"/>
    </row>
    <row r="17" spans="2:14" ht="15">
      <c r="B17" s="352" t="s">
        <v>385</v>
      </c>
      <c r="C17" s="352" t="s">
        <v>164</v>
      </c>
      <c r="D17" s="353">
        <v>36</v>
      </c>
      <c r="E17" s="354">
        <v>3236000</v>
      </c>
      <c r="F17" s="355">
        <v>20</v>
      </c>
      <c r="G17" s="353">
        <v>0</v>
      </c>
      <c r="H17" s="356">
        <v>0</v>
      </c>
      <c r="I17" s="353">
        <v>275</v>
      </c>
      <c r="J17" s="354">
        <v>36313000</v>
      </c>
      <c r="K17" s="355">
        <v>240</v>
      </c>
      <c r="L17" s="353">
        <v>4</v>
      </c>
      <c r="M17" s="354">
        <v>17600</v>
      </c>
      <c r="N17" s="341"/>
    </row>
    <row r="18" spans="2:14" ht="15">
      <c r="B18" s="357" t="s">
        <v>386</v>
      </c>
      <c r="C18" s="357" t="s">
        <v>165</v>
      </c>
      <c r="D18" s="353">
        <v>6</v>
      </c>
      <c r="E18" s="354">
        <v>795000</v>
      </c>
      <c r="F18" s="355">
        <v>2</v>
      </c>
      <c r="G18" s="353">
        <v>0</v>
      </c>
      <c r="H18" s="356">
        <v>0</v>
      </c>
      <c r="I18" s="353">
        <v>51</v>
      </c>
      <c r="J18" s="354">
        <v>5915000</v>
      </c>
      <c r="K18" s="355">
        <v>62</v>
      </c>
      <c r="L18" s="353">
        <v>1</v>
      </c>
      <c r="M18" s="356">
        <v>700</v>
      </c>
      <c r="N18" s="341"/>
    </row>
    <row r="19" spans="2:14" ht="15">
      <c r="B19" s="352" t="s">
        <v>387</v>
      </c>
      <c r="C19" s="352" t="s">
        <v>166</v>
      </c>
      <c r="D19" s="353">
        <v>5</v>
      </c>
      <c r="E19" s="354">
        <v>900000</v>
      </c>
      <c r="F19" s="355">
        <v>13</v>
      </c>
      <c r="G19" s="353">
        <v>0</v>
      </c>
      <c r="H19" s="356">
        <v>0</v>
      </c>
      <c r="I19" s="353">
        <v>57</v>
      </c>
      <c r="J19" s="354">
        <v>8120000</v>
      </c>
      <c r="K19" s="355">
        <v>54</v>
      </c>
      <c r="L19" s="353">
        <v>1</v>
      </c>
      <c r="M19" s="354">
        <v>7000</v>
      </c>
      <c r="N19" s="341"/>
    </row>
    <row r="20" spans="2:14" ht="15">
      <c r="B20" s="357" t="s">
        <v>388</v>
      </c>
      <c r="C20" s="357" t="s">
        <v>167</v>
      </c>
      <c r="D20" s="353">
        <v>5</v>
      </c>
      <c r="E20" s="354">
        <v>1850000</v>
      </c>
      <c r="F20" s="355">
        <v>2</v>
      </c>
      <c r="G20" s="353">
        <v>0</v>
      </c>
      <c r="H20" s="356">
        <v>0</v>
      </c>
      <c r="I20" s="353">
        <v>40</v>
      </c>
      <c r="J20" s="354">
        <v>19000000</v>
      </c>
      <c r="K20" s="355">
        <v>31</v>
      </c>
      <c r="L20" s="353">
        <v>0</v>
      </c>
      <c r="M20" s="356">
        <v>0</v>
      </c>
      <c r="N20" s="341"/>
    </row>
    <row r="21" spans="2:14" ht="15">
      <c r="B21" s="352" t="s">
        <v>389</v>
      </c>
      <c r="C21" s="352" t="s">
        <v>168</v>
      </c>
      <c r="D21" s="353">
        <v>12</v>
      </c>
      <c r="E21" s="354">
        <v>740000</v>
      </c>
      <c r="F21" s="355">
        <v>4</v>
      </c>
      <c r="G21" s="353">
        <v>0</v>
      </c>
      <c r="H21" s="354">
        <v>0</v>
      </c>
      <c r="I21" s="353">
        <v>90</v>
      </c>
      <c r="J21" s="354">
        <v>10680000</v>
      </c>
      <c r="K21" s="355">
        <v>80</v>
      </c>
      <c r="L21" s="353">
        <v>2</v>
      </c>
      <c r="M21" s="354">
        <v>50400</v>
      </c>
      <c r="N21" s="341"/>
    </row>
    <row r="22" spans="2:14" ht="15">
      <c r="B22" s="357" t="s">
        <v>390</v>
      </c>
      <c r="C22" s="357" t="s">
        <v>169</v>
      </c>
      <c r="D22" s="353">
        <v>10</v>
      </c>
      <c r="E22" s="354">
        <v>935000</v>
      </c>
      <c r="F22" s="355">
        <v>3</v>
      </c>
      <c r="G22" s="353">
        <v>1</v>
      </c>
      <c r="H22" s="356">
        <v>700</v>
      </c>
      <c r="I22" s="353">
        <v>75</v>
      </c>
      <c r="J22" s="354">
        <v>8500000</v>
      </c>
      <c r="K22" s="355">
        <v>42</v>
      </c>
      <c r="L22" s="353">
        <v>2</v>
      </c>
      <c r="M22" s="356">
        <v>1400</v>
      </c>
      <c r="N22" s="341"/>
    </row>
    <row r="23" spans="2:14" ht="15">
      <c r="B23" s="352" t="s">
        <v>391</v>
      </c>
      <c r="C23" s="352" t="s">
        <v>170</v>
      </c>
      <c r="D23" s="353">
        <v>165</v>
      </c>
      <c r="E23" s="354">
        <v>19053000</v>
      </c>
      <c r="F23" s="355">
        <v>35</v>
      </c>
      <c r="G23" s="353">
        <v>2</v>
      </c>
      <c r="H23" s="354">
        <v>1400</v>
      </c>
      <c r="I23" s="353">
        <v>1420</v>
      </c>
      <c r="J23" s="354">
        <v>206776500</v>
      </c>
      <c r="K23" s="355">
        <v>698</v>
      </c>
      <c r="L23" s="353">
        <v>23</v>
      </c>
      <c r="M23" s="354">
        <v>61600</v>
      </c>
      <c r="N23" s="341"/>
    </row>
    <row r="24" spans="2:14" ht="15">
      <c r="B24" s="357" t="s">
        <v>392</v>
      </c>
      <c r="C24" s="357" t="s">
        <v>171</v>
      </c>
      <c r="D24" s="353">
        <v>17</v>
      </c>
      <c r="E24" s="354">
        <v>1970000</v>
      </c>
      <c r="F24" s="355">
        <v>9</v>
      </c>
      <c r="G24" s="353">
        <v>1</v>
      </c>
      <c r="H24" s="356">
        <v>700</v>
      </c>
      <c r="I24" s="353">
        <v>126</v>
      </c>
      <c r="J24" s="354">
        <v>16103000</v>
      </c>
      <c r="K24" s="355">
        <v>104</v>
      </c>
      <c r="L24" s="353">
        <v>9</v>
      </c>
      <c r="M24" s="354">
        <v>11200</v>
      </c>
      <c r="N24" s="341"/>
    </row>
    <row r="25" spans="2:14" ht="15">
      <c r="B25" s="352" t="s">
        <v>393</v>
      </c>
      <c r="C25" s="352" t="s">
        <v>172</v>
      </c>
      <c r="D25" s="353">
        <v>8</v>
      </c>
      <c r="E25" s="354">
        <v>500000</v>
      </c>
      <c r="F25" s="355">
        <v>2</v>
      </c>
      <c r="G25" s="353">
        <v>1</v>
      </c>
      <c r="H25" s="354">
        <v>700</v>
      </c>
      <c r="I25" s="353">
        <v>40</v>
      </c>
      <c r="J25" s="354">
        <v>7600000</v>
      </c>
      <c r="K25" s="355">
        <v>25</v>
      </c>
      <c r="L25" s="353">
        <v>8</v>
      </c>
      <c r="M25" s="354">
        <v>5700</v>
      </c>
      <c r="N25" s="341"/>
    </row>
    <row r="26" spans="2:14" ht="15">
      <c r="B26" s="357" t="s">
        <v>394</v>
      </c>
      <c r="C26" s="357" t="s">
        <v>173</v>
      </c>
      <c r="D26" s="353">
        <v>8</v>
      </c>
      <c r="E26" s="354">
        <v>1120000</v>
      </c>
      <c r="F26" s="355">
        <v>25</v>
      </c>
      <c r="G26" s="353">
        <v>1</v>
      </c>
      <c r="H26" s="354">
        <v>800</v>
      </c>
      <c r="I26" s="353">
        <v>107</v>
      </c>
      <c r="J26" s="354">
        <v>11570000</v>
      </c>
      <c r="K26" s="355">
        <v>157</v>
      </c>
      <c r="L26" s="353">
        <v>5</v>
      </c>
      <c r="M26" s="354">
        <v>3600</v>
      </c>
      <c r="N26" s="341"/>
    </row>
    <row r="27" spans="2:14" ht="15">
      <c r="B27" s="352" t="s">
        <v>395</v>
      </c>
      <c r="C27" s="352" t="s">
        <v>174</v>
      </c>
      <c r="D27" s="353">
        <v>48</v>
      </c>
      <c r="E27" s="354">
        <v>13414000</v>
      </c>
      <c r="F27" s="355">
        <v>60</v>
      </c>
      <c r="G27" s="353">
        <v>0</v>
      </c>
      <c r="H27" s="354">
        <v>0</v>
      </c>
      <c r="I27" s="353">
        <v>378</v>
      </c>
      <c r="J27" s="354">
        <v>61176000</v>
      </c>
      <c r="K27" s="355">
        <v>573</v>
      </c>
      <c r="L27" s="353">
        <v>8</v>
      </c>
      <c r="M27" s="354">
        <v>5600</v>
      </c>
      <c r="N27" s="341"/>
    </row>
    <row r="28" spans="2:14" ht="15">
      <c r="B28" s="357" t="s">
        <v>396</v>
      </c>
      <c r="C28" s="357" t="s">
        <v>175</v>
      </c>
      <c r="D28" s="353">
        <v>44</v>
      </c>
      <c r="E28" s="354">
        <v>6600000</v>
      </c>
      <c r="F28" s="355">
        <v>40</v>
      </c>
      <c r="G28" s="353">
        <v>0</v>
      </c>
      <c r="H28" s="354">
        <v>0</v>
      </c>
      <c r="I28" s="353">
        <v>420</v>
      </c>
      <c r="J28" s="354">
        <v>91120000</v>
      </c>
      <c r="K28" s="355">
        <v>232</v>
      </c>
      <c r="L28" s="353">
        <v>7</v>
      </c>
      <c r="M28" s="354">
        <v>17500</v>
      </c>
      <c r="N28" s="341"/>
    </row>
    <row r="29" spans="2:14" ht="15">
      <c r="B29" s="352" t="s">
        <v>397</v>
      </c>
      <c r="C29" s="352" t="s">
        <v>176</v>
      </c>
      <c r="D29" s="353">
        <v>9</v>
      </c>
      <c r="E29" s="354">
        <v>1710000</v>
      </c>
      <c r="F29" s="355">
        <v>16</v>
      </c>
      <c r="G29" s="353">
        <v>1</v>
      </c>
      <c r="H29" s="356">
        <v>700</v>
      </c>
      <c r="I29" s="353">
        <v>86</v>
      </c>
      <c r="J29" s="354">
        <v>25138000</v>
      </c>
      <c r="K29" s="355">
        <v>81</v>
      </c>
      <c r="L29" s="353">
        <v>8</v>
      </c>
      <c r="M29" s="354">
        <v>21000</v>
      </c>
      <c r="N29" s="341"/>
    </row>
    <row r="30" spans="2:14" ht="15">
      <c r="B30" s="357" t="s">
        <v>398</v>
      </c>
      <c r="C30" s="357" t="s">
        <v>177</v>
      </c>
      <c r="D30" s="353">
        <v>19</v>
      </c>
      <c r="E30" s="354">
        <v>2230000</v>
      </c>
      <c r="F30" s="355">
        <v>19</v>
      </c>
      <c r="G30" s="353">
        <v>0</v>
      </c>
      <c r="H30" s="356">
        <v>0</v>
      </c>
      <c r="I30" s="353">
        <v>143</v>
      </c>
      <c r="J30" s="354">
        <v>31400000</v>
      </c>
      <c r="K30" s="355">
        <v>156</v>
      </c>
      <c r="L30" s="353">
        <v>2</v>
      </c>
      <c r="M30" s="356">
        <v>1400</v>
      </c>
      <c r="N30" s="341"/>
    </row>
    <row r="31" spans="2:14" ht="15">
      <c r="B31" s="352" t="s">
        <v>399</v>
      </c>
      <c r="C31" s="352" t="s">
        <v>178</v>
      </c>
      <c r="D31" s="353">
        <v>9</v>
      </c>
      <c r="E31" s="354">
        <v>570000</v>
      </c>
      <c r="F31" s="355">
        <v>8</v>
      </c>
      <c r="G31" s="353">
        <v>0</v>
      </c>
      <c r="H31" s="356">
        <v>0</v>
      </c>
      <c r="I31" s="353">
        <v>56</v>
      </c>
      <c r="J31" s="354">
        <v>5405000</v>
      </c>
      <c r="K31" s="355">
        <v>116</v>
      </c>
      <c r="L31" s="353">
        <v>0</v>
      </c>
      <c r="M31" s="356">
        <v>0</v>
      </c>
      <c r="N31" s="341"/>
    </row>
    <row r="32" spans="2:14" ht="15">
      <c r="B32" s="357" t="s">
        <v>400</v>
      </c>
      <c r="C32" s="357" t="s">
        <v>179</v>
      </c>
      <c r="D32" s="353">
        <v>12</v>
      </c>
      <c r="E32" s="354">
        <v>1220000</v>
      </c>
      <c r="F32" s="355">
        <v>6</v>
      </c>
      <c r="G32" s="353">
        <v>1</v>
      </c>
      <c r="H32" s="354">
        <v>700</v>
      </c>
      <c r="I32" s="353">
        <v>125</v>
      </c>
      <c r="J32" s="354">
        <v>17230000</v>
      </c>
      <c r="K32" s="355">
        <v>89</v>
      </c>
      <c r="L32" s="353">
        <v>6</v>
      </c>
      <c r="M32" s="354">
        <v>4200</v>
      </c>
      <c r="N32" s="341"/>
    </row>
    <row r="33" spans="2:14" ht="15">
      <c r="B33" s="352" t="s">
        <v>401</v>
      </c>
      <c r="C33" s="352" t="s">
        <v>180</v>
      </c>
      <c r="D33" s="353">
        <v>32</v>
      </c>
      <c r="E33" s="354">
        <v>3342000</v>
      </c>
      <c r="F33" s="355">
        <v>79</v>
      </c>
      <c r="G33" s="353">
        <v>0</v>
      </c>
      <c r="H33" s="356">
        <v>0</v>
      </c>
      <c r="I33" s="353">
        <v>337</v>
      </c>
      <c r="J33" s="354">
        <v>51574000</v>
      </c>
      <c r="K33" s="355">
        <v>786</v>
      </c>
      <c r="L33" s="353">
        <v>2</v>
      </c>
      <c r="M33" s="354">
        <v>1400</v>
      </c>
      <c r="N33" s="341"/>
    </row>
    <row r="34" spans="2:14" ht="15">
      <c r="B34" s="357" t="s">
        <v>402</v>
      </c>
      <c r="C34" s="357" t="s">
        <v>181</v>
      </c>
      <c r="D34" s="353">
        <v>105</v>
      </c>
      <c r="E34" s="354">
        <v>27990000</v>
      </c>
      <c r="F34" s="355">
        <v>63</v>
      </c>
      <c r="G34" s="353">
        <v>1</v>
      </c>
      <c r="H34" s="356">
        <v>7000</v>
      </c>
      <c r="I34" s="353">
        <v>871</v>
      </c>
      <c r="J34" s="354">
        <v>248203000</v>
      </c>
      <c r="K34" s="355">
        <v>584</v>
      </c>
      <c r="L34" s="353">
        <v>2</v>
      </c>
      <c r="M34" s="356">
        <v>61000</v>
      </c>
      <c r="N34" s="341"/>
    </row>
    <row r="35" spans="2:14" ht="15">
      <c r="B35" s="352" t="s">
        <v>403</v>
      </c>
      <c r="C35" s="352" t="s">
        <v>182</v>
      </c>
      <c r="D35" s="353">
        <v>10</v>
      </c>
      <c r="E35" s="354">
        <v>580000</v>
      </c>
      <c r="F35" s="355">
        <v>13</v>
      </c>
      <c r="G35" s="353">
        <v>0</v>
      </c>
      <c r="H35" s="356">
        <v>0</v>
      </c>
      <c r="I35" s="353">
        <v>52</v>
      </c>
      <c r="J35" s="354">
        <v>18549398</v>
      </c>
      <c r="K35" s="355">
        <v>96</v>
      </c>
      <c r="L35" s="353">
        <v>4</v>
      </c>
      <c r="M35" s="354">
        <v>2800</v>
      </c>
      <c r="N35" s="341"/>
    </row>
    <row r="36" spans="2:14" ht="15">
      <c r="B36" s="357" t="s">
        <v>404</v>
      </c>
      <c r="C36" s="357" t="s">
        <v>183</v>
      </c>
      <c r="D36" s="353">
        <v>1</v>
      </c>
      <c r="E36" s="356">
        <v>10000</v>
      </c>
      <c r="F36" s="355">
        <v>0</v>
      </c>
      <c r="G36" s="353">
        <v>0</v>
      </c>
      <c r="H36" s="356">
        <v>0</v>
      </c>
      <c r="I36" s="353">
        <v>9</v>
      </c>
      <c r="J36" s="354">
        <v>2425000</v>
      </c>
      <c r="K36" s="355">
        <v>30</v>
      </c>
      <c r="L36" s="353">
        <v>4</v>
      </c>
      <c r="M36" s="354">
        <v>7000</v>
      </c>
      <c r="N36" s="341"/>
    </row>
    <row r="37" spans="2:14" ht="15">
      <c r="B37" s="352" t="s">
        <v>405</v>
      </c>
      <c r="C37" s="352" t="s">
        <v>184</v>
      </c>
      <c r="D37" s="353">
        <v>2</v>
      </c>
      <c r="E37" s="354">
        <v>310000</v>
      </c>
      <c r="F37" s="355">
        <v>2</v>
      </c>
      <c r="G37" s="353">
        <v>0</v>
      </c>
      <c r="H37" s="356">
        <v>0</v>
      </c>
      <c r="I37" s="353">
        <v>32</v>
      </c>
      <c r="J37" s="354">
        <v>7870000</v>
      </c>
      <c r="K37" s="355">
        <v>35</v>
      </c>
      <c r="L37" s="353">
        <v>1</v>
      </c>
      <c r="M37" s="356">
        <v>700</v>
      </c>
      <c r="N37" s="341"/>
    </row>
    <row r="38" spans="2:14" ht="15">
      <c r="B38" s="357" t="s">
        <v>406</v>
      </c>
      <c r="C38" s="357" t="s">
        <v>185</v>
      </c>
      <c r="D38" s="353">
        <v>54</v>
      </c>
      <c r="E38" s="354">
        <v>9891000</v>
      </c>
      <c r="F38" s="355">
        <v>23</v>
      </c>
      <c r="G38" s="353">
        <v>1</v>
      </c>
      <c r="H38" s="356">
        <v>700</v>
      </c>
      <c r="I38" s="353">
        <v>482</v>
      </c>
      <c r="J38" s="354">
        <v>84763000</v>
      </c>
      <c r="K38" s="355">
        <v>369</v>
      </c>
      <c r="L38" s="353">
        <v>7</v>
      </c>
      <c r="M38" s="354">
        <v>5200</v>
      </c>
      <c r="N38" s="341"/>
    </row>
    <row r="39" spans="2:14" ht="15">
      <c r="B39" s="352" t="s">
        <v>407</v>
      </c>
      <c r="C39" s="352" t="s">
        <v>186</v>
      </c>
      <c r="D39" s="353">
        <v>13</v>
      </c>
      <c r="E39" s="354">
        <v>1105000</v>
      </c>
      <c r="F39" s="355">
        <v>8</v>
      </c>
      <c r="G39" s="353">
        <v>0</v>
      </c>
      <c r="H39" s="354">
        <v>0</v>
      </c>
      <c r="I39" s="353">
        <v>150</v>
      </c>
      <c r="J39" s="354">
        <v>16840000</v>
      </c>
      <c r="K39" s="355">
        <v>88</v>
      </c>
      <c r="L39" s="353">
        <v>10</v>
      </c>
      <c r="M39" s="354">
        <v>41300</v>
      </c>
      <c r="N39" s="341"/>
    </row>
    <row r="40" spans="2:14" ht="15">
      <c r="B40" s="357" t="s">
        <v>408</v>
      </c>
      <c r="C40" s="357" t="s">
        <v>308</v>
      </c>
      <c r="D40" s="353">
        <v>145</v>
      </c>
      <c r="E40" s="354">
        <v>17230000</v>
      </c>
      <c r="F40" s="355">
        <v>54</v>
      </c>
      <c r="G40" s="353">
        <v>2</v>
      </c>
      <c r="H40" s="354">
        <v>1400</v>
      </c>
      <c r="I40" s="353">
        <v>945</v>
      </c>
      <c r="J40" s="354">
        <v>179754500</v>
      </c>
      <c r="K40" s="355">
        <v>406</v>
      </c>
      <c r="L40" s="353">
        <v>43</v>
      </c>
      <c r="M40" s="354">
        <v>71600</v>
      </c>
      <c r="N40" s="341"/>
    </row>
    <row r="41" spans="2:14" ht="15">
      <c r="B41" s="352" t="s">
        <v>409</v>
      </c>
      <c r="C41" s="352" t="s">
        <v>187</v>
      </c>
      <c r="D41" s="358">
        <v>1870</v>
      </c>
      <c r="E41" s="354">
        <v>423766615</v>
      </c>
      <c r="F41" s="359">
        <v>1237</v>
      </c>
      <c r="G41" s="353">
        <v>5</v>
      </c>
      <c r="H41" s="354">
        <v>3500</v>
      </c>
      <c r="I41" s="358">
        <v>15236</v>
      </c>
      <c r="J41" s="354">
        <v>3055144079</v>
      </c>
      <c r="K41" s="359">
        <v>12010</v>
      </c>
      <c r="L41" s="353">
        <v>37</v>
      </c>
      <c r="M41" s="354">
        <v>462700</v>
      </c>
      <c r="N41" s="341"/>
    </row>
    <row r="42" spans="2:14" ht="15">
      <c r="B42" s="357" t="s">
        <v>410</v>
      </c>
      <c r="C42" s="357" t="s">
        <v>188</v>
      </c>
      <c r="D42" s="353">
        <v>271</v>
      </c>
      <c r="E42" s="354">
        <v>27167500</v>
      </c>
      <c r="F42" s="355">
        <v>130</v>
      </c>
      <c r="G42" s="353">
        <v>3</v>
      </c>
      <c r="H42" s="354">
        <v>5400</v>
      </c>
      <c r="I42" s="358">
        <v>2324</v>
      </c>
      <c r="J42" s="354">
        <v>239296275</v>
      </c>
      <c r="K42" s="355">
        <v>1318</v>
      </c>
      <c r="L42" s="353">
        <v>44</v>
      </c>
      <c r="M42" s="354">
        <v>103300</v>
      </c>
      <c r="N42" s="341"/>
    </row>
    <row r="43" spans="2:14" ht="15">
      <c r="B43" s="352" t="s">
        <v>411</v>
      </c>
      <c r="C43" s="352" t="s">
        <v>189</v>
      </c>
      <c r="D43" s="353">
        <v>4</v>
      </c>
      <c r="E43" s="354">
        <v>1130000</v>
      </c>
      <c r="F43" s="355">
        <v>7</v>
      </c>
      <c r="G43" s="353">
        <v>0</v>
      </c>
      <c r="H43" s="356">
        <v>0</v>
      </c>
      <c r="I43" s="353">
        <v>20</v>
      </c>
      <c r="J43" s="354">
        <v>2950000</v>
      </c>
      <c r="K43" s="355">
        <v>54</v>
      </c>
      <c r="L43" s="353">
        <v>1</v>
      </c>
      <c r="M43" s="354">
        <v>1000</v>
      </c>
      <c r="N43" s="341"/>
    </row>
    <row r="44" spans="2:14" ht="15">
      <c r="B44" s="357" t="s">
        <v>412</v>
      </c>
      <c r="C44" s="357" t="s">
        <v>190</v>
      </c>
      <c r="D44" s="353">
        <v>8</v>
      </c>
      <c r="E44" s="354">
        <v>2090000</v>
      </c>
      <c r="F44" s="355">
        <v>7</v>
      </c>
      <c r="G44" s="353">
        <v>0</v>
      </c>
      <c r="H44" s="354">
        <v>0</v>
      </c>
      <c r="I44" s="353">
        <v>73</v>
      </c>
      <c r="J44" s="354">
        <v>14089000</v>
      </c>
      <c r="K44" s="355">
        <v>63</v>
      </c>
      <c r="L44" s="353">
        <v>6</v>
      </c>
      <c r="M44" s="354">
        <v>9800</v>
      </c>
      <c r="N44" s="341"/>
    </row>
    <row r="45" spans="2:14" ht="15">
      <c r="B45" s="352" t="s">
        <v>413</v>
      </c>
      <c r="C45" s="352" t="s">
        <v>191</v>
      </c>
      <c r="D45" s="353">
        <v>61</v>
      </c>
      <c r="E45" s="354">
        <v>5960000</v>
      </c>
      <c r="F45" s="355">
        <v>36</v>
      </c>
      <c r="G45" s="353">
        <v>0</v>
      </c>
      <c r="H45" s="356">
        <v>0</v>
      </c>
      <c r="I45" s="353">
        <v>584</v>
      </c>
      <c r="J45" s="354">
        <v>74525200</v>
      </c>
      <c r="K45" s="355">
        <v>397</v>
      </c>
      <c r="L45" s="353">
        <v>7</v>
      </c>
      <c r="M45" s="354">
        <v>16900</v>
      </c>
      <c r="N45" s="341"/>
    </row>
    <row r="46" spans="2:14" ht="15">
      <c r="B46" s="357" t="s">
        <v>414</v>
      </c>
      <c r="C46" s="357" t="s">
        <v>192</v>
      </c>
      <c r="D46" s="353">
        <v>9</v>
      </c>
      <c r="E46" s="354">
        <v>940000</v>
      </c>
      <c r="F46" s="355">
        <v>13</v>
      </c>
      <c r="G46" s="353">
        <v>0</v>
      </c>
      <c r="H46" s="356">
        <v>0</v>
      </c>
      <c r="I46" s="353">
        <v>98</v>
      </c>
      <c r="J46" s="354">
        <v>16781000</v>
      </c>
      <c r="K46" s="355">
        <v>141</v>
      </c>
      <c r="L46" s="353">
        <v>2</v>
      </c>
      <c r="M46" s="354">
        <v>3500</v>
      </c>
      <c r="N46" s="341"/>
    </row>
    <row r="47" spans="2:14" ht="15">
      <c r="B47" s="352" t="s">
        <v>415</v>
      </c>
      <c r="C47" s="352" t="s">
        <v>193</v>
      </c>
      <c r="D47" s="353">
        <v>3</v>
      </c>
      <c r="E47" s="354">
        <v>310000</v>
      </c>
      <c r="F47" s="355">
        <v>6</v>
      </c>
      <c r="G47" s="353">
        <v>0</v>
      </c>
      <c r="H47" s="356">
        <v>0</v>
      </c>
      <c r="I47" s="353">
        <v>32</v>
      </c>
      <c r="J47" s="354">
        <v>7422000</v>
      </c>
      <c r="K47" s="355">
        <v>58</v>
      </c>
      <c r="L47" s="353">
        <v>1</v>
      </c>
      <c r="M47" s="354">
        <v>1600</v>
      </c>
      <c r="N47" s="341"/>
    </row>
    <row r="48" spans="2:14" ht="15">
      <c r="B48" s="357" t="s">
        <v>416</v>
      </c>
      <c r="C48" s="357" t="s">
        <v>194</v>
      </c>
      <c r="D48" s="353">
        <v>127</v>
      </c>
      <c r="E48" s="354">
        <v>23470000</v>
      </c>
      <c r="F48" s="355">
        <v>64</v>
      </c>
      <c r="G48" s="353">
        <v>0</v>
      </c>
      <c r="H48" s="356">
        <v>0</v>
      </c>
      <c r="I48" s="353">
        <v>905</v>
      </c>
      <c r="J48" s="354">
        <v>153057800</v>
      </c>
      <c r="K48" s="355">
        <v>579</v>
      </c>
      <c r="L48" s="353">
        <v>2</v>
      </c>
      <c r="M48" s="356">
        <v>1400</v>
      </c>
      <c r="N48" s="341"/>
    </row>
    <row r="49" spans="2:14" ht="15">
      <c r="B49" s="352" t="s">
        <v>417</v>
      </c>
      <c r="C49" s="352" t="s">
        <v>195</v>
      </c>
      <c r="D49" s="353">
        <v>84</v>
      </c>
      <c r="E49" s="354">
        <v>52662856</v>
      </c>
      <c r="F49" s="355">
        <v>57</v>
      </c>
      <c r="G49" s="353">
        <v>2</v>
      </c>
      <c r="H49" s="356">
        <v>2900</v>
      </c>
      <c r="I49" s="353">
        <v>798</v>
      </c>
      <c r="J49" s="354">
        <v>538669756</v>
      </c>
      <c r="K49" s="355">
        <v>644</v>
      </c>
      <c r="L49" s="353">
        <v>17</v>
      </c>
      <c r="M49" s="354">
        <v>72500</v>
      </c>
      <c r="N49" s="341"/>
    </row>
    <row r="50" spans="2:14" ht="15">
      <c r="B50" s="357" t="s">
        <v>418</v>
      </c>
      <c r="C50" s="357" t="s">
        <v>196</v>
      </c>
      <c r="D50" s="353">
        <v>6</v>
      </c>
      <c r="E50" s="354">
        <v>770000</v>
      </c>
      <c r="F50" s="355">
        <v>16</v>
      </c>
      <c r="G50" s="353">
        <v>2</v>
      </c>
      <c r="H50" s="356">
        <v>1500</v>
      </c>
      <c r="I50" s="353">
        <v>77</v>
      </c>
      <c r="J50" s="354">
        <v>14800500</v>
      </c>
      <c r="K50" s="355">
        <v>147</v>
      </c>
      <c r="L50" s="353">
        <v>4</v>
      </c>
      <c r="M50" s="354">
        <v>2900</v>
      </c>
      <c r="N50" s="341"/>
    </row>
    <row r="51" spans="2:14" ht="15">
      <c r="B51" s="352" t="s">
        <v>419</v>
      </c>
      <c r="C51" s="352" t="s">
        <v>197</v>
      </c>
      <c r="D51" s="353">
        <v>13</v>
      </c>
      <c r="E51" s="354">
        <v>1230000</v>
      </c>
      <c r="F51" s="355">
        <v>12</v>
      </c>
      <c r="G51" s="353">
        <v>0</v>
      </c>
      <c r="H51" s="356">
        <v>0</v>
      </c>
      <c r="I51" s="353">
        <v>178</v>
      </c>
      <c r="J51" s="354">
        <v>22820000</v>
      </c>
      <c r="K51" s="355">
        <v>123</v>
      </c>
      <c r="L51" s="353">
        <v>2</v>
      </c>
      <c r="M51" s="354">
        <v>1400</v>
      </c>
      <c r="N51" s="341"/>
    </row>
    <row r="52" spans="2:14" ht="15">
      <c r="B52" s="357" t="s">
        <v>420</v>
      </c>
      <c r="C52" s="357" t="s">
        <v>198</v>
      </c>
      <c r="D52" s="353">
        <v>34</v>
      </c>
      <c r="E52" s="354">
        <v>2600000</v>
      </c>
      <c r="F52" s="355">
        <v>38</v>
      </c>
      <c r="G52" s="353">
        <v>1</v>
      </c>
      <c r="H52" s="354">
        <v>3500</v>
      </c>
      <c r="I52" s="353">
        <v>291</v>
      </c>
      <c r="J52" s="354">
        <v>38196200</v>
      </c>
      <c r="K52" s="355">
        <v>367</v>
      </c>
      <c r="L52" s="353">
        <v>14</v>
      </c>
      <c r="M52" s="354">
        <v>75400</v>
      </c>
      <c r="N52" s="341"/>
    </row>
    <row r="53" spans="2:14" ht="15">
      <c r="B53" s="352" t="s">
        <v>421</v>
      </c>
      <c r="C53" s="352" t="s">
        <v>199</v>
      </c>
      <c r="D53" s="353">
        <v>48</v>
      </c>
      <c r="E53" s="354">
        <v>5070000</v>
      </c>
      <c r="F53" s="355">
        <v>23</v>
      </c>
      <c r="G53" s="353">
        <v>2</v>
      </c>
      <c r="H53" s="356">
        <v>2200</v>
      </c>
      <c r="I53" s="353">
        <v>360</v>
      </c>
      <c r="J53" s="354">
        <v>54180000</v>
      </c>
      <c r="K53" s="355">
        <v>348</v>
      </c>
      <c r="L53" s="353">
        <v>6</v>
      </c>
      <c r="M53" s="354">
        <v>4300</v>
      </c>
      <c r="N53" s="341"/>
    </row>
    <row r="54" spans="2:14" ht="15">
      <c r="B54" s="357" t="s">
        <v>422</v>
      </c>
      <c r="C54" s="357" t="s">
        <v>200</v>
      </c>
      <c r="D54" s="353">
        <v>19</v>
      </c>
      <c r="E54" s="354">
        <v>7600000</v>
      </c>
      <c r="F54" s="355">
        <v>9</v>
      </c>
      <c r="G54" s="353">
        <v>0</v>
      </c>
      <c r="H54" s="356">
        <v>0</v>
      </c>
      <c r="I54" s="353">
        <v>164</v>
      </c>
      <c r="J54" s="354">
        <v>79320000</v>
      </c>
      <c r="K54" s="355">
        <v>71</v>
      </c>
      <c r="L54" s="353">
        <v>5</v>
      </c>
      <c r="M54" s="356">
        <v>13300</v>
      </c>
      <c r="N54" s="341"/>
    </row>
    <row r="55" spans="2:14" ht="15">
      <c r="B55" s="352" t="s">
        <v>423</v>
      </c>
      <c r="C55" s="352" t="s">
        <v>201</v>
      </c>
      <c r="D55" s="353">
        <v>71</v>
      </c>
      <c r="E55" s="354">
        <v>5090000</v>
      </c>
      <c r="F55" s="355">
        <v>28</v>
      </c>
      <c r="G55" s="353">
        <v>0</v>
      </c>
      <c r="H55" s="354">
        <v>0</v>
      </c>
      <c r="I55" s="353">
        <v>452</v>
      </c>
      <c r="J55" s="354">
        <v>44126000</v>
      </c>
      <c r="K55" s="355">
        <v>476</v>
      </c>
      <c r="L55" s="353">
        <v>8</v>
      </c>
      <c r="M55" s="354">
        <v>13600</v>
      </c>
      <c r="N55" s="341"/>
    </row>
    <row r="56" spans="2:14" ht="15">
      <c r="B56" s="357" t="s">
        <v>424</v>
      </c>
      <c r="C56" s="357" t="s">
        <v>202</v>
      </c>
      <c r="D56" s="353">
        <v>4</v>
      </c>
      <c r="E56" s="354">
        <v>585000</v>
      </c>
      <c r="F56" s="355">
        <v>1</v>
      </c>
      <c r="G56" s="353">
        <v>1</v>
      </c>
      <c r="H56" s="356">
        <v>700</v>
      </c>
      <c r="I56" s="353">
        <v>43</v>
      </c>
      <c r="J56" s="354">
        <v>5876000</v>
      </c>
      <c r="K56" s="355">
        <v>36</v>
      </c>
      <c r="L56" s="353">
        <v>6</v>
      </c>
      <c r="M56" s="356">
        <v>17500</v>
      </c>
      <c r="N56" s="341"/>
    </row>
    <row r="57" spans="2:14" ht="15">
      <c r="B57" s="352" t="s">
        <v>425</v>
      </c>
      <c r="C57" s="352" t="s">
        <v>203</v>
      </c>
      <c r="D57" s="353">
        <v>19</v>
      </c>
      <c r="E57" s="354">
        <v>2230000</v>
      </c>
      <c r="F57" s="355">
        <v>8</v>
      </c>
      <c r="G57" s="353">
        <v>7</v>
      </c>
      <c r="H57" s="354">
        <v>5000</v>
      </c>
      <c r="I57" s="353">
        <v>133</v>
      </c>
      <c r="J57" s="354">
        <v>29295000</v>
      </c>
      <c r="K57" s="355">
        <v>103</v>
      </c>
      <c r="L57" s="353">
        <v>32</v>
      </c>
      <c r="M57" s="354">
        <v>54100</v>
      </c>
      <c r="N57" s="341"/>
    </row>
    <row r="58" spans="2:14" ht="15">
      <c r="B58" s="357" t="s">
        <v>426</v>
      </c>
      <c r="C58" s="357" t="s">
        <v>204</v>
      </c>
      <c r="D58" s="353">
        <v>3</v>
      </c>
      <c r="E58" s="354">
        <v>1120000</v>
      </c>
      <c r="F58" s="355">
        <v>5</v>
      </c>
      <c r="G58" s="353">
        <v>0</v>
      </c>
      <c r="H58" s="356">
        <v>0</v>
      </c>
      <c r="I58" s="353">
        <v>68</v>
      </c>
      <c r="J58" s="354">
        <v>11945000</v>
      </c>
      <c r="K58" s="355">
        <v>47</v>
      </c>
      <c r="L58" s="353">
        <v>5</v>
      </c>
      <c r="M58" s="354">
        <v>25900</v>
      </c>
      <c r="N58" s="341"/>
    </row>
    <row r="59" spans="2:14" ht="15">
      <c r="B59" s="352" t="s">
        <v>427</v>
      </c>
      <c r="C59" s="352" t="s">
        <v>205</v>
      </c>
      <c r="D59" s="353">
        <v>9</v>
      </c>
      <c r="E59" s="354">
        <v>473000</v>
      </c>
      <c r="F59" s="355">
        <v>13</v>
      </c>
      <c r="G59" s="353">
        <v>0</v>
      </c>
      <c r="H59" s="354">
        <v>0</v>
      </c>
      <c r="I59" s="353">
        <v>91</v>
      </c>
      <c r="J59" s="354">
        <v>9878000</v>
      </c>
      <c r="K59" s="355">
        <v>119</v>
      </c>
      <c r="L59" s="353">
        <v>3</v>
      </c>
      <c r="M59" s="354">
        <v>2200</v>
      </c>
      <c r="N59" s="341"/>
    </row>
    <row r="60" spans="2:14" ht="15">
      <c r="B60" s="357" t="s">
        <v>428</v>
      </c>
      <c r="C60" s="357" t="s">
        <v>206</v>
      </c>
      <c r="D60" s="353">
        <v>5</v>
      </c>
      <c r="E60" s="354">
        <v>525000</v>
      </c>
      <c r="F60" s="355">
        <v>14</v>
      </c>
      <c r="G60" s="353">
        <v>1</v>
      </c>
      <c r="H60" s="356">
        <v>7000</v>
      </c>
      <c r="I60" s="353">
        <v>47</v>
      </c>
      <c r="J60" s="354">
        <v>10275000</v>
      </c>
      <c r="K60" s="355">
        <v>66</v>
      </c>
      <c r="L60" s="353">
        <v>7</v>
      </c>
      <c r="M60" s="354">
        <v>18900</v>
      </c>
      <c r="N60" s="341"/>
    </row>
    <row r="61" spans="2:14" ht="15">
      <c r="B61" s="352" t="s">
        <v>429</v>
      </c>
      <c r="C61" s="352" t="s">
        <v>207</v>
      </c>
      <c r="D61" s="353">
        <v>40</v>
      </c>
      <c r="E61" s="354">
        <v>5300000</v>
      </c>
      <c r="F61" s="355">
        <v>22</v>
      </c>
      <c r="G61" s="353">
        <v>0</v>
      </c>
      <c r="H61" s="356">
        <v>0</v>
      </c>
      <c r="I61" s="353">
        <v>331</v>
      </c>
      <c r="J61" s="354">
        <v>61100500</v>
      </c>
      <c r="K61" s="355">
        <v>217</v>
      </c>
      <c r="L61" s="353">
        <v>1</v>
      </c>
      <c r="M61" s="356">
        <v>700</v>
      </c>
      <c r="N61" s="341"/>
    </row>
    <row r="62" spans="2:14" ht="15">
      <c r="B62" s="357" t="s">
        <v>430</v>
      </c>
      <c r="C62" s="357" t="s">
        <v>208</v>
      </c>
      <c r="D62" s="353">
        <v>36</v>
      </c>
      <c r="E62" s="354">
        <v>7252000</v>
      </c>
      <c r="F62" s="355">
        <v>31</v>
      </c>
      <c r="G62" s="353">
        <v>0</v>
      </c>
      <c r="H62" s="354">
        <v>0</v>
      </c>
      <c r="I62" s="353">
        <v>271</v>
      </c>
      <c r="J62" s="354">
        <v>52031000</v>
      </c>
      <c r="K62" s="355">
        <v>260</v>
      </c>
      <c r="L62" s="353">
        <v>5</v>
      </c>
      <c r="M62" s="354">
        <v>5600</v>
      </c>
      <c r="N62" s="341"/>
    </row>
    <row r="63" spans="2:14" ht="15">
      <c r="B63" s="352" t="s">
        <v>431</v>
      </c>
      <c r="C63" s="352" t="s">
        <v>209</v>
      </c>
      <c r="D63" s="353">
        <v>1</v>
      </c>
      <c r="E63" s="354">
        <v>150000</v>
      </c>
      <c r="F63" s="355">
        <v>1</v>
      </c>
      <c r="G63" s="353">
        <v>0</v>
      </c>
      <c r="H63" s="356">
        <v>0</v>
      </c>
      <c r="I63" s="353">
        <v>39</v>
      </c>
      <c r="J63" s="354">
        <v>9840000</v>
      </c>
      <c r="K63" s="355">
        <v>25</v>
      </c>
      <c r="L63" s="353">
        <v>1</v>
      </c>
      <c r="M63" s="356">
        <v>700</v>
      </c>
      <c r="N63" s="341"/>
    </row>
    <row r="64" spans="2:14" ht="15">
      <c r="B64" s="357" t="s">
        <v>432</v>
      </c>
      <c r="C64" s="357" t="s">
        <v>210</v>
      </c>
      <c r="D64" s="353">
        <v>2</v>
      </c>
      <c r="E64" s="354">
        <v>60000</v>
      </c>
      <c r="F64" s="355">
        <v>3</v>
      </c>
      <c r="G64" s="353">
        <v>1</v>
      </c>
      <c r="H64" s="356">
        <v>800</v>
      </c>
      <c r="I64" s="353">
        <v>17</v>
      </c>
      <c r="J64" s="354">
        <v>1460000</v>
      </c>
      <c r="K64" s="355">
        <v>31</v>
      </c>
      <c r="L64" s="353">
        <v>3</v>
      </c>
      <c r="M64" s="356">
        <v>25500</v>
      </c>
      <c r="N64" s="341"/>
    </row>
    <row r="65" spans="2:14" ht="15">
      <c r="B65" s="352" t="s">
        <v>433</v>
      </c>
      <c r="C65" s="352" t="s">
        <v>211</v>
      </c>
      <c r="D65" s="353">
        <v>23</v>
      </c>
      <c r="E65" s="354">
        <v>12460000</v>
      </c>
      <c r="F65" s="355">
        <v>12</v>
      </c>
      <c r="G65" s="353">
        <v>0</v>
      </c>
      <c r="H65" s="356">
        <v>0</v>
      </c>
      <c r="I65" s="353">
        <v>158</v>
      </c>
      <c r="J65" s="354">
        <v>33744800</v>
      </c>
      <c r="K65" s="355">
        <v>124</v>
      </c>
      <c r="L65" s="353">
        <v>1</v>
      </c>
      <c r="M65" s="356">
        <v>7000</v>
      </c>
      <c r="N65" s="341"/>
    </row>
    <row r="66" spans="2:14" ht="15">
      <c r="B66" s="357" t="s">
        <v>434</v>
      </c>
      <c r="C66" s="357" t="s">
        <v>212</v>
      </c>
      <c r="D66" s="353">
        <v>42</v>
      </c>
      <c r="E66" s="354">
        <v>3530000</v>
      </c>
      <c r="F66" s="355">
        <v>62</v>
      </c>
      <c r="G66" s="353">
        <v>0</v>
      </c>
      <c r="H66" s="354">
        <v>0</v>
      </c>
      <c r="I66" s="353">
        <v>348</v>
      </c>
      <c r="J66" s="354">
        <v>45470000</v>
      </c>
      <c r="K66" s="355">
        <v>525</v>
      </c>
      <c r="L66" s="353">
        <v>11</v>
      </c>
      <c r="M66" s="354">
        <v>2826000</v>
      </c>
      <c r="N66" s="341"/>
    </row>
    <row r="67" spans="2:14" ht="15">
      <c r="B67" s="352" t="s">
        <v>435</v>
      </c>
      <c r="C67" s="352" t="s">
        <v>213</v>
      </c>
      <c r="D67" s="353">
        <v>6</v>
      </c>
      <c r="E67" s="354">
        <v>425000</v>
      </c>
      <c r="F67" s="355">
        <v>17</v>
      </c>
      <c r="G67" s="353">
        <v>1</v>
      </c>
      <c r="H67" s="354">
        <v>1400</v>
      </c>
      <c r="I67" s="353">
        <v>87</v>
      </c>
      <c r="J67" s="354">
        <v>12109000</v>
      </c>
      <c r="K67" s="355">
        <v>119</v>
      </c>
      <c r="L67" s="353">
        <v>10</v>
      </c>
      <c r="M67" s="354">
        <v>21050</v>
      </c>
      <c r="N67" s="341"/>
    </row>
    <row r="68" spans="2:14" ht="15">
      <c r="B68" s="357" t="s">
        <v>436</v>
      </c>
      <c r="C68" s="357" t="s">
        <v>214</v>
      </c>
      <c r="D68" s="353">
        <v>27</v>
      </c>
      <c r="E68" s="354">
        <v>2440000</v>
      </c>
      <c r="F68" s="355">
        <v>12</v>
      </c>
      <c r="G68" s="353">
        <v>0</v>
      </c>
      <c r="H68" s="354">
        <v>0</v>
      </c>
      <c r="I68" s="353">
        <v>274</v>
      </c>
      <c r="J68" s="354">
        <v>143390125</v>
      </c>
      <c r="K68" s="355">
        <v>102</v>
      </c>
      <c r="L68" s="353">
        <v>6</v>
      </c>
      <c r="M68" s="354">
        <v>6225</v>
      </c>
      <c r="N68" s="341"/>
    </row>
    <row r="69" spans="2:14" ht="15">
      <c r="B69" s="352" t="s">
        <v>437</v>
      </c>
      <c r="C69" s="352" t="s">
        <v>215</v>
      </c>
      <c r="D69" s="353">
        <v>0</v>
      </c>
      <c r="E69" s="354">
        <v>0</v>
      </c>
      <c r="F69" s="355">
        <v>5</v>
      </c>
      <c r="G69" s="353">
        <v>0</v>
      </c>
      <c r="H69" s="356">
        <v>0</v>
      </c>
      <c r="I69" s="353">
        <v>10</v>
      </c>
      <c r="J69" s="354">
        <v>3510000</v>
      </c>
      <c r="K69" s="355">
        <v>28</v>
      </c>
      <c r="L69" s="353">
        <v>0</v>
      </c>
      <c r="M69" s="356">
        <v>0</v>
      </c>
      <c r="N69" s="341"/>
    </row>
    <row r="70" spans="2:14" ht="15">
      <c r="B70" s="357" t="s">
        <v>438</v>
      </c>
      <c r="C70" s="357" t="s">
        <v>216</v>
      </c>
      <c r="D70" s="353">
        <v>51</v>
      </c>
      <c r="E70" s="354">
        <v>11245000</v>
      </c>
      <c r="F70" s="355">
        <v>35</v>
      </c>
      <c r="G70" s="353">
        <v>2</v>
      </c>
      <c r="H70" s="356">
        <v>1400</v>
      </c>
      <c r="I70" s="353">
        <v>436</v>
      </c>
      <c r="J70" s="354">
        <v>98472500</v>
      </c>
      <c r="K70" s="355">
        <v>282</v>
      </c>
      <c r="L70" s="353">
        <v>8</v>
      </c>
      <c r="M70" s="354">
        <v>9800</v>
      </c>
      <c r="N70" s="341"/>
    </row>
    <row r="71" spans="2:14" ht="15">
      <c r="B71" s="352" t="s">
        <v>439</v>
      </c>
      <c r="C71" s="352" t="s">
        <v>217</v>
      </c>
      <c r="D71" s="353">
        <v>8</v>
      </c>
      <c r="E71" s="354">
        <v>1020000</v>
      </c>
      <c r="F71" s="355">
        <v>17</v>
      </c>
      <c r="G71" s="353">
        <v>0</v>
      </c>
      <c r="H71" s="356">
        <v>0</v>
      </c>
      <c r="I71" s="353">
        <v>89</v>
      </c>
      <c r="J71" s="354">
        <v>10766000</v>
      </c>
      <c r="K71" s="355">
        <v>96</v>
      </c>
      <c r="L71" s="353">
        <v>1</v>
      </c>
      <c r="M71" s="356">
        <v>900</v>
      </c>
      <c r="N71" s="341"/>
    </row>
    <row r="72" spans="2:14" ht="15">
      <c r="B72" s="357" t="s">
        <v>440</v>
      </c>
      <c r="C72" s="357" t="s">
        <v>218</v>
      </c>
      <c r="D72" s="353">
        <v>14</v>
      </c>
      <c r="E72" s="354">
        <v>3010000</v>
      </c>
      <c r="F72" s="355">
        <v>24</v>
      </c>
      <c r="G72" s="353">
        <v>0</v>
      </c>
      <c r="H72" s="356">
        <v>0</v>
      </c>
      <c r="I72" s="353">
        <v>160</v>
      </c>
      <c r="J72" s="354">
        <v>32378000</v>
      </c>
      <c r="K72" s="355">
        <v>208</v>
      </c>
      <c r="L72" s="353">
        <v>7</v>
      </c>
      <c r="M72" s="354">
        <v>820700</v>
      </c>
      <c r="N72" s="341"/>
    </row>
    <row r="73" spans="2:14" ht="15">
      <c r="B73" s="352" t="s">
        <v>441</v>
      </c>
      <c r="C73" s="352" t="s">
        <v>219</v>
      </c>
      <c r="D73" s="353">
        <v>4</v>
      </c>
      <c r="E73" s="354">
        <v>470000</v>
      </c>
      <c r="F73" s="355">
        <v>7</v>
      </c>
      <c r="G73" s="353">
        <v>0</v>
      </c>
      <c r="H73" s="356">
        <v>0</v>
      </c>
      <c r="I73" s="353">
        <v>52</v>
      </c>
      <c r="J73" s="354">
        <v>13534000</v>
      </c>
      <c r="K73" s="355">
        <v>89</v>
      </c>
      <c r="L73" s="353">
        <v>2</v>
      </c>
      <c r="M73" s="354">
        <v>1400</v>
      </c>
      <c r="N73" s="341"/>
    </row>
    <row r="74" spans="2:14" ht="15">
      <c r="B74" s="357" t="s">
        <v>442</v>
      </c>
      <c r="C74" s="357" t="s">
        <v>220</v>
      </c>
      <c r="D74" s="353">
        <v>10</v>
      </c>
      <c r="E74" s="354">
        <v>1350000</v>
      </c>
      <c r="F74" s="355">
        <v>15</v>
      </c>
      <c r="G74" s="353">
        <v>0</v>
      </c>
      <c r="H74" s="356">
        <v>0</v>
      </c>
      <c r="I74" s="353">
        <v>82</v>
      </c>
      <c r="J74" s="354">
        <v>6317000</v>
      </c>
      <c r="K74" s="355">
        <v>132</v>
      </c>
      <c r="L74" s="353">
        <v>1</v>
      </c>
      <c r="M74" s="356">
        <v>700</v>
      </c>
      <c r="N74" s="341"/>
    </row>
    <row r="75" spans="2:14" ht="15">
      <c r="B75" s="352" t="s">
        <v>443</v>
      </c>
      <c r="C75" s="352" t="s">
        <v>221</v>
      </c>
      <c r="D75" s="353">
        <v>11</v>
      </c>
      <c r="E75" s="354">
        <v>3295000</v>
      </c>
      <c r="F75" s="355">
        <v>6</v>
      </c>
      <c r="G75" s="353">
        <v>0</v>
      </c>
      <c r="H75" s="356">
        <v>0</v>
      </c>
      <c r="I75" s="353">
        <v>106</v>
      </c>
      <c r="J75" s="354">
        <v>23670000</v>
      </c>
      <c r="K75" s="355">
        <v>82</v>
      </c>
      <c r="L75" s="353">
        <v>2</v>
      </c>
      <c r="M75" s="356">
        <v>1400</v>
      </c>
      <c r="N75" s="341"/>
    </row>
    <row r="76" spans="2:14" ht="15">
      <c r="B76" s="357" t="s">
        <v>444</v>
      </c>
      <c r="C76" s="357" t="s">
        <v>222</v>
      </c>
      <c r="D76" s="353">
        <v>0</v>
      </c>
      <c r="E76" s="354">
        <v>0</v>
      </c>
      <c r="F76" s="355">
        <v>4</v>
      </c>
      <c r="G76" s="353">
        <v>0</v>
      </c>
      <c r="H76" s="356">
        <v>0</v>
      </c>
      <c r="I76" s="353">
        <v>7</v>
      </c>
      <c r="J76" s="354">
        <v>410000</v>
      </c>
      <c r="K76" s="355">
        <v>13</v>
      </c>
      <c r="L76" s="353">
        <v>0</v>
      </c>
      <c r="M76" s="356">
        <v>0</v>
      </c>
      <c r="N76" s="341"/>
    </row>
    <row r="77" spans="2:14" ht="15">
      <c r="B77" s="352" t="s">
        <v>445</v>
      </c>
      <c r="C77" s="352" t="s">
        <v>223</v>
      </c>
      <c r="D77" s="353">
        <v>9</v>
      </c>
      <c r="E77" s="354">
        <v>1480000</v>
      </c>
      <c r="F77" s="355">
        <v>9</v>
      </c>
      <c r="G77" s="353">
        <v>0</v>
      </c>
      <c r="H77" s="356">
        <v>0</v>
      </c>
      <c r="I77" s="353">
        <v>70</v>
      </c>
      <c r="J77" s="354">
        <v>29974000</v>
      </c>
      <c r="K77" s="355">
        <v>81</v>
      </c>
      <c r="L77" s="353">
        <v>6</v>
      </c>
      <c r="M77" s="354">
        <v>4200</v>
      </c>
      <c r="N77" s="341"/>
    </row>
    <row r="78" spans="2:14" ht="15">
      <c r="B78" s="357" t="s">
        <v>446</v>
      </c>
      <c r="C78" s="357" t="s">
        <v>224</v>
      </c>
      <c r="D78" s="353">
        <v>9</v>
      </c>
      <c r="E78" s="354">
        <v>920000</v>
      </c>
      <c r="F78" s="355">
        <v>2</v>
      </c>
      <c r="G78" s="353">
        <v>0</v>
      </c>
      <c r="H78" s="356">
        <v>0</v>
      </c>
      <c r="I78" s="353">
        <v>50</v>
      </c>
      <c r="J78" s="354">
        <v>5210000</v>
      </c>
      <c r="K78" s="355">
        <v>34</v>
      </c>
      <c r="L78" s="353">
        <v>0</v>
      </c>
      <c r="M78" s="356">
        <v>0</v>
      </c>
      <c r="N78" s="341"/>
    </row>
    <row r="79" spans="2:14" ht="15">
      <c r="B79" s="352" t="s">
        <v>447</v>
      </c>
      <c r="C79" s="352" t="s">
        <v>225</v>
      </c>
      <c r="D79" s="353">
        <v>9</v>
      </c>
      <c r="E79" s="354">
        <v>2400000</v>
      </c>
      <c r="F79" s="355">
        <v>9</v>
      </c>
      <c r="G79" s="353">
        <v>0</v>
      </c>
      <c r="H79" s="356">
        <v>0</v>
      </c>
      <c r="I79" s="353">
        <v>136</v>
      </c>
      <c r="J79" s="354">
        <v>38710000</v>
      </c>
      <c r="K79" s="355">
        <v>81</v>
      </c>
      <c r="L79" s="353">
        <v>1</v>
      </c>
      <c r="M79" s="354">
        <v>1400</v>
      </c>
      <c r="N79" s="341"/>
    </row>
    <row r="80" spans="2:14" ht="15">
      <c r="B80" s="357" t="s">
        <v>448</v>
      </c>
      <c r="C80" s="357" t="s">
        <v>226</v>
      </c>
      <c r="D80" s="353">
        <v>7</v>
      </c>
      <c r="E80" s="354">
        <v>3500000</v>
      </c>
      <c r="F80" s="355">
        <v>3</v>
      </c>
      <c r="G80" s="353">
        <v>0</v>
      </c>
      <c r="H80" s="356">
        <v>0</v>
      </c>
      <c r="I80" s="353">
        <v>98</v>
      </c>
      <c r="J80" s="354">
        <v>45690000</v>
      </c>
      <c r="K80" s="355">
        <v>34</v>
      </c>
      <c r="L80" s="353">
        <v>1</v>
      </c>
      <c r="M80" s="356">
        <v>700</v>
      </c>
      <c r="N80" s="341"/>
    </row>
    <row r="81" spans="2:14" ht="15">
      <c r="B81" s="352" t="s">
        <v>449</v>
      </c>
      <c r="C81" s="352" t="s">
        <v>227</v>
      </c>
      <c r="D81" s="353">
        <v>3</v>
      </c>
      <c r="E81" s="356">
        <v>150000</v>
      </c>
      <c r="F81" s="355">
        <v>9</v>
      </c>
      <c r="G81" s="353">
        <v>0</v>
      </c>
      <c r="H81" s="356">
        <v>0</v>
      </c>
      <c r="I81" s="353">
        <v>17</v>
      </c>
      <c r="J81" s="354">
        <v>2665000</v>
      </c>
      <c r="K81" s="355">
        <v>52</v>
      </c>
      <c r="L81" s="353">
        <v>0</v>
      </c>
      <c r="M81" s="356">
        <v>0</v>
      </c>
      <c r="N81" s="341"/>
    </row>
    <row r="82" spans="2:14" ht="15">
      <c r="B82" s="357" t="s">
        <v>450</v>
      </c>
      <c r="C82" s="357" t="s">
        <v>228</v>
      </c>
      <c r="D82" s="353">
        <v>2</v>
      </c>
      <c r="E82" s="354">
        <v>110000</v>
      </c>
      <c r="F82" s="355">
        <v>2</v>
      </c>
      <c r="G82" s="353">
        <v>0</v>
      </c>
      <c r="H82" s="356">
        <v>0</v>
      </c>
      <c r="I82" s="353">
        <v>16</v>
      </c>
      <c r="J82" s="354">
        <v>3740000</v>
      </c>
      <c r="K82" s="355">
        <v>18</v>
      </c>
      <c r="L82" s="353">
        <v>0</v>
      </c>
      <c r="M82" s="356">
        <v>0</v>
      </c>
      <c r="N82" s="341"/>
    </row>
    <row r="83" spans="2:14" ht="15">
      <c r="B83" s="352" t="s">
        <v>451</v>
      </c>
      <c r="C83" s="352" t="s">
        <v>229</v>
      </c>
      <c r="D83" s="353">
        <v>0</v>
      </c>
      <c r="E83" s="354">
        <v>0</v>
      </c>
      <c r="F83" s="355">
        <v>1</v>
      </c>
      <c r="G83" s="353">
        <v>0</v>
      </c>
      <c r="H83" s="356">
        <v>0</v>
      </c>
      <c r="I83" s="353">
        <v>21</v>
      </c>
      <c r="J83" s="354">
        <v>6250000</v>
      </c>
      <c r="K83" s="355">
        <v>42</v>
      </c>
      <c r="L83" s="353">
        <v>8</v>
      </c>
      <c r="M83" s="354">
        <v>3530100</v>
      </c>
      <c r="N83" s="341"/>
    </row>
    <row r="84" spans="2:14" ht="15">
      <c r="B84" s="357" t="s">
        <v>452</v>
      </c>
      <c r="C84" s="357" t="s">
        <v>230</v>
      </c>
      <c r="D84" s="353">
        <v>12</v>
      </c>
      <c r="E84" s="354">
        <v>1460000</v>
      </c>
      <c r="F84" s="355">
        <v>9</v>
      </c>
      <c r="G84" s="353">
        <v>0</v>
      </c>
      <c r="H84" s="356">
        <v>0</v>
      </c>
      <c r="I84" s="353">
        <v>113</v>
      </c>
      <c r="J84" s="354">
        <v>18466000</v>
      </c>
      <c r="K84" s="355">
        <v>101</v>
      </c>
      <c r="L84" s="353">
        <v>2</v>
      </c>
      <c r="M84" s="354">
        <v>1400</v>
      </c>
      <c r="N84" s="341"/>
    </row>
    <row r="85" spans="2:14" ht="15">
      <c r="B85" s="352" t="s">
        <v>453</v>
      </c>
      <c r="C85" s="352" t="s">
        <v>231</v>
      </c>
      <c r="D85" s="353">
        <v>5</v>
      </c>
      <c r="E85" s="354">
        <v>950000</v>
      </c>
      <c r="F85" s="355">
        <v>6</v>
      </c>
      <c r="G85" s="353">
        <v>0</v>
      </c>
      <c r="H85" s="356">
        <v>0</v>
      </c>
      <c r="I85" s="353">
        <v>62</v>
      </c>
      <c r="J85" s="354">
        <v>12727000</v>
      </c>
      <c r="K85" s="355">
        <v>72</v>
      </c>
      <c r="L85" s="353">
        <v>1</v>
      </c>
      <c r="M85" s="356">
        <v>700</v>
      </c>
      <c r="N85" s="341"/>
    </row>
    <row r="86" spans="2:14" ht="15">
      <c r="B86" s="357" t="s">
        <v>454</v>
      </c>
      <c r="C86" s="357" t="s">
        <v>232</v>
      </c>
      <c r="D86" s="353">
        <v>5</v>
      </c>
      <c r="E86" s="354">
        <v>750000</v>
      </c>
      <c r="F86" s="355">
        <v>6</v>
      </c>
      <c r="G86" s="353">
        <v>0</v>
      </c>
      <c r="H86" s="354">
        <v>0</v>
      </c>
      <c r="I86" s="353">
        <v>43</v>
      </c>
      <c r="J86" s="354">
        <v>7560000</v>
      </c>
      <c r="K86" s="355">
        <v>42</v>
      </c>
      <c r="L86" s="353">
        <v>3</v>
      </c>
      <c r="M86" s="354">
        <v>2800</v>
      </c>
      <c r="N86" s="341"/>
    </row>
    <row r="87" spans="2:14" ht="15">
      <c r="B87" s="352" t="s">
        <v>455</v>
      </c>
      <c r="C87" s="352" t="s">
        <v>233</v>
      </c>
      <c r="D87" s="353">
        <v>21</v>
      </c>
      <c r="E87" s="354">
        <v>3782000</v>
      </c>
      <c r="F87" s="355">
        <v>8</v>
      </c>
      <c r="G87" s="353">
        <v>0</v>
      </c>
      <c r="H87" s="356">
        <v>0</v>
      </c>
      <c r="I87" s="353">
        <v>123</v>
      </c>
      <c r="J87" s="354">
        <v>35417000</v>
      </c>
      <c r="K87" s="355">
        <v>84</v>
      </c>
      <c r="L87" s="353">
        <v>1</v>
      </c>
      <c r="M87" s="356">
        <v>700</v>
      </c>
      <c r="N87" s="341"/>
    </row>
    <row r="88" spans="2:14" ht="15.75" thickBot="1">
      <c r="B88" s="360" t="s">
        <v>456</v>
      </c>
      <c r="C88" s="360" t="s">
        <v>234</v>
      </c>
      <c r="D88" s="361">
        <v>13</v>
      </c>
      <c r="E88" s="362">
        <v>950000</v>
      </c>
      <c r="F88" s="363">
        <v>12</v>
      </c>
      <c r="G88" s="361">
        <v>0</v>
      </c>
      <c r="H88" s="364">
        <v>0</v>
      </c>
      <c r="I88" s="361">
        <v>88</v>
      </c>
      <c r="J88" s="362">
        <v>17885000</v>
      </c>
      <c r="K88" s="363">
        <v>74</v>
      </c>
      <c r="L88" s="361">
        <v>1</v>
      </c>
      <c r="M88" s="364">
        <v>3500</v>
      </c>
      <c r="N88" s="341"/>
    </row>
    <row r="89" spans="2:14" ht="16.5" thickBot="1" thickTop="1">
      <c r="B89" s="365"/>
      <c r="C89" s="366" t="s">
        <v>235</v>
      </c>
      <c r="D89" s="367">
        <f>SUM(D8:D88)</f>
        <v>4705</v>
      </c>
      <c r="E89" s="367">
        <f aca="true" t="shared" si="0" ref="E89:M89">SUM(E8:E88)</f>
        <v>859859471</v>
      </c>
      <c r="F89" s="367">
        <f t="shared" si="0"/>
        <v>2982</v>
      </c>
      <c r="G89" s="367">
        <f t="shared" si="0"/>
        <v>55</v>
      </c>
      <c r="H89" s="367">
        <f t="shared" si="0"/>
        <v>64400</v>
      </c>
      <c r="I89" s="367">
        <f t="shared" si="0"/>
        <v>39795</v>
      </c>
      <c r="J89" s="367">
        <f t="shared" si="0"/>
        <v>7536321778</v>
      </c>
      <c r="K89" s="367">
        <f t="shared" si="0"/>
        <v>29515</v>
      </c>
      <c r="L89" s="367">
        <f t="shared" si="0"/>
        <v>590</v>
      </c>
      <c r="M89" s="367">
        <f t="shared" si="0"/>
        <v>8841075</v>
      </c>
      <c r="N89" s="341"/>
    </row>
    <row r="90" ht="15.75" thickTop="1"/>
    <row r="91" spans="2:6" ht="15">
      <c r="B91" s="1" t="s">
        <v>556</v>
      </c>
      <c r="C91" s="1"/>
      <c r="D91" s="1"/>
      <c r="E91" s="1"/>
      <c r="F91" s="1"/>
    </row>
    <row r="92" spans="2:6" ht="15">
      <c r="B92" s="545" t="s">
        <v>18</v>
      </c>
      <c r="C92" s="545"/>
      <c r="D92" s="545"/>
      <c r="E92" s="545"/>
      <c r="F92" s="545"/>
    </row>
  </sheetData>
  <sheetProtection/>
  <mergeCells count="11">
    <mergeCell ref="L6:M6"/>
    <mergeCell ref="B1:M1"/>
    <mergeCell ref="B92:F92"/>
    <mergeCell ref="B3:K3"/>
    <mergeCell ref="B5:B7"/>
    <mergeCell ref="C5:C7"/>
    <mergeCell ref="D5:H5"/>
    <mergeCell ref="I5:M5"/>
    <mergeCell ref="D6:E6"/>
    <mergeCell ref="G6:H6"/>
    <mergeCell ref="I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&amp;L21.08.2105&amp;CTÜRKİYE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59" t="s">
        <v>584</v>
      </c>
      <c r="B1" s="559"/>
      <c r="C1" s="559"/>
      <c r="D1" s="559"/>
    </row>
    <row r="2" spans="2:4" ht="15.75" customHeight="1" thickBot="1">
      <c r="B2" s="558" t="s">
        <v>595</v>
      </c>
      <c r="C2" s="558"/>
      <c r="D2" s="558"/>
    </row>
    <row r="3" spans="2:4" ht="19.5" customHeight="1" thickBot="1">
      <c r="B3" s="250" t="s">
        <v>324</v>
      </c>
      <c r="C3" s="251" t="s">
        <v>31</v>
      </c>
      <c r="D3" s="241"/>
    </row>
    <row r="4" spans="2:3" ht="16.5" customHeight="1">
      <c r="B4" s="242" t="s">
        <v>312</v>
      </c>
      <c r="C4" s="238">
        <v>33</v>
      </c>
    </row>
    <row r="5" spans="2:3" ht="16.5" customHeight="1">
      <c r="B5" s="243" t="s">
        <v>313</v>
      </c>
      <c r="C5" s="239">
        <v>5</v>
      </c>
    </row>
    <row r="6" spans="2:3" ht="16.5" customHeight="1">
      <c r="B6" s="243" t="s">
        <v>314</v>
      </c>
      <c r="C6" s="239">
        <v>6</v>
      </c>
    </row>
    <row r="7" spans="2:3" ht="16.5" customHeight="1">
      <c r="B7" s="243" t="s">
        <v>316</v>
      </c>
      <c r="C7" s="239">
        <v>6</v>
      </c>
    </row>
    <row r="8" spans="2:3" ht="16.5" customHeight="1">
      <c r="B8" s="243" t="s">
        <v>317</v>
      </c>
      <c r="C8" s="239">
        <v>1</v>
      </c>
    </row>
    <row r="9" spans="2:3" s="276" customFormat="1" ht="16.5" customHeight="1">
      <c r="B9" s="243" t="s">
        <v>318</v>
      </c>
      <c r="C9" s="239">
        <v>1</v>
      </c>
    </row>
    <row r="10" spans="2:3" s="276" customFormat="1" ht="16.5" customHeight="1">
      <c r="B10" s="243" t="s">
        <v>319</v>
      </c>
      <c r="C10" s="239">
        <v>1</v>
      </c>
    </row>
    <row r="11" spans="2:3" s="276" customFormat="1" ht="16.5" customHeight="1">
      <c r="B11" s="245" t="s">
        <v>518</v>
      </c>
      <c r="C11" s="239">
        <v>1</v>
      </c>
    </row>
    <row r="12" spans="2:3" s="276" customFormat="1" ht="16.5" customHeight="1" thickBot="1">
      <c r="B12" s="245" t="s">
        <v>321</v>
      </c>
      <c r="C12" s="239">
        <v>1</v>
      </c>
    </row>
    <row r="13" spans="2:3" ht="19.5" customHeight="1" thickBot="1">
      <c r="B13" s="247" t="s">
        <v>31</v>
      </c>
      <c r="C13" s="248">
        <f>SUM(C4:C12)</f>
        <v>55</v>
      </c>
    </row>
    <row r="14" spans="2:3" s="276" customFormat="1" ht="19.5" customHeight="1">
      <c r="B14" s="593"/>
      <c r="C14" s="594"/>
    </row>
    <row r="15" spans="1:4" ht="15.75" customHeight="1" thickBot="1">
      <c r="A15" s="560" t="s">
        <v>596</v>
      </c>
      <c r="B15" s="560"/>
      <c r="C15" s="560"/>
      <c r="D15" s="560"/>
    </row>
    <row r="16" spans="2:4" ht="18" customHeight="1" thickBot="1">
      <c r="B16" s="252" t="s">
        <v>324</v>
      </c>
      <c r="C16" s="251" t="s">
        <v>31</v>
      </c>
      <c r="D16" s="241"/>
    </row>
    <row r="17" spans="2:3" ht="16.5" customHeight="1">
      <c r="B17" s="244" t="s">
        <v>312</v>
      </c>
      <c r="C17" s="238">
        <v>260</v>
      </c>
    </row>
    <row r="18" spans="2:3" ht="16.5" customHeight="1">
      <c r="B18" s="245" t="s">
        <v>313</v>
      </c>
      <c r="C18" s="239">
        <v>57</v>
      </c>
    </row>
    <row r="19" spans="2:3" ht="16.5" customHeight="1">
      <c r="B19" s="245" t="s">
        <v>314</v>
      </c>
      <c r="C19" s="239">
        <v>63</v>
      </c>
    </row>
    <row r="20" spans="2:3" ht="16.5" customHeight="1">
      <c r="B20" s="245" t="s">
        <v>315</v>
      </c>
      <c r="C20" s="239">
        <v>17</v>
      </c>
    </row>
    <row r="21" spans="2:3" ht="16.5" customHeight="1">
      <c r="B21" s="245" t="s">
        <v>316</v>
      </c>
      <c r="C21" s="239">
        <v>74</v>
      </c>
    </row>
    <row r="22" spans="2:3" ht="16.5" customHeight="1">
      <c r="B22" s="245" t="s">
        <v>317</v>
      </c>
      <c r="C22" s="239">
        <v>23</v>
      </c>
    </row>
    <row r="23" spans="2:3" ht="18" customHeight="1">
      <c r="B23" s="245" t="s">
        <v>318</v>
      </c>
      <c r="C23" s="239">
        <v>24</v>
      </c>
    </row>
    <row r="24" spans="2:3" ht="16.5" customHeight="1">
      <c r="B24" s="245" t="s">
        <v>319</v>
      </c>
      <c r="C24" s="239">
        <v>9</v>
      </c>
    </row>
    <row r="25" spans="2:3" ht="16.5" customHeight="1">
      <c r="B25" s="245" t="s">
        <v>516</v>
      </c>
      <c r="C25" s="239">
        <v>1</v>
      </c>
    </row>
    <row r="26" spans="2:3" s="276" customFormat="1" ht="16.5" customHeight="1">
      <c r="B26" s="245" t="s">
        <v>320</v>
      </c>
      <c r="C26" s="239">
        <v>6</v>
      </c>
    </row>
    <row r="27" spans="2:3" s="276" customFormat="1" ht="16.5" customHeight="1">
      <c r="B27" s="245" t="s">
        <v>332</v>
      </c>
      <c r="C27" s="239">
        <v>10</v>
      </c>
    </row>
    <row r="28" spans="2:3" ht="16.5" customHeight="1">
      <c r="B28" s="245" t="s">
        <v>336</v>
      </c>
      <c r="C28" s="239">
        <v>7</v>
      </c>
    </row>
    <row r="29" spans="2:3" s="276" customFormat="1" ht="16.5" customHeight="1">
      <c r="B29" s="245" t="s">
        <v>545</v>
      </c>
      <c r="C29" s="239">
        <v>1</v>
      </c>
    </row>
    <row r="30" spans="2:3" s="276" customFormat="1" ht="16.5" customHeight="1">
      <c r="B30" s="245" t="s">
        <v>331</v>
      </c>
      <c r="C30" s="239">
        <v>2</v>
      </c>
    </row>
    <row r="31" spans="2:3" s="276" customFormat="1" ht="16.5" customHeight="1">
      <c r="B31" s="245" t="s">
        <v>322</v>
      </c>
      <c r="C31" s="239">
        <v>6</v>
      </c>
    </row>
    <row r="32" spans="2:3" ht="16.5" customHeight="1">
      <c r="B32" s="245" t="s">
        <v>517</v>
      </c>
      <c r="C32" s="239">
        <v>2</v>
      </c>
    </row>
    <row r="33" spans="2:3" ht="16.5" customHeight="1">
      <c r="B33" s="245" t="s">
        <v>323</v>
      </c>
      <c r="C33" s="239">
        <v>4</v>
      </c>
    </row>
    <row r="34" spans="2:3" ht="16.5" customHeight="1">
      <c r="B34" s="245" t="s">
        <v>518</v>
      </c>
      <c r="C34" s="239">
        <v>6</v>
      </c>
    </row>
    <row r="35" spans="2:3" ht="16.5" customHeight="1">
      <c r="B35" s="245" t="s">
        <v>487</v>
      </c>
      <c r="C35" s="239">
        <v>2</v>
      </c>
    </row>
    <row r="36" spans="2:3" ht="16.5" customHeight="1">
      <c r="B36" s="245" t="s">
        <v>546</v>
      </c>
      <c r="C36" s="239">
        <v>1</v>
      </c>
    </row>
    <row r="37" spans="2:3" ht="16.5" customHeight="1" thickBot="1">
      <c r="B37" s="246" t="s">
        <v>321</v>
      </c>
      <c r="C37" s="240">
        <v>15</v>
      </c>
    </row>
    <row r="38" spans="2:3" ht="20.25" customHeight="1" thickBot="1">
      <c r="B38" s="249" t="s">
        <v>31</v>
      </c>
      <c r="C38" s="248">
        <f>SUM(C17:C37)</f>
        <v>590</v>
      </c>
    </row>
    <row r="39" ht="15">
      <c r="B39" s="88" t="s">
        <v>18</v>
      </c>
    </row>
  </sheetData>
  <sheetProtection/>
  <mergeCells count="3">
    <mergeCell ref="B2:D2"/>
    <mergeCell ref="A1:D1"/>
    <mergeCell ref="A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&amp;L21.08.2015&amp;CTÜRKİYE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80" t="s">
        <v>584</v>
      </c>
      <c r="B2" s="380"/>
      <c r="C2" s="380"/>
      <c r="D2" s="380"/>
      <c r="E2" s="380"/>
      <c r="F2" s="380"/>
      <c r="G2" s="380"/>
      <c r="H2" s="380"/>
    </row>
    <row r="5" spans="1:8" ht="18.75" customHeight="1">
      <c r="A5" s="426" t="s">
        <v>597</v>
      </c>
      <c r="B5" s="426"/>
      <c r="C5" s="426"/>
      <c r="D5" s="426"/>
      <c r="E5" s="426"/>
      <c r="F5" s="426"/>
      <c r="G5" s="426"/>
      <c r="H5" s="426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71" t="s">
        <v>3</v>
      </c>
      <c r="C9" s="572"/>
      <c r="D9" s="571" t="s">
        <v>6</v>
      </c>
      <c r="E9" s="572"/>
      <c r="F9" s="571" t="s">
        <v>2</v>
      </c>
      <c r="G9" s="572"/>
    </row>
    <row r="10" spans="1:7" ht="31.5" customHeight="1">
      <c r="A10" s="236" t="s">
        <v>9</v>
      </c>
      <c r="B10" s="573">
        <v>66</v>
      </c>
      <c r="C10" s="574"/>
      <c r="D10" s="573">
        <v>280</v>
      </c>
      <c r="E10" s="574"/>
      <c r="F10" s="575">
        <v>346</v>
      </c>
      <c r="G10" s="576"/>
    </row>
    <row r="11" spans="1:8" ht="30">
      <c r="A11" s="122" t="s">
        <v>240</v>
      </c>
      <c r="B11" s="573">
        <v>43950000</v>
      </c>
      <c r="C11" s="574"/>
      <c r="D11" s="573">
        <v>46290000</v>
      </c>
      <c r="E11" s="574"/>
      <c r="F11" s="573">
        <v>90240000</v>
      </c>
      <c r="G11" s="574"/>
      <c r="H11" s="169"/>
    </row>
    <row r="12" spans="1:8" ht="45">
      <c r="A12" s="123" t="s">
        <v>241</v>
      </c>
      <c r="B12" s="573">
        <v>25981280</v>
      </c>
      <c r="C12" s="574"/>
      <c r="D12" s="573">
        <v>42360840</v>
      </c>
      <c r="E12" s="574"/>
      <c r="F12" s="573">
        <v>68342120</v>
      </c>
      <c r="G12" s="574"/>
      <c r="H12" s="169"/>
    </row>
    <row r="13" spans="1:7" ht="42" customHeight="1">
      <c r="A13" s="122" t="s">
        <v>242</v>
      </c>
      <c r="B13" s="561">
        <v>59.11</v>
      </c>
      <c r="C13" s="562"/>
      <c r="D13" s="561">
        <v>91.51</v>
      </c>
      <c r="E13" s="562"/>
      <c r="F13" s="561">
        <v>75.73</v>
      </c>
      <c r="G13" s="562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66" t="s">
        <v>598</v>
      </c>
      <c r="B18" s="566"/>
      <c r="C18" s="566"/>
      <c r="D18" s="566"/>
      <c r="E18" s="566"/>
      <c r="F18" s="566"/>
      <c r="G18" s="566"/>
    </row>
    <row r="19" spans="1:7" ht="15.75" customHeight="1">
      <c r="A19" s="566"/>
      <c r="B19" s="566"/>
      <c r="C19" s="566"/>
      <c r="D19" s="566"/>
      <c r="E19" s="566"/>
      <c r="F19" s="566"/>
      <c r="G19" s="566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67"/>
      <c r="B21" s="567"/>
      <c r="C21" s="567"/>
      <c r="D21" s="567"/>
      <c r="E21" s="567"/>
      <c r="F21" s="567"/>
      <c r="G21" s="567"/>
      <c r="H21" s="567"/>
    </row>
    <row r="22" spans="1:7" ht="31.5" customHeight="1">
      <c r="A22" s="124"/>
      <c r="B22" s="571" t="s">
        <v>3</v>
      </c>
      <c r="C22" s="572"/>
      <c r="D22" s="571" t="s">
        <v>6</v>
      </c>
      <c r="E22" s="572"/>
      <c r="F22" s="571" t="s">
        <v>2</v>
      </c>
      <c r="G22" s="572"/>
    </row>
    <row r="23" spans="1:7" ht="28.5" customHeight="1">
      <c r="A23" s="125" t="s">
        <v>9</v>
      </c>
      <c r="B23" s="568">
        <v>435</v>
      </c>
      <c r="C23" s="569"/>
      <c r="D23" s="568">
        <v>2306</v>
      </c>
      <c r="E23" s="569"/>
      <c r="F23" s="568">
        <v>2741</v>
      </c>
      <c r="G23" s="570"/>
    </row>
    <row r="24" spans="1:7" ht="42" customHeight="1">
      <c r="A24" s="126" t="s">
        <v>240</v>
      </c>
      <c r="B24" s="563">
        <v>362491000</v>
      </c>
      <c r="C24" s="564"/>
      <c r="D24" s="563">
        <v>362450750</v>
      </c>
      <c r="E24" s="564"/>
      <c r="F24" s="563">
        <v>724941750</v>
      </c>
      <c r="G24" s="565"/>
    </row>
    <row r="25" spans="1:7" ht="45">
      <c r="A25" s="127" t="s">
        <v>241</v>
      </c>
      <c r="B25" s="563">
        <v>300166496</v>
      </c>
      <c r="C25" s="565"/>
      <c r="D25" s="563">
        <v>316423080</v>
      </c>
      <c r="E25" s="565"/>
      <c r="F25" s="563">
        <v>616589576</v>
      </c>
      <c r="G25" s="565"/>
    </row>
    <row r="26" spans="1:7" ht="25.5" customHeight="1">
      <c r="A26" s="122" t="s">
        <v>242</v>
      </c>
      <c r="B26" s="561">
        <v>82.81</v>
      </c>
      <c r="C26" s="562"/>
      <c r="D26" s="561">
        <v>87.3</v>
      </c>
      <c r="E26" s="562"/>
      <c r="F26" s="561">
        <v>85.05</v>
      </c>
      <c r="G26" s="562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8:G19"/>
    <mergeCell ref="A21:H21"/>
    <mergeCell ref="B23:C23"/>
    <mergeCell ref="D23:E23"/>
    <mergeCell ref="F23:G23"/>
    <mergeCell ref="B22:C22"/>
    <mergeCell ref="D22:E22"/>
    <mergeCell ref="F22:G22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&amp;L19.06.2015&amp;CTÜRKİYE ODALAR ve BORSALAR BİRLİĞİ
Bilgi Hizmetleri Dairesi&amp;R&amp;P</oddHeader>
    <oddFooter>&amp;L21.08.2015&amp;CTÜRKİYE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I39" sqref="I39"/>
    </sheetView>
  </sheetViews>
  <sheetFormatPr defaultColWidth="9.140625" defaultRowHeight="15"/>
  <cols>
    <col min="2" max="2" width="12.7109375" style="0" customWidth="1"/>
    <col min="3" max="3" width="18.00390625" style="276" customWidth="1"/>
    <col min="4" max="5" width="13.8515625" style="0" customWidth="1"/>
    <col min="6" max="6" width="19.421875" style="0" customWidth="1"/>
    <col min="7" max="7" width="10.140625" style="0" bestFit="1" customWidth="1"/>
    <col min="125" max="125" width="18.00390625" style="0" customWidth="1"/>
    <col min="126" max="127" width="13.8515625" style="0" customWidth="1"/>
    <col min="128" max="128" width="19.421875" style="0" customWidth="1"/>
    <col min="129" max="129" width="10.140625" style="0" bestFit="1" customWidth="1"/>
    <col min="130" max="130" width="8.8515625" style="0" customWidth="1"/>
    <col min="131" max="131" width="10.140625" style="0" bestFit="1" customWidth="1"/>
  </cols>
  <sheetData>
    <row r="1" spans="1:7" ht="17.25" thickBot="1">
      <c r="A1" s="577" t="s">
        <v>583</v>
      </c>
      <c r="B1" s="577"/>
      <c r="C1" s="577"/>
      <c r="D1" s="577"/>
      <c r="E1" s="577"/>
      <c r="F1" s="577"/>
      <c r="G1" s="290"/>
    </row>
    <row r="2" spans="1:7" ht="15" customHeight="1">
      <c r="A2" s="578" t="s">
        <v>599</v>
      </c>
      <c r="B2" s="578"/>
      <c r="C2" s="578"/>
      <c r="D2" s="578"/>
      <c r="E2" s="578"/>
      <c r="F2" s="578"/>
      <c r="G2" s="237"/>
    </row>
    <row r="3" spans="1:7" ht="15" customHeight="1">
      <c r="A3" s="560"/>
      <c r="B3" s="560"/>
      <c r="C3" s="560"/>
      <c r="D3" s="560"/>
      <c r="E3" s="560"/>
      <c r="F3" s="560"/>
      <c r="G3" s="237"/>
    </row>
    <row r="4" spans="1:6" ht="15.75" customHeight="1">
      <c r="A4" s="1"/>
      <c r="B4" s="466" t="s">
        <v>132</v>
      </c>
      <c r="C4" s="466"/>
      <c r="D4" s="466"/>
      <c r="E4" s="466"/>
      <c r="F4" s="466"/>
    </row>
    <row r="5" spans="2:6" ht="45" customHeight="1">
      <c r="B5" s="586" t="s">
        <v>375</v>
      </c>
      <c r="C5" s="583" t="s">
        <v>243</v>
      </c>
      <c r="D5" s="586" t="s">
        <v>244</v>
      </c>
      <c r="E5" s="586" t="s">
        <v>245</v>
      </c>
      <c r="F5" s="586" t="s">
        <v>246</v>
      </c>
    </row>
    <row r="6" spans="2:6" ht="15" customHeight="1">
      <c r="B6" s="586"/>
      <c r="C6" s="585"/>
      <c r="D6" s="586"/>
      <c r="E6" s="587"/>
      <c r="F6" s="587"/>
    </row>
    <row r="7" spans="2:6" ht="17.25" customHeight="1" hidden="1">
      <c r="B7" s="586"/>
      <c r="C7" s="286"/>
      <c r="D7" s="586"/>
      <c r="E7" s="587"/>
      <c r="F7" s="587"/>
    </row>
    <row r="8" spans="2:6" ht="15">
      <c r="B8" s="274" t="s">
        <v>409</v>
      </c>
      <c r="C8" s="274" t="s">
        <v>187</v>
      </c>
      <c r="D8" s="274">
        <v>308</v>
      </c>
      <c r="E8" s="275">
        <v>223039000</v>
      </c>
      <c r="F8" s="275">
        <v>176826616</v>
      </c>
    </row>
    <row r="9" spans="2:6" ht="15">
      <c r="B9" s="274" t="s">
        <v>381</v>
      </c>
      <c r="C9" s="274" t="s">
        <v>160</v>
      </c>
      <c r="D9" s="274">
        <v>42</v>
      </c>
      <c r="E9" s="275">
        <v>85070000</v>
      </c>
      <c r="F9" s="275">
        <v>80939780</v>
      </c>
    </row>
    <row r="10" spans="2:6" ht="15">
      <c r="B10" s="274" t="s">
        <v>410</v>
      </c>
      <c r="C10" s="274" t="s">
        <v>188</v>
      </c>
      <c r="D10" s="274">
        <v>20</v>
      </c>
      <c r="E10" s="275">
        <v>3210000</v>
      </c>
      <c r="F10" s="275">
        <v>1789000</v>
      </c>
    </row>
    <row r="11" spans="2:6" ht="15">
      <c r="B11" s="274" t="s">
        <v>382</v>
      </c>
      <c r="C11" s="274" t="s">
        <v>161</v>
      </c>
      <c r="D11" s="274">
        <v>16</v>
      </c>
      <c r="E11" s="275">
        <v>5500000</v>
      </c>
      <c r="F11" s="275">
        <v>4752000</v>
      </c>
    </row>
    <row r="12" spans="2:6" ht="15">
      <c r="B12" s="274" t="s">
        <v>391</v>
      </c>
      <c r="C12" s="274" t="s">
        <v>170</v>
      </c>
      <c r="D12" s="274">
        <v>12</v>
      </c>
      <c r="E12" s="275">
        <v>17292000</v>
      </c>
      <c r="F12" s="275">
        <v>13019000</v>
      </c>
    </row>
    <row r="13" spans="2:6" ht="15">
      <c r="B13" s="274" t="s">
        <v>416</v>
      </c>
      <c r="C13" s="274" t="s">
        <v>194</v>
      </c>
      <c r="D13" s="274">
        <v>4</v>
      </c>
      <c r="E13" s="275">
        <v>7890000</v>
      </c>
      <c r="F13" s="275">
        <v>6590000</v>
      </c>
    </row>
    <row r="14" spans="2:6" ht="15">
      <c r="B14" s="274" t="s">
        <v>384</v>
      </c>
      <c r="C14" s="274" t="s">
        <v>163</v>
      </c>
      <c r="D14" s="274">
        <v>3</v>
      </c>
      <c r="E14" s="275">
        <v>150000</v>
      </c>
      <c r="F14" s="275">
        <v>70150</v>
      </c>
    </row>
    <row r="15" spans="2:6" ht="15">
      <c r="B15" s="274" t="s">
        <v>395</v>
      </c>
      <c r="C15" s="274" t="s">
        <v>174</v>
      </c>
      <c r="D15" s="274">
        <v>3</v>
      </c>
      <c r="E15" s="275">
        <v>250000</v>
      </c>
      <c r="F15" s="275">
        <v>220000</v>
      </c>
    </row>
    <row r="16" spans="2:6" ht="15">
      <c r="B16" s="274" t="s">
        <v>408</v>
      </c>
      <c r="C16" s="274" t="s">
        <v>308</v>
      </c>
      <c r="D16" s="274">
        <v>3</v>
      </c>
      <c r="E16" s="275">
        <v>200000</v>
      </c>
      <c r="F16" s="275">
        <v>190000</v>
      </c>
    </row>
    <row r="17" spans="2:6" s="276" customFormat="1" ht="15">
      <c r="B17" s="274" t="s">
        <v>402</v>
      </c>
      <c r="C17" s="274" t="s">
        <v>181</v>
      </c>
      <c r="D17" s="274">
        <v>3</v>
      </c>
      <c r="E17" s="275">
        <v>1050000</v>
      </c>
      <c r="F17" s="275">
        <v>657500</v>
      </c>
    </row>
    <row r="18" spans="2:6" s="276" customFormat="1" ht="15">
      <c r="B18" s="274" t="s">
        <v>421</v>
      </c>
      <c r="C18" s="274" t="s">
        <v>199</v>
      </c>
      <c r="D18" s="274">
        <v>2</v>
      </c>
      <c r="E18" s="275">
        <v>340000</v>
      </c>
      <c r="F18" s="275">
        <v>179200</v>
      </c>
    </row>
    <row r="19" spans="2:6" s="276" customFormat="1" ht="15">
      <c r="B19" s="274" t="s">
        <v>420</v>
      </c>
      <c r="C19" s="274" t="s">
        <v>198</v>
      </c>
      <c r="D19" s="274">
        <v>2</v>
      </c>
      <c r="E19" s="275">
        <v>360000</v>
      </c>
      <c r="F19" s="275">
        <v>168000</v>
      </c>
    </row>
    <row r="20" spans="2:6" s="276" customFormat="1" ht="15">
      <c r="B20" s="274" t="s">
        <v>452</v>
      </c>
      <c r="C20" s="274" t="s">
        <v>230</v>
      </c>
      <c r="D20" s="274">
        <v>2</v>
      </c>
      <c r="E20" s="275">
        <v>430000</v>
      </c>
      <c r="F20" s="275">
        <v>347500</v>
      </c>
    </row>
    <row r="21" spans="2:6" s="276" customFormat="1" ht="15">
      <c r="B21" s="274" t="s">
        <v>434</v>
      </c>
      <c r="C21" s="274" t="s">
        <v>212</v>
      </c>
      <c r="D21" s="274">
        <v>2</v>
      </c>
      <c r="E21" s="275">
        <v>150000</v>
      </c>
      <c r="F21" s="275">
        <v>135000</v>
      </c>
    </row>
    <row r="22" spans="2:6" s="276" customFormat="1" ht="15">
      <c r="B22" s="274" t="s">
        <v>430</v>
      </c>
      <c r="C22" s="274" t="s">
        <v>208</v>
      </c>
      <c r="D22" s="274">
        <v>2</v>
      </c>
      <c r="E22" s="275">
        <v>1100000</v>
      </c>
      <c r="F22" s="275">
        <v>1049000</v>
      </c>
    </row>
    <row r="23" spans="2:6" s="276" customFormat="1" ht="15">
      <c r="B23" s="274" t="s">
        <v>417</v>
      </c>
      <c r="C23" s="274" t="s">
        <v>195</v>
      </c>
      <c r="D23" s="274">
        <v>2</v>
      </c>
      <c r="E23" s="275">
        <v>350000</v>
      </c>
      <c r="F23" s="275">
        <v>290000</v>
      </c>
    </row>
    <row r="24" spans="2:6" ht="15">
      <c r="B24" s="274" t="s">
        <v>455</v>
      </c>
      <c r="C24" s="274" t="s">
        <v>233</v>
      </c>
      <c r="D24" s="274">
        <v>1</v>
      </c>
      <c r="E24" s="275">
        <v>15000000</v>
      </c>
      <c r="F24" s="275">
        <v>12000000</v>
      </c>
    </row>
    <row r="25" spans="2:6" s="276" customFormat="1" ht="15">
      <c r="B25" s="274" t="s">
        <v>429</v>
      </c>
      <c r="C25" s="274" t="s">
        <v>207</v>
      </c>
      <c r="D25" s="274">
        <v>1</v>
      </c>
      <c r="E25" s="275">
        <v>100000</v>
      </c>
      <c r="F25" s="275">
        <v>100000</v>
      </c>
    </row>
    <row r="26" spans="2:6" s="276" customFormat="1" ht="15">
      <c r="B26" s="274" t="s">
        <v>393</v>
      </c>
      <c r="C26" s="274" t="s">
        <v>172</v>
      </c>
      <c r="D26" s="274">
        <v>1</v>
      </c>
      <c r="E26" s="275">
        <v>60000</v>
      </c>
      <c r="F26" s="275">
        <v>60000</v>
      </c>
    </row>
    <row r="27" spans="2:6" s="276" customFormat="1" ht="15">
      <c r="B27" s="274" t="s">
        <v>376</v>
      </c>
      <c r="C27" s="274" t="s">
        <v>155</v>
      </c>
      <c r="D27" s="274">
        <v>1</v>
      </c>
      <c r="E27" s="275">
        <v>100000</v>
      </c>
      <c r="F27" s="275">
        <v>100000</v>
      </c>
    </row>
    <row r="28" spans="2:6" s="276" customFormat="1" ht="15">
      <c r="B28" s="274" t="s">
        <v>407</v>
      </c>
      <c r="C28" s="274" t="s">
        <v>186</v>
      </c>
      <c r="D28" s="274">
        <v>1</v>
      </c>
      <c r="E28" s="275">
        <v>50000</v>
      </c>
      <c r="F28" s="275">
        <v>8750</v>
      </c>
    </row>
    <row r="29" spans="2:6" s="276" customFormat="1" ht="15">
      <c r="B29" s="274" t="s">
        <v>396</v>
      </c>
      <c r="C29" s="274" t="s">
        <v>175</v>
      </c>
      <c r="D29" s="274">
        <v>1</v>
      </c>
      <c r="E29" s="275">
        <v>250000</v>
      </c>
      <c r="F29" s="275">
        <v>125000</v>
      </c>
    </row>
    <row r="30" spans="2:6" s="276" customFormat="1" ht="15">
      <c r="B30" s="274" t="s">
        <v>406</v>
      </c>
      <c r="C30" s="274" t="s">
        <v>185</v>
      </c>
      <c r="D30" s="274">
        <v>1</v>
      </c>
      <c r="E30" s="275">
        <v>250000</v>
      </c>
      <c r="F30" s="275">
        <v>250000</v>
      </c>
    </row>
    <row r="31" spans="2:6" s="276" customFormat="1" ht="15">
      <c r="B31" s="274" t="s">
        <v>438</v>
      </c>
      <c r="C31" s="274" t="s">
        <v>216</v>
      </c>
      <c r="D31" s="274">
        <v>1</v>
      </c>
      <c r="E31" s="275">
        <v>200000</v>
      </c>
      <c r="F31" s="275">
        <v>200000</v>
      </c>
    </row>
    <row r="32" spans="2:6" ht="15">
      <c r="B32" s="274" t="s">
        <v>423</v>
      </c>
      <c r="C32" s="274" t="s">
        <v>201</v>
      </c>
      <c r="D32" s="274">
        <v>1</v>
      </c>
      <c r="E32" s="275">
        <v>100000</v>
      </c>
      <c r="F32" s="275">
        <v>100000</v>
      </c>
    </row>
    <row r="33" spans="2:6" ht="15" customHeight="1">
      <c r="B33" s="580" t="s">
        <v>31</v>
      </c>
      <c r="C33" s="581"/>
      <c r="D33" s="581"/>
      <c r="E33" s="582"/>
      <c r="F33" s="131">
        <f>SUM(F8:F32)</f>
        <v>300166496</v>
      </c>
    </row>
    <row r="34" spans="4:6" ht="15" customHeight="1">
      <c r="D34" s="3"/>
      <c r="E34" s="3"/>
      <c r="F34" s="128"/>
    </row>
    <row r="35" spans="2:6" ht="15.75" customHeight="1">
      <c r="B35" s="466" t="s">
        <v>140</v>
      </c>
      <c r="C35" s="466"/>
      <c r="D35" s="466"/>
      <c r="E35" s="466"/>
      <c r="F35" s="466"/>
    </row>
    <row r="36" spans="2:6" ht="30" customHeight="1">
      <c r="B36" s="583" t="s">
        <v>375</v>
      </c>
      <c r="C36" s="583" t="s">
        <v>243</v>
      </c>
      <c r="D36" s="583" t="s">
        <v>244</v>
      </c>
      <c r="E36" s="583" t="s">
        <v>245</v>
      </c>
      <c r="F36" s="583" t="s">
        <v>246</v>
      </c>
    </row>
    <row r="37" spans="2:6" ht="27.75" customHeight="1">
      <c r="B37" s="584"/>
      <c r="C37" s="584"/>
      <c r="D37" s="584"/>
      <c r="E37" s="584"/>
      <c r="F37" s="584"/>
    </row>
    <row r="38" spans="2:6" ht="18.75" customHeight="1" hidden="1">
      <c r="B38" s="585"/>
      <c r="C38" s="287"/>
      <c r="D38" s="585"/>
      <c r="E38" s="585"/>
      <c r="F38" s="585"/>
    </row>
    <row r="39" spans="2:6" ht="15">
      <c r="B39" s="274" t="s">
        <v>409</v>
      </c>
      <c r="C39" s="274" t="s">
        <v>187</v>
      </c>
      <c r="D39" s="275">
        <v>1402</v>
      </c>
      <c r="E39" s="275">
        <v>195910200</v>
      </c>
      <c r="F39" s="275">
        <v>175610371</v>
      </c>
    </row>
    <row r="40" spans="2:6" ht="15">
      <c r="B40" s="274" t="s">
        <v>408</v>
      </c>
      <c r="C40" s="274" t="s">
        <v>308</v>
      </c>
      <c r="D40" s="274">
        <v>170</v>
      </c>
      <c r="E40" s="275">
        <v>24585000</v>
      </c>
      <c r="F40" s="275">
        <v>22791900</v>
      </c>
    </row>
    <row r="41" spans="2:6" ht="15">
      <c r="B41" s="274" t="s">
        <v>382</v>
      </c>
      <c r="C41" s="274" t="s">
        <v>161</v>
      </c>
      <c r="D41" s="274">
        <v>143</v>
      </c>
      <c r="E41" s="275">
        <v>13488050</v>
      </c>
      <c r="F41" s="275">
        <v>11004359</v>
      </c>
    </row>
    <row r="42" spans="2:6" ht="15">
      <c r="B42" s="274" t="s">
        <v>402</v>
      </c>
      <c r="C42" s="274" t="s">
        <v>181</v>
      </c>
      <c r="D42" s="274">
        <v>110</v>
      </c>
      <c r="E42" s="275">
        <v>22305000</v>
      </c>
      <c r="F42" s="275">
        <v>21077000</v>
      </c>
    </row>
    <row r="43" spans="2:6" ht="15">
      <c r="B43" s="274" t="s">
        <v>381</v>
      </c>
      <c r="C43" s="274" t="s">
        <v>160</v>
      </c>
      <c r="D43" s="274">
        <v>69</v>
      </c>
      <c r="E43" s="275">
        <v>5221000</v>
      </c>
      <c r="F43" s="275">
        <v>3507600</v>
      </c>
    </row>
    <row r="44" spans="2:6" ht="15">
      <c r="B44" s="274" t="s">
        <v>391</v>
      </c>
      <c r="C44" s="274" t="s">
        <v>170</v>
      </c>
      <c r="D44" s="274">
        <v>67</v>
      </c>
      <c r="E44" s="275">
        <v>11304500</v>
      </c>
      <c r="F44" s="275">
        <v>10416650</v>
      </c>
    </row>
    <row r="45" spans="2:6" ht="15">
      <c r="B45" s="274" t="s">
        <v>406</v>
      </c>
      <c r="C45" s="274" t="s">
        <v>185</v>
      </c>
      <c r="D45" s="274">
        <v>57</v>
      </c>
      <c r="E45" s="275">
        <v>8795000</v>
      </c>
      <c r="F45" s="275">
        <v>7774100</v>
      </c>
    </row>
    <row r="46" spans="2:6" ht="15">
      <c r="B46" s="274" t="s">
        <v>410</v>
      </c>
      <c r="C46" s="274" t="s">
        <v>188</v>
      </c>
      <c r="D46" s="274">
        <v>37</v>
      </c>
      <c r="E46" s="275">
        <v>2035000</v>
      </c>
      <c r="F46" s="275">
        <v>1770100</v>
      </c>
    </row>
    <row r="47" spans="2:6" ht="15">
      <c r="B47" s="274" t="s">
        <v>423</v>
      </c>
      <c r="C47" s="274" t="s">
        <v>201</v>
      </c>
      <c r="D47" s="274">
        <v>29</v>
      </c>
      <c r="E47" s="275">
        <v>3310000</v>
      </c>
      <c r="F47" s="275">
        <v>2752900</v>
      </c>
    </row>
    <row r="48" spans="2:6" ht="15">
      <c r="B48" s="274" t="s">
        <v>452</v>
      </c>
      <c r="C48" s="274" t="s">
        <v>230</v>
      </c>
      <c r="D48" s="274">
        <v>28</v>
      </c>
      <c r="E48" s="275">
        <v>7651000</v>
      </c>
      <c r="F48" s="275">
        <v>7026000</v>
      </c>
    </row>
    <row r="49" spans="2:6" ht="15">
      <c r="B49" s="274" t="s">
        <v>384</v>
      </c>
      <c r="C49" s="274" t="s">
        <v>163</v>
      </c>
      <c r="D49" s="274">
        <v>19</v>
      </c>
      <c r="E49" s="275">
        <v>5880000</v>
      </c>
      <c r="F49" s="275">
        <v>5175700</v>
      </c>
    </row>
    <row r="50" spans="2:6" ht="15">
      <c r="B50" s="274" t="s">
        <v>454</v>
      </c>
      <c r="C50" s="274" t="s">
        <v>232</v>
      </c>
      <c r="D50" s="274">
        <v>17</v>
      </c>
      <c r="E50" s="275">
        <v>2260000</v>
      </c>
      <c r="F50" s="275">
        <v>2020000</v>
      </c>
    </row>
    <row r="51" spans="2:6" ht="15">
      <c r="B51" s="274" t="s">
        <v>376</v>
      </c>
      <c r="C51" s="274" t="s">
        <v>155</v>
      </c>
      <c r="D51" s="274">
        <v>16</v>
      </c>
      <c r="E51" s="275">
        <v>2910000</v>
      </c>
      <c r="F51" s="275">
        <v>1803500</v>
      </c>
    </row>
    <row r="52" spans="2:6" ht="15">
      <c r="B52" s="274" t="s">
        <v>413</v>
      </c>
      <c r="C52" s="274" t="s">
        <v>191</v>
      </c>
      <c r="D52" s="274">
        <v>16</v>
      </c>
      <c r="E52" s="275">
        <v>1520000</v>
      </c>
      <c r="F52" s="275">
        <v>816000</v>
      </c>
    </row>
    <row r="53" spans="2:6" ht="15">
      <c r="B53" s="274" t="s">
        <v>416</v>
      </c>
      <c r="C53" s="274" t="s">
        <v>194</v>
      </c>
      <c r="D53" s="274">
        <v>16</v>
      </c>
      <c r="E53" s="275">
        <v>4026000</v>
      </c>
      <c r="F53" s="275">
        <v>2830000</v>
      </c>
    </row>
    <row r="54" spans="2:6" ht="15">
      <c r="B54" s="274" t="s">
        <v>417</v>
      </c>
      <c r="C54" s="274" t="s">
        <v>195</v>
      </c>
      <c r="D54" s="274">
        <v>13</v>
      </c>
      <c r="E54" s="275">
        <v>3120000</v>
      </c>
      <c r="F54" s="275">
        <v>2921500</v>
      </c>
    </row>
    <row r="55" spans="2:6" ht="15">
      <c r="B55" s="274" t="s">
        <v>438</v>
      </c>
      <c r="C55" s="274" t="s">
        <v>216</v>
      </c>
      <c r="D55" s="274">
        <v>11</v>
      </c>
      <c r="E55" s="275">
        <v>4015000</v>
      </c>
      <c r="F55" s="275">
        <v>3920000</v>
      </c>
    </row>
    <row r="56" spans="2:6" ht="15">
      <c r="B56" s="274" t="s">
        <v>429</v>
      </c>
      <c r="C56" s="274" t="s">
        <v>207</v>
      </c>
      <c r="D56" s="274">
        <v>8</v>
      </c>
      <c r="E56" s="275">
        <v>12565000</v>
      </c>
      <c r="F56" s="275">
        <v>12457500</v>
      </c>
    </row>
    <row r="57" spans="2:6" ht="15">
      <c r="B57" s="274" t="s">
        <v>420</v>
      </c>
      <c r="C57" s="274" t="s">
        <v>198</v>
      </c>
      <c r="D57" s="274">
        <v>7</v>
      </c>
      <c r="E57" s="275">
        <v>530000</v>
      </c>
      <c r="F57" s="275">
        <v>514900</v>
      </c>
    </row>
    <row r="58" spans="2:6" ht="15">
      <c r="B58" s="274" t="s">
        <v>421</v>
      </c>
      <c r="C58" s="274" t="s">
        <v>199</v>
      </c>
      <c r="D58" s="274">
        <v>7</v>
      </c>
      <c r="E58" s="275">
        <v>660000</v>
      </c>
      <c r="F58" s="275">
        <v>610000</v>
      </c>
    </row>
    <row r="59" spans="2:6" ht="15">
      <c r="B59" s="274" t="s">
        <v>439</v>
      </c>
      <c r="C59" s="274" t="s">
        <v>217</v>
      </c>
      <c r="D59" s="274">
        <v>4</v>
      </c>
      <c r="E59" s="275">
        <v>185000</v>
      </c>
      <c r="F59" s="275">
        <v>100000</v>
      </c>
    </row>
    <row r="60" spans="2:6" ht="15">
      <c r="B60" s="274" t="s">
        <v>434</v>
      </c>
      <c r="C60" s="274" t="s">
        <v>212</v>
      </c>
      <c r="D60" s="274">
        <v>4</v>
      </c>
      <c r="E60" s="275">
        <v>220000</v>
      </c>
      <c r="F60" s="275">
        <v>217500</v>
      </c>
    </row>
    <row r="61" spans="2:6" ht="15">
      <c r="B61" s="274" t="s">
        <v>433</v>
      </c>
      <c r="C61" s="274" t="s">
        <v>211</v>
      </c>
      <c r="D61" s="274">
        <v>4</v>
      </c>
      <c r="E61" s="275">
        <v>825000</v>
      </c>
      <c r="F61" s="275">
        <v>539950</v>
      </c>
    </row>
    <row r="62" spans="2:6" ht="15">
      <c r="B62" s="274" t="s">
        <v>436</v>
      </c>
      <c r="C62" s="274" t="s">
        <v>214</v>
      </c>
      <c r="D62" s="274">
        <v>4</v>
      </c>
      <c r="E62" s="275">
        <v>230000</v>
      </c>
      <c r="F62" s="275">
        <v>181000</v>
      </c>
    </row>
    <row r="63" spans="2:6" ht="15">
      <c r="B63" s="274" t="s">
        <v>390</v>
      </c>
      <c r="C63" s="274" t="s">
        <v>169</v>
      </c>
      <c r="D63" s="274">
        <v>4</v>
      </c>
      <c r="E63" s="275">
        <v>170000</v>
      </c>
      <c r="F63" s="275">
        <v>137000</v>
      </c>
    </row>
    <row r="64" spans="2:6" ht="15">
      <c r="B64" s="274" t="s">
        <v>401</v>
      </c>
      <c r="C64" s="274" t="s">
        <v>180</v>
      </c>
      <c r="D64" s="274">
        <v>3</v>
      </c>
      <c r="E64" s="275">
        <v>15300000</v>
      </c>
      <c r="F64" s="275">
        <v>7640000</v>
      </c>
    </row>
    <row r="65" spans="2:6" ht="15">
      <c r="B65" s="274" t="s">
        <v>378</v>
      </c>
      <c r="C65" s="274" t="s">
        <v>157</v>
      </c>
      <c r="D65" s="274">
        <v>3</v>
      </c>
      <c r="E65" s="275">
        <v>750000</v>
      </c>
      <c r="F65" s="275">
        <v>534000</v>
      </c>
    </row>
    <row r="66" spans="2:6" ht="15">
      <c r="B66" s="274" t="s">
        <v>377</v>
      </c>
      <c r="C66" s="274" t="s">
        <v>156</v>
      </c>
      <c r="D66" s="274">
        <v>3</v>
      </c>
      <c r="E66" s="275">
        <v>725000</v>
      </c>
      <c r="F66" s="275">
        <v>430250</v>
      </c>
    </row>
    <row r="67" spans="2:6" ht="15">
      <c r="B67" s="274" t="s">
        <v>425</v>
      </c>
      <c r="C67" s="274" t="s">
        <v>203</v>
      </c>
      <c r="D67" s="274">
        <v>2</v>
      </c>
      <c r="E67" s="275">
        <v>900000</v>
      </c>
      <c r="F67" s="275">
        <v>460000</v>
      </c>
    </row>
    <row r="68" spans="2:6" ht="15">
      <c r="B68" s="274" t="s">
        <v>386</v>
      </c>
      <c r="C68" s="274" t="s">
        <v>165</v>
      </c>
      <c r="D68" s="274">
        <v>2</v>
      </c>
      <c r="E68" s="275">
        <v>110000</v>
      </c>
      <c r="F68" s="275">
        <v>105000</v>
      </c>
    </row>
    <row r="69" spans="2:6" s="276" customFormat="1" ht="15">
      <c r="B69" s="274" t="s">
        <v>445</v>
      </c>
      <c r="C69" s="274" t="s">
        <v>223</v>
      </c>
      <c r="D69" s="274">
        <v>2</v>
      </c>
      <c r="E69" s="275">
        <v>3100000</v>
      </c>
      <c r="F69" s="275">
        <v>3100000</v>
      </c>
    </row>
    <row r="70" spans="2:6" s="276" customFormat="1" ht="15">
      <c r="B70" s="274" t="s">
        <v>430</v>
      </c>
      <c r="C70" s="274" t="s">
        <v>208</v>
      </c>
      <c r="D70" s="274">
        <v>2</v>
      </c>
      <c r="E70" s="275">
        <v>610000</v>
      </c>
      <c r="F70" s="275">
        <v>605000</v>
      </c>
    </row>
    <row r="71" spans="2:6" s="276" customFormat="1" ht="15">
      <c r="B71" s="274" t="s">
        <v>422</v>
      </c>
      <c r="C71" s="274" t="s">
        <v>200</v>
      </c>
      <c r="D71" s="274">
        <v>2</v>
      </c>
      <c r="E71" s="275">
        <v>900000</v>
      </c>
      <c r="F71" s="275">
        <v>550000</v>
      </c>
    </row>
    <row r="72" spans="2:6" s="276" customFormat="1" ht="15">
      <c r="B72" s="274" t="s">
        <v>455</v>
      </c>
      <c r="C72" s="274" t="s">
        <v>233</v>
      </c>
      <c r="D72" s="274">
        <v>2</v>
      </c>
      <c r="E72" s="275">
        <v>110000</v>
      </c>
      <c r="F72" s="275">
        <v>102500</v>
      </c>
    </row>
    <row r="73" spans="2:6" s="276" customFormat="1" ht="15">
      <c r="B73" s="274" t="s">
        <v>415</v>
      </c>
      <c r="C73" s="274" t="s">
        <v>193</v>
      </c>
      <c r="D73" s="274">
        <v>2</v>
      </c>
      <c r="E73" s="275">
        <v>20000</v>
      </c>
      <c r="F73" s="275">
        <v>9800</v>
      </c>
    </row>
    <row r="74" spans="2:6" s="276" customFormat="1" ht="15">
      <c r="B74" s="274" t="s">
        <v>385</v>
      </c>
      <c r="C74" s="274" t="s">
        <v>164</v>
      </c>
      <c r="D74" s="274">
        <v>2</v>
      </c>
      <c r="E74" s="275">
        <v>2010000</v>
      </c>
      <c r="F74" s="275">
        <v>965000</v>
      </c>
    </row>
    <row r="75" spans="2:6" s="276" customFormat="1" ht="15">
      <c r="B75" s="274" t="s">
        <v>396</v>
      </c>
      <c r="C75" s="274" t="s">
        <v>175</v>
      </c>
      <c r="D75" s="274">
        <v>2</v>
      </c>
      <c r="E75" s="275">
        <v>150000</v>
      </c>
      <c r="F75" s="275">
        <v>125000</v>
      </c>
    </row>
    <row r="76" spans="2:6" s="276" customFormat="1" ht="15">
      <c r="B76" s="274" t="s">
        <v>440</v>
      </c>
      <c r="C76" s="274" t="s">
        <v>218</v>
      </c>
      <c r="D76" s="274">
        <v>1</v>
      </c>
      <c r="E76" s="275">
        <v>100000</v>
      </c>
      <c r="F76" s="275">
        <v>100000</v>
      </c>
    </row>
    <row r="77" spans="2:6" s="276" customFormat="1" ht="15">
      <c r="B77" s="274" t="s">
        <v>379</v>
      </c>
      <c r="C77" s="274" t="s">
        <v>158</v>
      </c>
      <c r="D77" s="274">
        <v>1</v>
      </c>
      <c r="E77" s="275">
        <v>90000</v>
      </c>
      <c r="F77" s="275">
        <v>54000</v>
      </c>
    </row>
    <row r="78" spans="2:6" ht="15">
      <c r="B78" s="274" t="s">
        <v>392</v>
      </c>
      <c r="C78" s="274" t="s">
        <v>171</v>
      </c>
      <c r="D78" s="274">
        <v>1</v>
      </c>
      <c r="E78" s="275">
        <v>10000</v>
      </c>
      <c r="F78" s="275">
        <v>5000</v>
      </c>
    </row>
    <row r="79" spans="2:6" ht="15">
      <c r="B79" s="274" t="s">
        <v>394</v>
      </c>
      <c r="C79" s="274" t="s">
        <v>173</v>
      </c>
      <c r="D79" s="274">
        <v>1</v>
      </c>
      <c r="E79" s="275">
        <v>25000</v>
      </c>
      <c r="F79" s="275">
        <v>25000</v>
      </c>
    </row>
    <row r="80" spans="2:6" s="276" customFormat="1" ht="15">
      <c r="B80" s="274" t="s">
        <v>383</v>
      </c>
      <c r="C80" s="274" t="s">
        <v>162</v>
      </c>
      <c r="D80" s="274">
        <v>1</v>
      </c>
      <c r="E80" s="275">
        <v>100000</v>
      </c>
      <c r="F80" s="275">
        <v>65000</v>
      </c>
    </row>
    <row r="81" spans="2:6" s="276" customFormat="1" ht="15">
      <c r="B81" s="274" t="s">
        <v>380</v>
      </c>
      <c r="C81" s="274" t="s">
        <v>159</v>
      </c>
      <c r="D81" s="274">
        <v>1</v>
      </c>
      <c r="E81" s="275">
        <v>1000000</v>
      </c>
      <c r="F81" s="275">
        <v>1000000</v>
      </c>
    </row>
    <row r="82" spans="2:6" s="276" customFormat="1" ht="15">
      <c r="B82" s="274" t="s">
        <v>448</v>
      </c>
      <c r="C82" s="274" t="s">
        <v>226</v>
      </c>
      <c r="D82" s="274">
        <v>1</v>
      </c>
      <c r="E82" s="275">
        <v>100000</v>
      </c>
      <c r="F82" s="275">
        <v>100000</v>
      </c>
    </row>
    <row r="83" spans="2:6" s="276" customFormat="1" ht="15">
      <c r="B83" s="274" t="s">
        <v>389</v>
      </c>
      <c r="C83" s="274" t="s">
        <v>168</v>
      </c>
      <c r="D83" s="274">
        <v>1</v>
      </c>
      <c r="E83" s="275">
        <v>120000</v>
      </c>
      <c r="F83" s="275">
        <v>120000</v>
      </c>
    </row>
    <row r="84" spans="2:6" s="276" customFormat="1" ht="15">
      <c r="B84" s="274" t="s">
        <v>435</v>
      </c>
      <c r="C84" s="274" t="s">
        <v>213</v>
      </c>
      <c r="D84" s="274">
        <v>1</v>
      </c>
      <c r="E84" s="275">
        <v>10000</v>
      </c>
      <c r="F84" s="275">
        <v>10000</v>
      </c>
    </row>
    <row r="85" spans="2:6" s="276" customFormat="1" ht="15">
      <c r="B85" s="274" t="s">
        <v>395</v>
      </c>
      <c r="C85" s="274" t="s">
        <v>174</v>
      </c>
      <c r="D85" s="274">
        <v>1</v>
      </c>
      <c r="E85" s="275">
        <v>80000</v>
      </c>
      <c r="F85" s="275">
        <v>40000</v>
      </c>
    </row>
    <row r="86" spans="2:6" s="276" customFormat="1" ht="15">
      <c r="B86" s="274" t="s">
        <v>427</v>
      </c>
      <c r="C86" s="274" t="s">
        <v>205</v>
      </c>
      <c r="D86" s="274">
        <v>1</v>
      </c>
      <c r="E86" s="275">
        <v>100000</v>
      </c>
      <c r="F86" s="275">
        <v>100000</v>
      </c>
    </row>
    <row r="87" spans="2:6" s="276" customFormat="1" ht="15">
      <c r="B87" s="274" t="s">
        <v>426</v>
      </c>
      <c r="C87" s="274" t="s">
        <v>204</v>
      </c>
      <c r="D87" s="274">
        <v>1</v>
      </c>
      <c r="E87" s="275">
        <v>2000000</v>
      </c>
      <c r="F87" s="275">
        <v>2000000</v>
      </c>
    </row>
    <row r="88" spans="2:6" s="276" customFormat="1" ht="15">
      <c r="B88" s="274" t="s">
        <v>397</v>
      </c>
      <c r="C88" s="274" t="s">
        <v>176</v>
      </c>
      <c r="D88" s="274">
        <v>1</v>
      </c>
      <c r="E88" s="275">
        <v>20000</v>
      </c>
      <c r="F88" s="275">
        <v>20000</v>
      </c>
    </row>
    <row r="89" spans="2:6" s="276" customFormat="1" ht="15">
      <c r="B89" s="274" t="s">
        <v>407</v>
      </c>
      <c r="C89" s="274" t="s">
        <v>186</v>
      </c>
      <c r="D89" s="274">
        <v>1</v>
      </c>
      <c r="E89" s="275">
        <v>100000</v>
      </c>
      <c r="F89" s="275">
        <v>51000</v>
      </c>
    </row>
    <row r="90" spans="2:6" s="276" customFormat="1" ht="15">
      <c r="B90" s="274" t="s">
        <v>419</v>
      </c>
      <c r="C90" s="274" t="s">
        <v>197</v>
      </c>
      <c r="D90" s="274">
        <v>1</v>
      </c>
      <c r="E90" s="275">
        <v>100000</v>
      </c>
      <c r="F90" s="275">
        <v>66000</v>
      </c>
    </row>
    <row r="91" spans="2:6" ht="15">
      <c r="B91" s="274" t="s">
        <v>414</v>
      </c>
      <c r="C91" s="274" t="s">
        <v>192</v>
      </c>
      <c r="D91" s="274">
        <v>1</v>
      </c>
      <c r="E91" s="275">
        <v>50000</v>
      </c>
      <c r="F91" s="275">
        <v>25000</v>
      </c>
    </row>
    <row r="92" spans="2:6" ht="15">
      <c r="B92" s="274" t="s">
        <v>412</v>
      </c>
      <c r="C92" s="274" t="s">
        <v>190</v>
      </c>
      <c r="D92" s="274">
        <v>1</v>
      </c>
      <c r="E92" s="275">
        <v>40000</v>
      </c>
      <c r="F92" s="275">
        <v>40000</v>
      </c>
    </row>
    <row r="93" spans="2:6" ht="15" customHeight="1">
      <c r="B93" s="580" t="s">
        <v>31</v>
      </c>
      <c r="C93" s="581"/>
      <c r="D93" s="581"/>
      <c r="E93" s="582"/>
      <c r="F93" s="131">
        <f>SUM(F39:F92)</f>
        <v>316423080</v>
      </c>
    </row>
    <row r="94" spans="2:4" ht="15">
      <c r="B94" s="579" t="s">
        <v>18</v>
      </c>
      <c r="C94" s="579"/>
      <c r="D94" s="579"/>
    </row>
    <row r="103" ht="15" customHeight="1"/>
  </sheetData>
  <sheetProtection/>
  <mergeCells count="17">
    <mergeCell ref="C36:C37"/>
    <mergeCell ref="B5:B7"/>
    <mergeCell ref="D5:D7"/>
    <mergeCell ref="E5:E7"/>
    <mergeCell ref="F5:F7"/>
    <mergeCell ref="B4:F4"/>
    <mergeCell ref="C5:C6"/>
    <mergeCell ref="A1:F1"/>
    <mergeCell ref="A2:F3"/>
    <mergeCell ref="B94:D94"/>
    <mergeCell ref="B93:E93"/>
    <mergeCell ref="B33:E33"/>
    <mergeCell ref="B35:F35"/>
    <mergeCell ref="B36:B38"/>
    <mergeCell ref="D36:D38"/>
    <mergeCell ref="E36:E38"/>
    <mergeCell ref="F36:F38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&amp;L21.08.2015
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77"/>
  <sheetViews>
    <sheetView zoomScalePageLayoutView="0" workbookViewId="0" topLeftCell="A1">
      <selection activeCell="I15" sqref="I15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00" max="100" width="18.00390625" style="0" customWidth="1"/>
    <col min="101" max="102" width="13.8515625" style="0" customWidth="1"/>
    <col min="103" max="103" width="19.421875" style="0" customWidth="1"/>
    <col min="105" max="105" width="11.421875" style="0" customWidth="1"/>
    <col min="107" max="107" width="20.140625" style="0" bestFit="1" customWidth="1"/>
  </cols>
  <sheetData>
    <row r="1" spans="1:6" ht="21.75" customHeight="1" thickBot="1">
      <c r="A1" s="588" t="s">
        <v>583</v>
      </c>
      <c r="B1" s="588"/>
      <c r="C1" s="588"/>
      <c r="D1" s="588"/>
      <c r="E1" s="588"/>
      <c r="F1" s="588"/>
    </row>
    <row r="2" spans="1:6" ht="16.5" customHeight="1">
      <c r="A2" s="411" t="s">
        <v>600</v>
      </c>
      <c r="B2" s="411"/>
      <c r="C2" s="411"/>
      <c r="D2" s="411"/>
      <c r="E2" s="411"/>
      <c r="F2" s="411"/>
    </row>
    <row r="3" spans="1:6" ht="16.5" customHeight="1">
      <c r="A3" s="176"/>
      <c r="B3" s="176"/>
      <c r="C3" s="176"/>
      <c r="D3" s="176"/>
      <c r="E3" s="176"/>
      <c r="F3" s="176"/>
    </row>
    <row r="4" spans="2:5" ht="16.5" customHeight="1">
      <c r="B4" s="466" t="s">
        <v>132</v>
      </c>
      <c r="C4" s="466"/>
      <c r="D4" s="466"/>
      <c r="E4" s="466"/>
    </row>
    <row r="5" spans="2:5" ht="16.5" customHeight="1">
      <c r="B5" s="586" t="s">
        <v>247</v>
      </c>
      <c r="C5" s="586" t="s">
        <v>248</v>
      </c>
      <c r="D5" s="586" t="s">
        <v>245</v>
      </c>
      <c r="E5" s="586" t="s">
        <v>246</v>
      </c>
    </row>
    <row r="6" spans="2:5" ht="16.5" customHeight="1">
      <c r="B6" s="586"/>
      <c r="C6" s="586"/>
      <c r="D6" s="587"/>
      <c r="E6" s="587"/>
    </row>
    <row r="7" spans="2:5" ht="24.75" customHeight="1">
      <c r="B7" s="586"/>
      <c r="C7" s="586"/>
      <c r="D7" s="587"/>
      <c r="E7" s="587"/>
    </row>
    <row r="8" spans="2:5" ht="16.5" customHeight="1">
      <c r="B8" s="274" t="s">
        <v>280</v>
      </c>
      <c r="C8" s="274">
        <v>7</v>
      </c>
      <c r="D8" s="275">
        <v>1650000</v>
      </c>
      <c r="E8" s="275">
        <v>475000</v>
      </c>
    </row>
    <row r="9" spans="2:5" ht="16.5" customHeight="1">
      <c r="B9" s="274" t="s">
        <v>488</v>
      </c>
      <c r="C9" s="274">
        <v>5</v>
      </c>
      <c r="D9" s="275">
        <v>500000</v>
      </c>
      <c r="E9" s="275">
        <v>299900</v>
      </c>
    </row>
    <row r="10" spans="2:5" ht="16.5" customHeight="1">
      <c r="B10" s="274" t="s">
        <v>279</v>
      </c>
      <c r="C10" s="274">
        <v>4</v>
      </c>
      <c r="D10" s="275">
        <v>670000</v>
      </c>
      <c r="E10" s="275">
        <v>616000</v>
      </c>
    </row>
    <row r="11" spans="2:5" ht="16.5" customHeight="1">
      <c r="B11" s="274" t="s">
        <v>282</v>
      </c>
      <c r="C11" s="274">
        <v>4</v>
      </c>
      <c r="D11" s="275">
        <v>400000</v>
      </c>
      <c r="E11" s="275">
        <v>370000</v>
      </c>
    </row>
    <row r="12" spans="2:5" ht="16.5" customHeight="1">
      <c r="B12" s="274" t="s">
        <v>290</v>
      </c>
      <c r="C12" s="274">
        <v>4</v>
      </c>
      <c r="D12" s="275">
        <v>1040000</v>
      </c>
      <c r="E12" s="275">
        <v>689000</v>
      </c>
    </row>
    <row r="13" spans="2:5" ht="16.5" customHeight="1">
      <c r="B13" s="274" t="s">
        <v>338</v>
      </c>
      <c r="C13" s="274">
        <v>3</v>
      </c>
      <c r="D13" s="275">
        <v>750000</v>
      </c>
      <c r="E13" s="275">
        <v>550000</v>
      </c>
    </row>
    <row r="14" spans="2:5" ht="16.5" customHeight="1">
      <c r="B14" s="274" t="s">
        <v>296</v>
      </c>
      <c r="C14" s="274">
        <v>3</v>
      </c>
      <c r="D14" s="275">
        <v>1150000</v>
      </c>
      <c r="E14" s="275">
        <v>670000</v>
      </c>
    </row>
    <row r="15" spans="2:5" ht="16.5" customHeight="1">
      <c r="B15" s="274" t="s">
        <v>559</v>
      </c>
      <c r="C15" s="274">
        <v>3</v>
      </c>
      <c r="D15" s="275">
        <v>150000</v>
      </c>
      <c r="E15" s="275">
        <v>150000</v>
      </c>
    </row>
    <row r="16" spans="2:5" ht="16.5" customHeight="1">
      <c r="B16" s="274" t="s">
        <v>287</v>
      </c>
      <c r="C16" s="274">
        <v>3</v>
      </c>
      <c r="D16" s="275">
        <v>2100000</v>
      </c>
      <c r="E16" s="275">
        <v>2100000</v>
      </c>
    </row>
    <row r="17" spans="2:5" s="276" customFormat="1" ht="16.5" customHeight="1">
      <c r="B17" s="274" t="s">
        <v>281</v>
      </c>
      <c r="C17" s="274">
        <v>3</v>
      </c>
      <c r="D17" s="275">
        <v>24150000</v>
      </c>
      <c r="E17" s="275">
        <v>12150000</v>
      </c>
    </row>
    <row r="18" spans="2:5" s="276" customFormat="1" ht="16.5" customHeight="1">
      <c r="B18" s="274" t="s">
        <v>310</v>
      </c>
      <c r="C18" s="274">
        <v>3</v>
      </c>
      <c r="D18" s="275">
        <v>150000</v>
      </c>
      <c r="E18" s="275">
        <v>150000</v>
      </c>
    </row>
    <row r="19" spans="2:5" s="276" customFormat="1" ht="16.5" customHeight="1">
      <c r="B19" s="274" t="s">
        <v>292</v>
      </c>
      <c r="C19" s="274">
        <v>2</v>
      </c>
      <c r="D19" s="275">
        <v>310000</v>
      </c>
      <c r="E19" s="275">
        <v>269980</v>
      </c>
    </row>
    <row r="20" spans="2:5" s="276" customFormat="1" ht="16.5" customHeight="1">
      <c r="B20" s="274" t="s">
        <v>524</v>
      </c>
      <c r="C20" s="274">
        <v>2</v>
      </c>
      <c r="D20" s="275">
        <v>300000</v>
      </c>
      <c r="E20" s="275">
        <v>275000</v>
      </c>
    </row>
    <row r="21" spans="2:5" s="276" customFormat="1" ht="16.5" customHeight="1">
      <c r="B21" s="274" t="s">
        <v>333</v>
      </c>
      <c r="C21" s="274">
        <v>2</v>
      </c>
      <c r="D21" s="275">
        <v>100000</v>
      </c>
      <c r="E21" s="275">
        <v>62500</v>
      </c>
    </row>
    <row r="22" spans="2:5" ht="16.5" customHeight="1">
      <c r="B22" s="274" t="s">
        <v>304</v>
      </c>
      <c r="C22" s="274">
        <v>2</v>
      </c>
      <c r="D22" s="275">
        <v>5200000</v>
      </c>
      <c r="E22" s="275">
        <v>3500000</v>
      </c>
    </row>
    <row r="23" spans="2:5" ht="16.5" customHeight="1">
      <c r="B23" s="274" t="s">
        <v>311</v>
      </c>
      <c r="C23" s="274">
        <v>2</v>
      </c>
      <c r="D23" s="275">
        <v>550000</v>
      </c>
      <c r="E23" s="275">
        <v>299000</v>
      </c>
    </row>
    <row r="24" spans="2:5" s="276" customFormat="1" ht="16.5" customHeight="1">
      <c r="B24" s="274" t="s">
        <v>360</v>
      </c>
      <c r="C24" s="274">
        <v>1</v>
      </c>
      <c r="D24" s="275">
        <v>100000</v>
      </c>
      <c r="E24" s="275">
        <v>40000</v>
      </c>
    </row>
    <row r="25" spans="2:5" s="276" customFormat="1" ht="16.5" customHeight="1">
      <c r="B25" s="274" t="s">
        <v>285</v>
      </c>
      <c r="C25" s="274">
        <v>1</v>
      </c>
      <c r="D25" s="275">
        <v>200000</v>
      </c>
      <c r="E25" s="275">
        <v>75000</v>
      </c>
    </row>
    <row r="26" spans="2:5" s="276" customFormat="1" ht="16.5" customHeight="1">
      <c r="B26" s="274" t="s">
        <v>541</v>
      </c>
      <c r="C26" s="274">
        <v>1</v>
      </c>
      <c r="D26" s="275">
        <v>1000000</v>
      </c>
      <c r="E26" s="275">
        <v>200000</v>
      </c>
    </row>
    <row r="27" spans="2:5" s="276" customFormat="1" ht="16.5" customHeight="1">
      <c r="B27" s="274" t="s">
        <v>297</v>
      </c>
      <c r="C27" s="274">
        <v>1</v>
      </c>
      <c r="D27" s="275">
        <v>500000</v>
      </c>
      <c r="E27" s="275">
        <v>400000</v>
      </c>
    </row>
    <row r="28" spans="2:5" s="276" customFormat="1" ht="16.5" customHeight="1">
      <c r="B28" s="274" t="s">
        <v>286</v>
      </c>
      <c r="C28" s="274">
        <v>1</v>
      </c>
      <c r="D28" s="275">
        <v>50000</v>
      </c>
      <c r="E28" s="275">
        <v>50000</v>
      </c>
    </row>
    <row r="29" spans="2:5" s="276" customFormat="1" ht="16.5" customHeight="1">
      <c r="B29" s="274" t="s">
        <v>362</v>
      </c>
      <c r="C29" s="274">
        <v>1</v>
      </c>
      <c r="D29" s="275">
        <v>50000</v>
      </c>
      <c r="E29" s="275">
        <v>50000</v>
      </c>
    </row>
    <row r="30" spans="2:5" s="276" customFormat="1" ht="16.5" customHeight="1">
      <c r="B30" s="274" t="s">
        <v>609</v>
      </c>
      <c r="C30" s="274">
        <v>1</v>
      </c>
      <c r="D30" s="275">
        <v>300000</v>
      </c>
      <c r="E30" s="275">
        <v>99900</v>
      </c>
    </row>
    <row r="31" spans="2:5" s="276" customFormat="1" ht="16.5" customHeight="1">
      <c r="B31" s="274" t="s">
        <v>299</v>
      </c>
      <c r="C31" s="274">
        <v>1</v>
      </c>
      <c r="D31" s="275">
        <v>50000</v>
      </c>
      <c r="E31" s="275">
        <v>50000</v>
      </c>
    </row>
    <row r="32" spans="2:5" ht="16.5" customHeight="1">
      <c r="B32" s="274" t="s">
        <v>358</v>
      </c>
      <c r="C32" s="274">
        <v>1</v>
      </c>
      <c r="D32" s="275">
        <v>900000</v>
      </c>
      <c r="E32" s="275">
        <v>900000</v>
      </c>
    </row>
    <row r="33" spans="2:5" ht="16.5" customHeight="1">
      <c r="B33" s="274" t="s">
        <v>461</v>
      </c>
      <c r="C33" s="274">
        <v>1</v>
      </c>
      <c r="D33" s="275">
        <v>50000</v>
      </c>
      <c r="E33" s="275">
        <v>35000</v>
      </c>
    </row>
    <row r="34" spans="2:5" ht="16.5" customHeight="1">
      <c r="B34" s="274" t="s">
        <v>371</v>
      </c>
      <c r="C34" s="274">
        <v>1</v>
      </c>
      <c r="D34" s="275">
        <v>330000</v>
      </c>
      <c r="E34" s="275">
        <v>247500</v>
      </c>
    </row>
    <row r="35" spans="2:5" ht="16.5" customHeight="1">
      <c r="B35" s="274" t="s">
        <v>309</v>
      </c>
      <c r="C35" s="274">
        <v>1</v>
      </c>
      <c r="D35" s="275">
        <v>50000</v>
      </c>
      <c r="E35" s="275">
        <v>7500</v>
      </c>
    </row>
    <row r="36" spans="2:5" ht="16.5" customHeight="1">
      <c r="B36" s="274" t="s">
        <v>291</v>
      </c>
      <c r="C36" s="274">
        <v>1</v>
      </c>
      <c r="D36" s="275">
        <v>500000</v>
      </c>
      <c r="E36" s="275">
        <v>500000</v>
      </c>
    </row>
    <row r="37" spans="2:5" ht="16.5" customHeight="1">
      <c r="B37" s="274" t="s">
        <v>295</v>
      </c>
      <c r="C37" s="274">
        <v>1</v>
      </c>
      <c r="D37" s="275">
        <v>100000</v>
      </c>
      <c r="E37" s="275">
        <v>100000</v>
      </c>
    </row>
    <row r="38" spans="2:5" ht="16.5" customHeight="1">
      <c r="B38" s="274" t="s">
        <v>560</v>
      </c>
      <c r="C38" s="274">
        <v>1</v>
      </c>
      <c r="D38" s="275">
        <v>100000</v>
      </c>
      <c r="E38" s="275">
        <v>100000</v>
      </c>
    </row>
    <row r="39" spans="2:5" s="276" customFormat="1" ht="16.5" customHeight="1">
      <c r="B39" s="274" t="s">
        <v>369</v>
      </c>
      <c r="C39" s="274">
        <v>1</v>
      </c>
      <c r="D39" s="275">
        <v>1000000</v>
      </c>
      <c r="E39" s="275">
        <v>500000</v>
      </c>
    </row>
    <row r="40" spans="2:5" ht="16.5" customHeight="1">
      <c r="B40" s="589" t="s">
        <v>31</v>
      </c>
      <c r="C40" s="589"/>
      <c r="D40" s="589"/>
      <c r="E40" s="131">
        <f>SUM(E8:E39)</f>
        <v>25981280</v>
      </c>
    </row>
    <row r="41" spans="2:5" s="276" customFormat="1" ht="16.5" customHeight="1">
      <c r="B41" s="331"/>
      <c r="C41" s="331"/>
      <c r="D41" s="331"/>
      <c r="E41" s="332"/>
    </row>
    <row r="42" spans="2:4" ht="16.5" customHeight="1">
      <c r="B42" s="3" t="s">
        <v>18</v>
      </c>
      <c r="C42" s="3"/>
      <c r="D42" s="3"/>
    </row>
    <row r="43" spans="2:5" s="276" customFormat="1" ht="16.5" customHeight="1">
      <c r="B43" s="331"/>
      <c r="C43" s="331"/>
      <c r="D43" s="331"/>
      <c r="E43" s="332"/>
    </row>
    <row r="44" spans="2:5" s="276" customFormat="1" ht="16.5" customHeight="1">
      <c r="B44" s="331"/>
      <c r="C44" s="331"/>
      <c r="D44" s="331"/>
      <c r="E44" s="332"/>
    </row>
    <row r="45" spans="2:5" s="276" customFormat="1" ht="16.5" customHeight="1">
      <c r="B45" s="331"/>
      <c r="C45" s="331"/>
      <c r="D45" s="331"/>
      <c r="E45" s="332"/>
    </row>
    <row r="46" spans="2:5" s="276" customFormat="1" ht="16.5" customHeight="1">
      <c r="B46" s="331"/>
      <c r="C46" s="331"/>
      <c r="D46" s="331"/>
      <c r="E46" s="332"/>
    </row>
    <row r="47" spans="2:5" ht="16.5" customHeight="1">
      <c r="B47" s="466" t="s">
        <v>140</v>
      </c>
      <c r="C47" s="466"/>
      <c r="D47" s="466"/>
      <c r="E47" s="466"/>
    </row>
    <row r="48" spans="2:5" ht="16.5" customHeight="1">
      <c r="B48" s="586" t="s">
        <v>247</v>
      </c>
      <c r="C48" s="586" t="s">
        <v>244</v>
      </c>
      <c r="D48" s="586" t="s">
        <v>245</v>
      </c>
      <c r="E48" s="586" t="s">
        <v>246</v>
      </c>
    </row>
    <row r="49" spans="2:5" ht="16.5" customHeight="1">
      <c r="B49" s="586"/>
      <c r="C49" s="586"/>
      <c r="D49" s="587"/>
      <c r="E49" s="587"/>
    </row>
    <row r="50" spans="2:5" ht="23.25" customHeight="1">
      <c r="B50" s="586"/>
      <c r="C50" s="586"/>
      <c r="D50" s="587"/>
      <c r="E50" s="587"/>
    </row>
    <row r="51" spans="2:5" ht="16.5" customHeight="1">
      <c r="B51" s="274" t="s">
        <v>296</v>
      </c>
      <c r="C51" s="274">
        <v>95</v>
      </c>
      <c r="D51" s="275">
        <v>11455000</v>
      </c>
      <c r="E51" s="275">
        <v>10601410</v>
      </c>
    </row>
    <row r="52" spans="2:5" ht="16.5" customHeight="1">
      <c r="B52" s="274" t="s">
        <v>280</v>
      </c>
      <c r="C52" s="274">
        <v>21</v>
      </c>
      <c r="D52" s="275">
        <v>18335000</v>
      </c>
      <c r="E52" s="275">
        <v>18179310</v>
      </c>
    </row>
    <row r="53" spans="2:5" ht="16.5" customHeight="1">
      <c r="B53" s="274" t="s">
        <v>279</v>
      </c>
      <c r="C53" s="274">
        <v>20</v>
      </c>
      <c r="D53" s="275">
        <v>2480000</v>
      </c>
      <c r="E53" s="275">
        <v>1821500</v>
      </c>
    </row>
    <row r="54" spans="2:5" ht="16.5" customHeight="1">
      <c r="B54" s="274" t="s">
        <v>291</v>
      </c>
      <c r="C54" s="274">
        <v>18</v>
      </c>
      <c r="D54" s="275">
        <v>2650000</v>
      </c>
      <c r="E54" s="275">
        <v>2231200</v>
      </c>
    </row>
    <row r="55" spans="2:5" ht="16.5" customHeight="1">
      <c r="B55" s="274" t="s">
        <v>310</v>
      </c>
      <c r="C55" s="274">
        <v>18</v>
      </c>
      <c r="D55" s="275">
        <v>1867000</v>
      </c>
      <c r="E55" s="275">
        <v>1653960</v>
      </c>
    </row>
    <row r="56" spans="2:5" ht="16.5" customHeight="1">
      <c r="B56" s="274" t="s">
        <v>282</v>
      </c>
      <c r="C56" s="274">
        <v>11</v>
      </c>
      <c r="D56" s="275">
        <v>880000</v>
      </c>
      <c r="E56" s="275">
        <v>585000</v>
      </c>
    </row>
    <row r="57" spans="2:5" ht="16.5" customHeight="1">
      <c r="B57" s="274" t="s">
        <v>338</v>
      </c>
      <c r="C57" s="274">
        <v>6</v>
      </c>
      <c r="D57" s="275">
        <v>320000</v>
      </c>
      <c r="E57" s="275">
        <v>179500</v>
      </c>
    </row>
    <row r="58" spans="2:5" ht="16.5" customHeight="1">
      <c r="B58" s="274" t="s">
        <v>311</v>
      </c>
      <c r="C58" s="274">
        <v>5</v>
      </c>
      <c r="D58" s="275">
        <v>400000</v>
      </c>
      <c r="E58" s="275">
        <v>273500</v>
      </c>
    </row>
    <row r="59" spans="2:5" ht="16.5" customHeight="1">
      <c r="B59" s="274" t="s">
        <v>293</v>
      </c>
      <c r="C59" s="274">
        <v>5</v>
      </c>
      <c r="D59" s="275">
        <v>864000</v>
      </c>
      <c r="E59" s="275">
        <v>439960</v>
      </c>
    </row>
    <row r="60" spans="2:5" ht="16.5" customHeight="1">
      <c r="B60" s="274" t="s">
        <v>292</v>
      </c>
      <c r="C60" s="274">
        <v>5</v>
      </c>
      <c r="D60" s="275">
        <v>90000</v>
      </c>
      <c r="E60" s="275">
        <v>80000</v>
      </c>
    </row>
    <row r="61" spans="2:5" ht="16.5" customHeight="1">
      <c r="B61" s="274" t="s">
        <v>532</v>
      </c>
      <c r="C61" s="274">
        <v>4</v>
      </c>
      <c r="D61" s="275">
        <v>180000</v>
      </c>
      <c r="E61" s="275">
        <v>155000</v>
      </c>
    </row>
    <row r="62" spans="2:5" ht="16.5" customHeight="1">
      <c r="B62" s="274" t="s">
        <v>305</v>
      </c>
      <c r="C62" s="274">
        <v>4</v>
      </c>
      <c r="D62" s="275">
        <v>260000</v>
      </c>
      <c r="E62" s="275">
        <v>247500</v>
      </c>
    </row>
    <row r="63" spans="2:5" ht="16.5" customHeight="1">
      <c r="B63" s="274" t="s">
        <v>298</v>
      </c>
      <c r="C63" s="274">
        <v>4</v>
      </c>
      <c r="D63" s="275">
        <v>1610000</v>
      </c>
      <c r="E63" s="275">
        <v>1110000</v>
      </c>
    </row>
    <row r="64" spans="2:5" ht="16.5" customHeight="1">
      <c r="B64" s="274" t="s">
        <v>287</v>
      </c>
      <c r="C64" s="274">
        <v>4</v>
      </c>
      <c r="D64" s="275">
        <v>200000</v>
      </c>
      <c r="E64" s="275">
        <v>103300</v>
      </c>
    </row>
    <row r="65" spans="2:5" ht="16.5" customHeight="1">
      <c r="B65" s="274" t="s">
        <v>362</v>
      </c>
      <c r="C65" s="274">
        <v>4</v>
      </c>
      <c r="D65" s="275">
        <v>80000</v>
      </c>
      <c r="E65" s="275">
        <v>72500</v>
      </c>
    </row>
    <row r="66" spans="2:5" ht="16.5" customHeight="1">
      <c r="B66" s="274" t="s">
        <v>281</v>
      </c>
      <c r="C66" s="274">
        <v>4</v>
      </c>
      <c r="D66" s="275">
        <v>325000</v>
      </c>
      <c r="E66" s="275">
        <v>235000</v>
      </c>
    </row>
    <row r="67" spans="2:5" ht="16.5" customHeight="1">
      <c r="B67" s="274" t="s">
        <v>290</v>
      </c>
      <c r="C67" s="274">
        <v>4</v>
      </c>
      <c r="D67" s="275">
        <v>330000</v>
      </c>
      <c r="E67" s="275">
        <v>325000</v>
      </c>
    </row>
    <row r="68" spans="2:5" ht="16.5" customHeight="1">
      <c r="B68" s="274" t="s">
        <v>326</v>
      </c>
      <c r="C68" s="274">
        <v>4</v>
      </c>
      <c r="D68" s="275">
        <v>140000</v>
      </c>
      <c r="E68" s="275">
        <v>134000</v>
      </c>
    </row>
    <row r="69" spans="2:5" ht="16.5" customHeight="1">
      <c r="B69" s="274" t="s">
        <v>295</v>
      </c>
      <c r="C69" s="274">
        <v>4</v>
      </c>
      <c r="D69" s="275">
        <v>230000</v>
      </c>
      <c r="E69" s="275">
        <v>200500</v>
      </c>
    </row>
    <row r="70" spans="2:5" ht="16.5" customHeight="1">
      <c r="B70" s="274" t="s">
        <v>299</v>
      </c>
      <c r="C70" s="274">
        <v>3</v>
      </c>
      <c r="D70" s="275">
        <v>250000</v>
      </c>
      <c r="E70" s="275">
        <v>240000</v>
      </c>
    </row>
    <row r="71" spans="2:5" ht="16.5" customHeight="1">
      <c r="B71" s="274" t="s">
        <v>370</v>
      </c>
      <c r="C71" s="274">
        <v>3</v>
      </c>
      <c r="D71" s="275">
        <v>300000</v>
      </c>
      <c r="E71" s="275">
        <v>300000</v>
      </c>
    </row>
    <row r="72" spans="2:5" ht="16.5" customHeight="1">
      <c r="B72" s="274" t="s">
        <v>286</v>
      </c>
      <c r="C72" s="274">
        <v>3</v>
      </c>
      <c r="D72" s="275">
        <v>220000</v>
      </c>
      <c r="E72" s="275">
        <v>219900</v>
      </c>
    </row>
    <row r="73" spans="2:5" ht="16.5" customHeight="1">
      <c r="B73" s="274" t="s">
        <v>488</v>
      </c>
      <c r="C73" s="274">
        <v>3</v>
      </c>
      <c r="D73" s="275">
        <v>30000</v>
      </c>
      <c r="E73" s="275">
        <v>30000</v>
      </c>
    </row>
    <row r="74" spans="2:5" ht="16.5" customHeight="1">
      <c r="B74" s="274" t="s">
        <v>524</v>
      </c>
      <c r="C74" s="274">
        <v>2</v>
      </c>
      <c r="D74" s="275">
        <v>20000</v>
      </c>
      <c r="E74" s="275">
        <v>20000</v>
      </c>
    </row>
    <row r="75" spans="2:5" ht="16.5" customHeight="1">
      <c r="B75" s="274" t="s">
        <v>364</v>
      </c>
      <c r="C75" s="274">
        <v>2</v>
      </c>
      <c r="D75" s="275">
        <v>350000</v>
      </c>
      <c r="E75" s="275">
        <v>225000</v>
      </c>
    </row>
    <row r="76" spans="2:5" ht="16.5" customHeight="1">
      <c r="B76" s="274" t="s">
        <v>357</v>
      </c>
      <c r="C76" s="274">
        <v>2</v>
      </c>
      <c r="D76" s="275">
        <v>140000</v>
      </c>
      <c r="E76" s="275">
        <v>140000</v>
      </c>
    </row>
    <row r="77" spans="2:5" ht="16.5" customHeight="1">
      <c r="B77" s="274" t="s">
        <v>309</v>
      </c>
      <c r="C77" s="274">
        <v>2</v>
      </c>
      <c r="D77" s="275">
        <v>60000</v>
      </c>
      <c r="E77" s="275">
        <v>30000</v>
      </c>
    </row>
    <row r="78" spans="2:5" ht="16.5" customHeight="1">
      <c r="B78" s="274" t="s">
        <v>493</v>
      </c>
      <c r="C78" s="274">
        <v>2</v>
      </c>
      <c r="D78" s="275">
        <v>110000</v>
      </c>
      <c r="E78" s="275">
        <v>100000</v>
      </c>
    </row>
    <row r="79" spans="2:5" ht="16.5" customHeight="1">
      <c r="B79" s="274" t="s">
        <v>284</v>
      </c>
      <c r="C79" s="274">
        <v>2</v>
      </c>
      <c r="D79" s="275">
        <v>20000</v>
      </c>
      <c r="E79" s="275">
        <v>17400</v>
      </c>
    </row>
    <row r="80" spans="2:5" ht="16.5" customHeight="1">
      <c r="B80" s="274" t="s">
        <v>359</v>
      </c>
      <c r="C80" s="274">
        <v>2</v>
      </c>
      <c r="D80" s="275">
        <v>90000</v>
      </c>
      <c r="E80" s="275">
        <v>36400</v>
      </c>
    </row>
    <row r="81" spans="2:5" ht="16.5" customHeight="1">
      <c r="B81" s="274" t="s">
        <v>294</v>
      </c>
      <c r="C81" s="274">
        <v>2</v>
      </c>
      <c r="D81" s="275">
        <v>110000</v>
      </c>
      <c r="E81" s="275">
        <v>85000</v>
      </c>
    </row>
    <row r="82" spans="2:5" ht="16.5" customHeight="1">
      <c r="B82" s="274" t="s">
        <v>361</v>
      </c>
      <c r="C82" s="274">
        <v>2</v>
      </c>
      <c r="D82" s="275">
        <v>40000</v>
      </c>
      <c r="E82" s="275">
        <v>40000</v>
      </c>
    </row>
    <row r="83" spans="2:5" ht="16.5" customHeight="1">
      <c r="B83" s="274" t="s">
        <v>339</v>
      </c>
      <c r="C83" s="274">
        <v>2</v>
      </c>
      <c r="D83" s="275">
        <v>900000</v>
      </c>
      <c r="E83" s="275">
        <v>700000</v>
      </c>
    </row>
    <row r="84" spans="2:5" ht="16.5" customHeight="1">
      <c r="B84" s="274" t="s">
        <v>463</v>
      </c>
      <c r="C84" s="274">
        <v>1</v>
      </c>
      <c r="D84" s="275">
        <v>100000</v>
      </c>
      <c r="E84" s="275">
        <v>100000</v>
      </c>
    </row>
    <row r="85" spans="2:5" ht="16.5" customHeight="1">
      <c r="B85" s="274" t="s">
        <v>465</v>
      </c>
      <c r="C85" s="274">
        <v>1</v>
      </c>
      <c r="D85" s="275">
        <v>60000</v>
      </c>
      <c r="E85" s="275">
        <v>60000</v>
      </c>
    </row>
    <row r="86" spans="2:5" ht="16.5" customHeight="1">
      <c r="B86" s="274" t="s">
        <v>610</v>
      </c>
      <c r="C86" s="274">
        <v>1</v>
      </c>
      <c r="D86" s="275">
        <v>10000</v>
      </c>
      <c r="E86" s="275">
        <v>10000</v>
      </c>
    </row>
    <row r="87" spans="2:5" ht="16.5" customHeight="1">
      <c r="B87" s="274" t="s">
        <v>457</v>
      </c>
      <c r="C87" s="274">
        <v>1</v>
      </c>
      <c r="D87" s="275">
        <v>100000</v>
      </c>
      <c r="E87" s="275">
        <v>100000</v>
      </c>
    </row>
    <row r="88" spans="2:5" ht="16.5" customHeight="1">
      <c r="B88" s="274" t="s">
        <v>337</v>
      </c>
      <c r="C88" s="274">
        <v>1</v>
      </c>
      <c r="D88" s="275">
        <v>500000</v>
      </c>
      <c r="E88" s="275">
        <v>250000</v>
      </c>
    </row>
    <row r="89" spans="2:5" s="276" customFormat="1" ht="16.5" customHeight="1">
      <c r="B89" s="274" t="s">
        <v>306</v>
      </c>
      <c r="C89" s="274">
        <v>1</v>
      </c>
      <c r="D89" s="275">
        <v>10000</v>
      </c>
      <c r="E89" s="275">
        <v>10000</v>
      </c>
    </row>
    <row r="90" spans="2:5" s="276" customFormat="1" ht="16.5" customHeight="1">
      <c r="B90" s="274" t="s">
        <v>304</v>
      </c>
      <c r="C90" s="274">
        <v>1</v>
      </c>
      <c r="D90" s="275">
        <v>100000</v>
      </c>
      <c r="E90" s="275">
        <v>100000</v>
      </c>
    </row>
    <row r="91" spans="2:5" s="276" customFormat="1" ht="16.5" customHeight="1">
      <c r="B91" s="274" t="s">
        <v>297</v>
      </c>
      <c r="C91" s="274">
        <v>1</v>
      </c>
      <c r="D91" s="275">
        <v>20000</v>
      </c>
      <c r="E91" s="275">
        <v>18000</v>
      </c>
    </row>
    <row r="92" spans="2:5" s="276" customFormat="1" ht="16.5" customHeight="1">
      <c r="B92" s="274" t="s">
        <v>366</v>
      </c>
      <c r="C92" s="274">
        <v>1</v>
      </c>
      <c r="D92" s="275">
        <v>100000</v>
      </c>
      <c r="E92" s="275">
        <v>100000</v>
      </c>
    </row>
    <row r="93" spans="2:5" s="276" customFormat="1" ht="16.5" customHeight="1">
      <c r="B93" s="274" t="s">
        <v>365</v>
      </c>
      <c r="C93" s="274">
        <v>1</v>
      </c>
      <c r="D93" s="275">
        <v>25000</v>
      </c>
      <c r="E93" s="275">
        <v>25000</v>
      </c>
    </row>
    <row r="94" spans="2:5" s="276" customFormat="1" ht="16.5" customHeight="1">
      <c r="B94" s="274" t="s">
        <v>283</v>
      </c>
      <c r="C94" s="274">
        <v>1</v>
      </c>
      <c r="D94" s="275">
        <v>50000</v>
      </c>
      <c r="E94" s="275">
        <v>50000</v>
      </c>
    </row>
    <row r="95" spans="2:5" s="276" customFormat="1" ht="16.5" customHeight="1">
      <c r="B95" s="274" t="s">
        <v>367</v>
      </c>
      <c r="C95" s="274">
        <v>1</v>
      </c>
      <c r="D95" s="275">
        <v>500000</v>
      </c>
      <c r="E95" s="275">
        <v>300000</v>
      </c>
    </row>
    <row r="96" spans="2:5" s="276" customFormat="1" ht="16.5" customHeight="1">
      <c r="B96" s="274" t="s">
        <v>285</v>
      </c>
      <c r="C96" s="274">
        <v>1</v>
      </c>
      <c r="D96" s="275">
        <v>10000</v>
      </c>
      <c r="E96" s="275">
        <v>10000</v>
      </c>
    </row>
    <row r="97" spans="2:5" s="276" customFormat="1" ht="16.5" customHeight="1">
      <c r="B97" s="274" t="s">
        <v>490</v>
      </c>
      <c r="C97" s="274">
        <v>1</v>
      </c>
      <c r="D97" s="275">
        <v>21000</v>
      </c>
      <c r="E97" s="275">
        <v>6930</v>
      </c>
    </row>
    <row r="98" spans="2:5" s="276" customFormat="1" ht="16.5" customHeight="1">
      <c r="B98" s="274" t="s">
        <v>360</v>
      </c>
      <c r="C98" s="274">
        <v>1</v>
      </c>
      <c r="D98" s="275">
        <v>50000</v>
      </c>
      <c r="E98" s="275">
        <v>25000</v>
      </c>
    </row>
    <row r="99" spans="2:5" ht="16.5" customHeight="1">
      <c r="B99" s="274" t="s">
        <v>363</v>
      </c>
      <c r="C99" s="274">
        <v>1</v>
      </c>
      <c r="D99" s="275">
        <v>10000</v>
      </c>
      <c r="E99" s="275">
        <v>10000</v>
      </c>
    </row>
    <row r="100" spans="2:5" ht="16.5" customHeight="1">
      <c r="B100" s="274" t="s">
        <v>611</v>
      </c>
      <c r="C100" s="274">
        <v>1</v>
      </c>
      <c r="D100" s="275">
        <v>20000</v>
      </c>
      <c r="E100" s="275">
        <v>20000</v>
      </c>
    </row>
    <row r="101" spans="2:5" ht="16.5" customHeight="1">
      <c r="B101" s="274" t="s">
        <v>333</v>
      </c>
      <c r="C101" s="274">
        <v>1</v>
      </c>
      <c r="D101" s="275">
        <v>40000</v>
      </c>
      <c r="E101" s="275">
        <v>40000</v>
      </c>
    </row>
    <row r="102" spans="2:5" ht="16.5" customHeight="1">
      <c r="B102" s="274" t="s">
        <v>489</v>
      </c>
      <c r="C102" s="274">
        <v>1</v>
      </c>
      <c r="D102" s="275">
        <v>21000</v>
      </c>
      <c r="E102" s="275">
        <v>14070</v>
      </c>
    </row>
    <row r="103" spans="2:5" ht="16.5" customHeight="1">
      <c r="B103" s="274" t="s">
        <v>369</v>
      </c>
      <c r="C103" s="274">
        <v>1</v>
      </c>
      <c r="D103" s="275">
        <v>300000</v>
      </c>
      <c r="E103" s="275">
        <v>300000</v>
      </c>
    </row>
    <row r="104" spans="2:5" ht="16.5" customHeight="1">
      <c r="B104" s="589" t="s">
        <v>31</v>
      </c>
      <c r="C104" s="589"/>
      <c r="D104" s="589"/>
      <c r="E104" s="131">
        <f>SUM(E51:E103)</f>
        <v>42360840</v>
      </c>
    </row>
    <row r="105" spans="2:5" ht="16.5" customHeight="1">
      <c r="B105" s="161" t="s">
        <v>249</v>
      </c>
      <c r="C105" s="161"/>
      <c r="D105" s="161"/>
      <c r="E105" s="161"/>
    </row>
    <row r="106" spans="1:6" ht="16.5" customHeight="1">
      <c r="A106" s="590" t="s">
        <v>601</v>
      </c>
      <c r="B106" s="590"/>
      <c r="C106" s="590"/>
      <c r="D106" s="590"/>
      <c r="E106" s="590"/>
      <c r="F106" s="590"/>
    </row>
    <row r="107" spans="1:6" ht="16.5" customHeight="1">
      <c r="A107" s="276"/>
      <c r="B107" s="466" t="s">
        <v>132</v>
      </c>
      <c r="C107" s="466"/>
      <c r="D107" s="466"/>
      <c r="E107" s="466"/>
      <c r="F107" s="276"/>
    </row>
    <row r="108" spans="1:6" ht="16.5" customHeight="1">
      <c r="A108" s="276"/>
      <c r="B108" s="586" t="s">
        <v>247</v>
      </c>
      <c r="C108" s="586" t="s">
        <v>248</v>
      </c>
      <c r="D108" s="586" t="s">
        <v>245</v>
      </c>
      <c r="E108" s="586" t="s">
        <v>246</v>
      </c>
      <c r="F108" s="276"/>
    </row>
    <row r="109" spans="1:6" ht="16.5" customHeight="1">
      <c r="A109" s="276"/>
      <c r="B109" s="586"/>
      <c r="C109" s="586"/>
      <c r="D109" s="587"/>
      <c r="E109" s="587"/>
      <c r="F109" s="276"/>
    </row>
    <row r="110" spans="1:6" ht="29.25" customHeight="1">
      <c r="A110" s="276"/>
      <c r="B110" s="586"/>
      <c r="C110" s="586"/>
      <c r="D110" s="587"/>
      <c r="E110" s="587"/>
      <c r="F110" s="276"/>
    </row>
    <row r="111" spans="1:6" ht="16.5" customHeight="1">
      <c r="A111" s="276"/>
      <c r="B111" s="274" t="s">
        <v>280</v>
      </c>
      <c r="C111" s="274">
        <v>58</v>
      </c>
      <c r="D111" s="275">
        <v>11030000</v>
      </c>
      <c r="E111" s="275">
        <v>6799150</v>
      </c>
      <c r="F111" s="276"/>
    </row>
    <row r="112" spans="1:6" ht="16.5" customHeight="1">
      <c r="A112" s="276"/>
      <c r="B112" s="274" t="s">
        <v>282</v>
      </c>
      <c r="C112" s="274">
        <v>29</v>
      </c>
      <c r="D112" s="275">
        <v>9050000</v>
      </c>
      <c r="E112" s="275">
        <v>7192600</v>
      </c>
      <c r="F112" s="276"/>
    </row>
    <row r="113" spans="1:6" ht="16.5" customHeight="1">
      <c r="A113" s="276"/>
      <c r="B113" s="274" t="s">
        <v>287</v>
      </c>
      <c r="C113" s="274">
        <v>26</v>
      </c>
      <c r="D113" s="275">
        <v>15720000</v>
      </c>
      <c r="E113" s="275">
        <v>14061000</v>
      </c>
      <c r="F113" s="276"/>
    </row>
    <row r="114" spans="1:6" ht="16.5" customHeight="1">
      <c r="A114" s="276"/>
      <c r="B114" s="274" t="s">
        <v>279</v>
      </c>
      <c r="C114" s="274">
        <v>24</v>
      </c>
      <c r="D114" s="275">
        <v>4620000</v>
      </c>
      <c r="E114" s="275">
        <v>3921000</v>
      </c>
      <c r="F114" s="276"/>
    </row>
    <row r="115" spans="1:6" ht="16.5" customHeight="1">
      <c r="A115" s="276"/>
      <c r="B115" s="274" t="s">
        <v>338</v>
      </c>
      <c r="C115" s="274">
        <v>21</v>
      </c>
      <c r="D115" s="275">
        <v>4825000</v>
      </c>
      <c r="E115" s="275">
        <v>2503000</v>
      </c>
      <c r="F115" s="276"/>
    </row>
    <row r="116" spans="1:6" ht="16.5" customHeight="1">
      <c r="A116" s="276"/>
      <c r="B116" s="274" t="s">
        <v>281</v>
      </c>
      <c r="C116" s="274">
        <v>21</v>
      </c>
      <c r="D116" s="275">
        <v>37460000</v>
      </c>
      <c r="E116" s="275">
        <v>22458000</v>
      </c>
      <c r="F116" s="276"/>
    </row>
    <row r="117" spans="1:6" ht="16.5" customHeight="1">
      <c r="A117" s="276"/>
      <c r="B117" s="274" t="s">
        <v>286</v>
      </c>
      <c r="C117" s="274">
        <v>17</v>
      </c>
      <c r="D117" s="275">
        <v>13921000</v>
      </c>
      <c r="E117" s="275">
        <v>8511000</v>
      </c>
      <c r="F117" s="276"/>
    </row>
    <row r="118" spans="1:6" ht="16.5" customHeight="1">
      <c r="A118" s="276"/>
      <c r="B118" s="274" t="s">
        <v>290</v>
      </c>
      <c r="C118" s="274">
        <v>16</v>
      </c>
      <c r="D118" s="275">
        <v>10147000</v>
      </c>
      <c r="E118" s="275">
        <v>6350000</v>
      </c>
      <c r="F118" s="276"/>
    </row>
    <row r="119" spans="1:6" ht="16.5" customHeight="1">
      <c r="A119" s="276"/>
      <c r="B119" s="274" t="s">
        <v>292</v>
      </c>
      <c r="C119" s="274">
        <v>16</v>
      </c>
      <c r="D119" s="275">
        <v>8080000</v>
      </c>
      <c r="E119" s="275">
        <v>7586480</v>
      </c>
      <c r="F119" s="276"/>
    </row>
    <row r="120" spans="1:6" ht="16.5" customHeight="1">
      <c r="A120" s="276"/>
      <c r="B120" s="274" t="s">
        <v>296</v>
      </c>
      <c r="C120" s="274">
        <v>15</v>
      </c>
      <c r="D120" s="275">
        <v>2992000</v>
      </c>
      <c r="E120" s="275">
        <v>1800566</v>
      </c>
      <c r="F120" s="276"/>
    </row>
    <row r="121" spans="1:6" ht="16.5" customHeight="1">
      <c r="A121" s="276"/>
      <c r="B121" s="274" t="s">
        <v>311</v>
      </c>
      <c r="C121" s="274">
        <v>15</v>
      </c>
      <c r="D121" s="275">
        <v>32275000</v>
      </c>
      <c r="E121" s="275">
        <v>29985250</v>
      </c>
      <c r="F121" s="276"/>
    </row>
    <row r="122" spans="1:6" ht="16.5" customHeight="1">
      <c r="A122" s="276"/>
      <c r="B122" s="274" t="s">
        <v>524</v>
      </c>
      <c r="C122" s="274">
        <v>13</v>
      </c>
      <c r="D122" s="275">
        <v>11756000</v>
      </c>
      <c r="E122" s="275">
        <v>8889000</v>
      </c>
      <c r="F122" s="276"/>
    </row>
    <row r="123" spans="1:6" ht="16.5" customHeight="1">
      <c r="A123" s="276"/>
      <c r="B123" s="274" t="s">
        <v>310</v>
      </c>
      <c r="C123" s="274">
        <v>12</v>
      </c>
      <c r="D123" s="275">
        <v>3050000</v>
      </c>
      <c r="E123" s="275">
        <v>2795000</v>
      </c>
      <c r="F123" s="276"/>
    </row>
    <row r="124" spans="1:6" ht="16.5" customHeight="1">
      <c r="A124" s="276"/>
      <c r="B124" s="274" t="s">
        <v>291</v>
      </c>
      <c r="C124" s="274">
        <v>12</v>
      </c>
      <c r="D124" s="275">
        <v>18762000</v>
      </c>
      <c r="E124" s="275">
        <v>15202134</v>
      </c>
      <c r="F124" s="276"/>
    </row>
    <row r="125" spans="1:6" ht="16.5" customHeight="1">
      <c r="A125" s="276"/>
      <c r="B125" s="274" t="s">
        <v>488</v>
      </c>
      <c r="C125" s="274">
        <v>11</v>
      </c>
      <c r="D125" s="275">
        <v>78120000</v>
      </c>
      <c r="E125" s="275">
        <v>76263200</v>
      </c>
      <c r="F125" s="276"/>
    </row>
    <row r="126" spans="2:5" s="276" customFormat="1" ht="16.5" customHeight="1">
      <c r="B126" s="274" t="s">
        <v>304</v>
      </c>
      <c r="C126" s="274">
        <v>10</v>
      </c>
      <c r="D126" s="275">
        <v>18100000</v>
      </c>
      <c r="E126" s="275">
        <v>16290000</v>
      </c>
    </row>
    <row r="127" spans="2:5" s="276" customFormat="1" ht="16.5" customHeight="1">
      <c r="B127" s="274" t="s">
        <v>299</v>
      </c>
      <c r="C127" s="274">
        <v>8</v>
      </c>
      <c r="D127" s="275">
        <v>450000</v>
      </c>
      <c r="E127" s="275">
        <v>391500</v>
      </c>
    </row>
    <row r="128" spans="2:5" s="276" customFormat="1" ht="16.5" customHeight="1">
      <c r="B128" s="274" t="s">
        <v>293</v>
      </c>
      <c r="C128" s="274">
        <v>8</v>
      </c>
      <c r="D128" s="275">
        <v>2602000</v>
      </c>
      <c r="E128" s="275">
        <v>1691466</v>
      </c>
    </row>
    <row r="129" spans="2:5" s="276" customFormat="1" ht="16.5" customHeight="1">
      <c r="B129" s="274" t="s">
        <v>532</v>
      </c>
      <c r="C129" s="274">
        <v>8</v>
      </c>
      <c r="D129" s="275">
        <v>500000</v>
      </c>
      <c r="E129" s="275">
        <v>313000</v>
      </c>
    </row>
    <row r="130" spans="2:5" s="276" customFormat="1" ht="16.5" customHeight="1">
      <c r="B130" s="274" t="s">
        <v>295</v>
      </c>
      <c r="C130" s="274">
        <v>7</v>
      </c>
      <c r="D130" s="275">
        <v>15600000</v>
      </c>
      <c r="E130" s="275">
        <v>7098500</v>
      </c>
    </row>
    <row r="131" spans="2:5" s="276" customFormat="1" ht="16.5" customHeight="1">
      <c r="B131" s="274" t="s">
        <v>305</v>
      </c>
      <c r="C131" s="274">
        <v>7</v>
      </c>
      <c r="D131" s="275">
        <v>1450000</v>
      </c>
      <c r="E131" s="275">
        <v>802500</v>
      </c>
    </row>
    <row r="132" spans="2:5" s="276" customFormat="1" ht="16.5" customHeight="1">
      <c r="B132" s="274" t="s">
        <v>333</v>
      </c>
      <c r="C132" s="274">
        <v>7</v>
      </c>
      <c r="D132" s="275">
        <v>1675000</v>
      </c>
      <c r="E132" s="275">
        <v>731250</v>
      </c>
    </row>
    <row r="133" spans="2:5" s="276" customFormat="1" ht="16.5" customHeight="1">
      <c r="B133" s="274" t="s">
        <v>337</v>
      </c>
      <c r="C133" s="274">
        <v>6</v>
      </c>
      <c r="D133" s="275">
        <v>7450000</v>
      </c>
      <c r="E133" s="275">
        <v>7345000</v>
      </c>
    </row>
    <row r="134" spans="2:5" s="276" customFormat="1" ht="16.5" customHeight="1">
      <c r="B134" s="274" t="s">
        <v>284</v>
      </c>
      <c r="C134" s="274">
        <v>6</v>
      </c>
      <c r="D134" s="275">
        <v>6140000</v>
      </c>
      <c r="E134" s="275">
        <v>6060000</v>
      </c>
    </row>
    <row r="135" spans="2:5" s="276" customFormat="1" ht="16.5" customHeight="1">
      <c r="B135" s="274" t="s">
        <v>362</v>
      </c>
      <c r="C135" s="274">
        <v>6</v>
      </c>
      <c r="D135" s="275">
        <v>3000000</v>
      </c>
      <c r="E135" s="275">
        <v>675000</v>
      </c>
    </row>
    <row r="136" spans="2:5" s="276" customFormat="1" ht="16.5" customHeight="1">
      <c r="B136" s="274" t="s">
        <v>288</v>
      </c>
      <c r="C136" s="274">
        <v>5</v>
      </c>
      <c r="D136" s="275">
        <v>1000000</v>
      </c>
      <c r="E136" s="275">
        <v>810000</v>
      </c>
    </row>
    <row r="137" spans="2:5" s="276" customFormat="1" ht="16.5" customHeight="1">
      <c r="B137" s="274" t="s">
        <v>309</v>
      </c>
      <c r="C137" s="274">
        <v>5</v>
      </c>
      <c r="D137" s="275">
        <v>1478000</v>
      </c>
      <c r="E137" s="275">
        <v>1296500</v>
      </c>
    </row>
    <row r="138" spans="2:5" s="276" customFormat="1" ht="16.5" customHeight="1">
      <c r="B138" s="274" t="s">
        <v>285</v>
      </c>
      <c r="C138" s="274">
        <v>5</v>
      </c>
      <c r="D138" s="275">
        <v>700000</v>
      </c>
      <c r="E138" s="275">
        <v>363000</v>
      </c>
    </row>
    <row r="139" spans="2:5" s="276" customFormat="1" ht="16.5" customHeight="1">
      <c r="B139" s="274" t="s">
        <v>358</v>
      </c>
      <c r="C139" s="274">
        <v>5</v>
      </c>
      <c r="D139" s="275">
        <v>8670000</v>
      </c>
      <c r="E139" s="275">
        <v>8166000</v>
      </c>
    </row>
    <row r="140" spans="2:5" s="276" customFormat="1" ht="16.5" customHeight="1">
      <c r="B140" s="274" t="s">
        <v>283</v>
      </c>
      <c r="C140" s="274">
        <v>4</v>
      </c>
      <c r="D140" s="275">
        <v>4450000</v>
      </c>
      <c r="E140" s="275">
        <v>2215500</v>
      </c>
    </row>
    <row r="141" spans="2:5" s="276" customFormat="1" ht="16.5" customHeight="1">
      <c r="B141" s="274" t="s">
        <v>460</v>
      </c>
      <c r="C141" s="274">
        <v>4</v>
      </c>
      <c r="D141" s="275">
        <v>6100000</v>
      </c>
      <c r="E141" s="275">
        <v>6100000</v>
      </c>
    </row>
    <row r="142" spans="2:5" s="276" customFormat="1" ht="16.5" customHeight="1">
      <c r="B142" s="274" t="s">
        <v>461</v>
      </c>
      <c r="C142" s="274">
        <v>4</v>
      </c>
      <c r="D142" s="275">
        <v>1500000</v>
      </c>
      <c r="E142" s="275">
        <v>810000</v>
      </c>
    </row>
    <row r="143" spans="2:5" s="276" customFormat="1" ht="16.5" customHeight="1">
      <c r="B143" s="274" t="s">
        <v>492</v>
      </c>
      <c r="C143" s="274">
        <v>4</v>
      </c>
      <c r="D143" s="275">
        <v>10660000</v>
      </c>
      <c r="E143" s="275">
        <v>10581500</v>
      </c>
    </row>
    <row r="144" spans="2:5" s="276" customFormat="1" ht="16.5" customHeight="1">
      <c r="B144" s="274" t="s">
        <v>559</v>
      </c>
      <c r="C144" s="274">
        <v>4</v>
      </c>
      <c r="D144" s="275">
        <v>250000</v>
      </c>
      <c r="E144" s="275">
        <v>240000</v>
      </c>
    </row>
    <row r="145" spans="2:5" s="276" customFormat="1" ht="16.5" customHeight="1">
      <c r="B145" s="274" t="s">
        <v>326</v>
      </c>
      <c r="C145" s="274">
        <v>3</v>
      </c>
      <c r="D145" s="275">
        <v>250000</v>
      </c>
      <c r="E145" s="275">
        <v>135000</v>
      </c>
    </row>
    <row r="146" spans="2:5" s="276" customFormat="1" ht="16.5" customHeight="1">
      <c r="B146" s="274" t="s">
        <v>357</v>
      </c>
      <c r="C146" s="274">
        <v>3</v>
      </c>
      <c r="D146" s="275">
        <v>350000</v>
      </c>
      <c r="E146" s="275">
        <v>350000</v>
      </c>
    </row>
    <row r="147" spans="2:5" s="276" customFormat="1" ht="16.5" customHeight="1">
      <c r="B147" s="274" t="s">
        <v>297</v>
      </c>
      <c r="C147" s="274">
        <v>3</v>
      </c>
      <c r="D147" s="275">
        <v>950000</v>
      </c>
      <c r="E147" s="275">
        <v>725000</v>
      </c>
    </row>
    <row r="148" spans="2:5" s="276" customFormat="1" ht="16.5" customHeight="1">
      <c r="B148" s="274" t="s">
        <v>289</v>
      </c>
      <c r="C148" s="274">
        <v>2</v>
      </c>
      <c r="D148" s="275">
        <v>150000</v>
      </c>
      <c r="E148" s="275">
        <v>42000</v>
      </c>
    </row>
    <row r="149" spans="2:5" s="276" customFormat="1" ht="16.5" customHeight="1">
      <c r="B149" s="274" t="s">
        <v>306</v>
      </c>
      <c r="C149" s="274">
        <v>2</v>
      </c>
      <c r="D149" s="275">
        <v>2600000</v>
      </c>
      <c r="E149" s="275">
        <v>575000</v>
      </c>
    </row>
    <row r="150" spans="2:5" s="276" customFormat="1" ht="16.5" customHeight="1">
      <c r="B150" s="274" t="s">
        <v>366</v>
      </c>
      <c r="C150" s="274">
        <v>2</v>
      </c>
      <c r="D150" s="275">
        <v>330000</v>
      </c>
      <c r="E150" s="275">
        <v>107500</v>
      </c>
    </row>
    <row r="151" spans="2:5" s="276" customFormat="1" ht="16.5" customHeight="1">
      <c r="B151" s="274" t="s">
        <v>370</v>
      </c>
      <c r="C151" s="274">
        <v>2</v>
      </c>
      <c r="D151" s="275">
        <v>200000</v>
      </c>
      <c r="E151" s="275">
        <v>150000</v>
      </c>
    </row>
    <row r="152" spans="2:5" s="276" customFormat="1" ht="16.5" customHeight="1">
      <c r="B152" s="274" t="s">
        <v>360</v>
      </c>
      <c r="C152" s="274">
        <v>2</v>
      </c>
      <c r="D152" s="275">
        <v>150000</v>
      </c>
      <c r="E152" s="275">
        <v>90000</v>
      </c>
    </row>
    <row r="153" spans="2:5" s="276" customFormat="1" ht="16.5" customHeight="1">
      <c r="B153" s="274" t="s">
        <v>359</v>
      </c>
      <c r="C153" s="274">
        <v>2</v>
      </c>
      <c r="D153" s="275">
        <v>6050000</v>
      </c>
      <c r="E153" s="275">
        <v>6050000</v>
      </c>
    </row>
    <row r="154" spans="2:5" s="276" customFormat="1" ht="16.5" customHeight="1">
      <c r="B154" s="274" t="s">
        <v>339</v>
      </c>
      <c r="C154" s="274">
        <v>2</v>
      </c>
      <c r="D154" s="275">
        <v>328000</v>
      </c>
      <c r="E154" s="275">
        <v>189000</v>
      </c>
    </row>
    <row r="155" spans="2:5" s="276" customFormat="1" ht="16.5" customHeight="1">
      <c r="B155" s="274" t="s">
        <v>364</v>
      </c>
      <c r="C155" s="274">
        <v>1</v>
      </c>
      <c r="D155" s="275">
        <v>100000</v>
      </c>
      <c r="E155" s="275">
        <v>100000</v>
      </c>
    </row>
    <row r="156" spans="2:5" s="276" customFormat="1" ht="16.5" customHeight="1">
      <c r="B156" s="274" t="s">
        <v>363</v>
      </c>
      <c r="C156" s="274">
        <v>1</v>
      </c>
      <c r="D156" s="275">
        <v>50000</v>
      </c>
      <c r="E156" s="275">
        <v>12500</v>
      </c>
    </row>
    <row r="157" spans="2:5" s="276" customFormat="1" ht="16.5" customHeight="1">
      <c r="B157" s="274" t="s">
        <v>294</v>
      </c>
      <c r="C157" s="274">
        <v>1</v>
      </c>
      <c r="D157" s="275">
        <v>1000000</v>
      </c>
      <c r="E157" s="275">
        <v>900000</v>
      </c>
    </row>
    <row r="158" spans="2:5" s="276" customFormat="1" ht="16.5" customHeight="1">
      <c r="B158" s="274" t="s">
        <v>562</v>
      </c>
      <c r="C158" s="274">
        <v>1</v>
      </c>
      <c r="D158" s="275">
        <v>1000000</v>
      </c>
      <c r="E158" s="275">
        <v>1000000</v>
      </c>
    </row>
    <row r="159" spans="2:5" s="276" customFormat="1" ht="16.5" customHeight="1">
      <c r="B159" s="274" t="s">
        <v>464</v>
      </c>
      <c r="C159" s="274">
        <v>1</v>
      </c>
      <c r="D159" s="275">
        <v>50000</v>
      </c>
      <c r="E159" s="275">
        <v>33500</v>
      </c>
    </row>
    <row r="160" spans="2:5" s="276" customFormat="1" ht="16.5" customHeight="1">
      <c r="B160" s="274" t="s">
        <v>371</v>
      </c>
      <c r="C160" s="274">
        <v>1</v>
      </c>
      <c r="D160" s="275">
        <v>330000</v>
      </c>
      <c r="E160" s="275">
        <v>247500</v>
      </c>
    </row>
    <row r="161" spans="2:5" s="276" customFormat="1" ht="16.5" customHeight="1">
      <c r="B161" s="274" t="s">
        <v>519</v>
      </c>
      <c r="C161" s="274">
        <v>1</v>
      </c>
      <c r="D161" s="275">
        <v>100000</v>
      </c>
      <c r="E161" s="275">
        <v>100000</v>
      </c>
    </row>
    <row r="162" spans="2:5" s="276" customFormat="1" ht="16.5" customHeight="1">
      <c r="B162" s="274" t="s">
        <v>522</v>
      </c>
      <c r="C162" s="274">
        <v>1</v>
      </c>
      <c r="D162" s="275">
        <v>50000</v>
      </c>
      <c r="E162" s="275">
        <v>50000</v>
      </c>
    </row>
    <row r="163" spans="2:5" s="276" customFormat="1" ht="16.5" customHeight="1">
      <c r="B163" s="274" t="s">
        <v>462</v>
      </c>
      <c r="C163" s="274">
        <v>1</v>
      </c>
      <c r="D163" s="275">
        <v>500000</v>
      </c>
      <c r="E163" s="275">
        <v>500000</v>
      </c>
    </row>
    <row r="164" spans="2:5" s="276" customFormat="1" ht="16.5" customHeight="1">
      <c r="B164" s="274" t="s">
        <v>523</v>
      </c>
      <c r="C164" s="274">
        <v>1</v>
      </c>
      <c r="D164" s="275">
        <v>100000</v>
      </c>
      <c r="E164" s="275">
        <v>99000</v>
      </c>
    </row>
    <row r="165" spans="2:5" s="276" customFormat="1" ht="16.5" customHeight="1">
      <c r="B165" s="274" t="s">
        <v>533</v>
      </c>
      <c r="C165" s="274">
        <v>1</v>
      </c>
      <c r="D165" s="275">
        <v>50000</v>
      </c>
      <c r="E165" s="275">
        <v>50000</v>
      </c>
    </row>
    <row r="166" spans="2:5" s="276" customFormat="1" ht="16.5" customHeight="1">
      <c r="B166" s="274" t="s">
        <v>541</v>
      </c>
      <c r="C166" s="274">
        <v>1</v>
      </c>
      <c r="D166" s="275">
        <v>1000000</v>
      </c>
      <c r="E166" s="275">
        <v>200000</v>
      </c>
    </row>
    <row r="167" spans="2:5" s="276" customFormat="1" ht="16.5" customHeight="1">
      <c r="B167" s="274" t="s">
        <v>534</v>
      </c>
      <c r="C167" s="274">
        <v>1</v>
      </c>
      <c r="D167" s="275">
        <v>50000</v>
      </c>
      <c r="E167" s="275">
        <v>50000</v>
      </c>
    </row>
    <row r="168" spans="2:5" s="276" customFormat="1" ht="16.5" customHeight="1">
      <c r="B168" s="274" t="s">
        <v>369</v>
      </c>
      <c r="C168" s="274">
        <v>1</v>
      </c>
      <c r="D168" s="275">
        <v>1000000</v>
      </c>
      <c r="E168" s="275">
        <v>500000</v>
      </c>
    </row>
    <row r="169" spans="2:5" s="276" customFormat="1" ht="16.5" customHeight="1">
      <c r="B169" s="274" t="s">
        <v>560</v>
      </c>
      <c r="C169" s="274">
        <v>1</v>
      </c>
      <c r="D169" s="275">
        <v>100000</v>
      </c>
      <c r="E169" s="275">
        <v>100000</v>
      </c>
    </row>
    <row r="170" spans="2:5" s="276" customFormat="1" ht="16.5" customHeight="1">
      <c r="B170" s="274" t="s">
        <v>525</v>
      </c>
      <c r="C170" s="274">
        <v>1</v>
      </c>
      <c r="D170" s="275">
        <v>100000</v>
      </c>
      <c r="E170" s="275">
        <v>20000</v>
      </c>
    </row>
    <row r="171" spans="2:5" s="276" customFormat="1" ht="16.5" customHeight="1">
      <c r="B171" s="274" t="s">
        <v>298</v>
      </c>
      <c r="C171" s="274">
        <v>1</v>
      </c>
      <c r="D171" s="275">
        <v>50000</v>
      </c>
      <c r="E171" s="275">
        <v>50000</v>
      </c>
    </row>
    <row r="172" spans="2:5" s="276" customFormat="1" ht="16.5" customHeight="1">
      <c r="B172" s="274" t="s">
        <v>520</v>
      </c>
      <c r="C172" s="274">
        <v>1</v>
      </c>
      <c r="D172" s="275">
        <v>230000</v>
      </c>
      <c r="E172" s="275">
        <v>57500</v>
      </c>
    </row>
    <row r="173" spans="2:5" s="276" customFormat="1" ht="16.5" customHeight="1">
      <c r="B173" s="274" t="s">
        <v>521</v>
      </c>
      <c r="C173" s="274">
        <v>1</v>
      </c>
      <c r="D173" s="275">
        <v>1250000</v>
      </c>
      <c r="E173" s="275">
        <v>1250000</v>
      </c>
    </row>
    <row r="174" spans="2:5" s="276" customFormat="1" ht="16.5" customHeight="1">
      <c r="B174" s="274" t="s">
        <v>482</v>
      </c>
      <c r="C174" s="274">
        <v>1</v>
      </c>
      <c r="D174" s="275">
        <v>50000</v>
      </c>
      <c r="E174" s="275">
        <v>25000</v>
      </c>
    </row>
    <row r="175" spans="2:5" s="276" customFormat="1" ht="16.5" customHeight="1">
      <c r="B175" s="274" t="s">
        <v>356</v>
      </c>
      <c r="C175" s="274">
        <v>1</v>
      </c>
      <c r="D175" s="275">
        <v>100000</v>
      </c>
      <c r="E175" s="275">
        <v>10000</v>
      </c>
    </row>
    <row r="176" spans="2:5" s="276" customFormat="1" ht="16.5" customHeight="1">
      <c r="B176" s="274" t="s">
        <v>609</v>
      </c>
      <c r="C176" s="274">
        <v>1</v>
      </c>
      <c r="D176" s="275">
        <v>300000</v>
      </c>
      <c r="E176" s="275">
        <v>99900</v>
      </c>
    </row>
    <row r="177" spans="2:5" s="276" customFormat="1" ht="16.5" customHeight="1">
      <c r="B177" s="580" t="s">
        <v>31</v>
      </c>
      <c r="C177" s="581"/>
      <c r="D177" s="582"/>
      <c r="E177" s="131">
        <f>SUM(E111:E176)</f>
        <v>300166496</v>
      </c>
    </row>
    <row r="178" spans="2:5" s="276" customFormat="1" ht="16.5" customHeight="1">
      <c r="B178" s="129"/>
      <c r="C178" s="129"/>
      <c r="D178" s="130"/>
      <c r="E178" s="130"/>
    </row>
    <row r="179" spans="2:5" s="276" customFormat="1" ht="16.5" customHeight="1">
      <c r="B179" s="591" t="s">
        <v>140</v>
      </c>
      <c r="C179" s="591"/>
      <c r="D179" s="591"/>
      <c r="E179" s="591"/>
    </row>
    <row r="180" spans="2:5" s="276" customFormat="1" ht="16.5" customHeight="1">
      <c r="B180" s="583" t="s">
        <v>247</v>
      </c>
      <c r="C180" s="583" t="s">
        <v>244</v>
      </c>
      <c r="D180" s="583" t="s">
        <v>245</v>
      </c>
      <c r="E180" s="583" t="s">
        <v>246</v>
      </c>
    </row>
    <row r="181" spans="2:5" s="276" customFormat="1" ht="16.5" customHeight="1">
      <c r="B181" s="584"/>
      <c r="C181" s="584"/>
      <c r="D181" s="584"/>
      <c r="E181" s="584"/>
    </row>
    <row r="182" spans="2:5" s="276" customFormat="1" ht="25.5" customHeight="1">
      <c r="B182" s="585"/>
      <c r="C182" s="585"/>
      <c r="D182" s="585"/>
      <c r="E182" s="585"/>
    </row>
    <row r="183" spans="2:5" s="276" customFormat="1" ht="16.5" customHeight="1">
      <c r="B183" s="274" t="s">
        <v>296</v>
      </c>
      <c r="C183" s="274">
        <v>833</v>
      </c>
      <c r="D183" s="275">
        <v>121422000</v>
      </c>
      <c r="E183" s="275">
        <v>113308396</v>
      </c>
    </row>
    <row r="184" spans="2:5" s="276" customFormat="1" ht="16.5" customHeight="1">
      <c r="B184" s="274" t="s">
        <v>280</v>
      </c>
      <c r="C184" s="274">
        <v>154</v>
      </c>
      <c r="D184" s="275">
        <v>30830000</v>
      </c>
      <c r="E184" s="275">
        <v>27290610</v>
      </c>
    </row>
    <row r="185" spans="2:5" s="276" customFormat="1" ht="16.5" customHeight="1">
      <c r="B185" s="274" t="s">
        <v>291</v>
      </c>
      <c r="C185" s="274">
        <v>147</v>
      </c>
      <c r="D185" s="275">
        <v>31061000</v>
      </c>
      <c r="E185" s="275">
        <v>24409110</v>
      </c>
    </row>
    <row r="186" spans="2:5" s="276" customFormat="1" ht="16.5" customHeight="1">
      <c r="B186" s="274" t="s">
        <v>279</v>
      </c>
      <c r="C186" s="274">
        <v>142</v>
      </c>
      <c r="D186" s="275">
        <v>13137000</v>
      </c>
      <c r="E186" s="275">
        <v>11316626</v>
      </c>
    </row>
    <row r="187" spans="2:5" s="276" customFormat="1" ht="16.5" customHeight="1">
      <c r="B187" s="274" t="s">
        <v>310</v>
      </c>
      <c r="C187" s="274">
        <v>127</v>
      </c>
      <c r="D187" s="275">
        <v>16792600</v>
      </c>
      <c r="E187" s="275">
        <v>14487450</v>
      </c>
    </row>
    <row r="188" spans="2:5" s="276" customFormat="1" ht="16.5" customHeight="1">
      <c r="B188" s="274" t="s">
        <v>311</v>
      </c>
      <c r="C188" s="274">
        <v>97</v>
      </c>
      <c r="D188" s="275">
        <v>26956000</v>
      </c>
      <c r="E188" s="275">
        <v>23564610</v>
      </c>
    </row>
    <row r="189" spans="2:5" s="276" customFormat="1" ht="16.5" customHeight="1">
      <c r="B189" s="274" t="s">
        <v>282</v>
      </c>
      <c r="C189" s="274">
        <v>85</v>
      </c>
      <c r="D189" s="275">
        <v>8686050</v>
      </c>
      <c r="E189" s="275">
        <v>5839647</v>
      </c>
    </row>
    <row r="190" spans="2:5" s="276" customFormat="1" ht="16.5" customHeight="1">
      <c r="B190" s="274" t="s">
        <v>338</v>
      </c>
      <c r="C190" s="274">
        <v>61</v>
      </c>
      <c r="D190" s="275">
        <v>6230100</v>
      </c>
      <c r="E190" s="275">
        <v>4226040</v>
      </c>
    </row>
    <row r="191" spans="2:5" s="276" customFormat="1" ht="16.5" customHeight="1">
      <c r="B191" s="274" t="s">
        <v>305</v>
      </c>
      <c r="C191" s="274">
        <v>58</v>
      </c>
      <c r="D191" s="275">
        <v>7600000</v>
      </c>
      <c r="E191" s="275">
        <v>6565400</v>
      </c>
    </row>
    <row r="192" spans="2:5" s="276" customFormat="1" ht="16.5" customHeight="1">
      <c r="B192" s="274" t="s">
        <v>293</v>
      </c>
      <c r="C192" s="274">
        <v>43</v>
      </c>
      <c r="D192" s="275">
        <v>10189000</v>
      </c>
      <c r="E192" s="275">
        <v>5534160</v>
      </c>
    </row>
    <row r="193" spans="2:5" s="276" customFormat="1" ht="16.5" customHeight="1">
      <c r="B193" s="274" t="s">
        <v>286</v>
      </c>
      <c r="C193" s="274">
        <v>33</v>
      </c>
      <c r="D193" s="275">
        <v>3091000</v>
      </c>
      <c r="E193" s="275">
        <v>2079695</v>
      </c>
    </row>
    <row r="194" spans="2:5" s="276" customFormat="1" ht="16.5" customHeight="1">
      <c r="B194" s="274" t="s">
        <v>281</v>
      </c>
      <c r="C194" s="274">
        <v>33</v>
      </c>
      <c r="D194" s="275">
        <v>4263000</v>
      </c>
      <c r="E194" s="275">
        <v>3627000</v>
      </c>
    </row>
    <row r="195" spans="2:5" s="276" customFormat="1" ht="16.5" customHeight="1">
      <c r="B195" s="274" t="s">
        <v>299</v>
      </c>
      <c r="C195" s="274">
        <v>33</v>
      </c>
      <c r="D195" s="275">
        <v>3265000</v>
      </c>
      <c r="E195" s="275">
        <v>2384300</v>
      </c>
    </row>
    <row r="196" spans="2:5" s="276" customFormat="1" ht="16.5" customHeight="1">
      <c r="B196" s="274" t="s">
        <v>287</v>
      </c>
      <c r="C196" s="274">
        <v>32</v>
      </c>
      <c r="D196" s="275">
        <v>4835000</v>
      </c>
      <c r="E196" s="275">
        <v>4123400</v>
      </c>
    </row>
    <row r="197" spans="2:5" s="276" customFormat="1" ht="16.5" customHeight="1">
      <c r="B197" s="274" t="s">
        <v>292</v>
      </c>
      <c r="C197" s="274">
        <v>32</v>
      </c>
      <c r="D197" s="275">
        <v>1541000</v>
      </c>
      <c r="E197" s="275">
        <v>1357283</v>
      </c>
    </row>
    <row r="198" spans="2:5" s="276" customFormat="1" ht="16.5" customHeight="1">
      <c r="B198" s="274" t="s">
        <v>326</v>
      </c>
      <c r="C198" s="274">
        <v>30</v>
      </c>
      <c r="D198" s="275">
        <v>2275000</v>
      </c>
      <c r="E198" s="275">
        <v>1802500</v>
      </c>
    </row>
    <row r="199" spans="2:5" s="276" customFormat="1" ht="16.5" customHeight="1">
      <c r="B199" s="274" t="s">
        <v>295</v>
      </c>
      <c r="C199" s="274">
        <v>29</v>
      </c>
      <c r="D199" s="275">
        <v>11411000</v>
      </c>
      <c r="E199" s="275">
        <v>10541895</v>
      </c>
    </row>
    <row r="200" spans="2:5" s="276" customFormat="1" ht="16.5" customHeight="1">
      <c r="B200" s="274" t="s">
        <v>370</v>
      </c>
      <c r="C200" s="274">
        <v>26</v>
      </c>
      <c r="D200" s="275">
        <v>8465000</v>
      </c>
      <c r="E200" s="275">
        <v>7855000</v>
      </c>
    </row>
    <row r="201" spans="2:5" s="276" customFormat="1" ht="16.5" customHeight="1">
      <c r="B201" s="274" t="s">
        <v>532</v>
      </c>
      <c r="C201" s="274">
        <v>26</v>
      </c>
      <c r="D201" s="275">
        <v>1750050</v>
      </c>
      <c r="E201" s="275">
        <v>1537057</v>
      </c>
    </row>
    <row r="202" spans="2:5" s="276" customFormat="1" ht="16.5" customHeight="1">
      <c r="B202" s="274" t="s">
        <v>290</v>
      </c>
      <c r="C202" s="274">
        <v>24</v>
      </c>
      <c r="D202" s="275">
        <v>1320000</v>
      </c>
      <c r="E202" s="275">
        <v>1180000</v>
      </c>
    </row>
    <row r="203" spans="2:5" s="276" customFormat="1" ht="16.5" customHeight="1">
      <c r="B203" s="274" t="s">
        <v>297</v>
      </c>
      <c r="C203" s="274">
        <v>22</v>
      </c>
      <c r="D203" s="275">
        <v>1915500</v>
      </c>
      <c r="E203" s="275">
        <v>1333493</v>
      </c>
    </row>
    <row r="204" spans="2:5" s="276" customFormat="1" ht="16.5" customHeight="1">
      <c r="B204" s="274" t="s">
        <v>333</v>
      </c>
      <c r="C204" s="274">
        <v>19</v>
      </c>
      <c r="D204" s="275">
        <v>1525000</v>
      </c>
      <c r="E204" s="275">
        <v>1091000</v>
      </c>
    </row>
    <row r="205" spans="2:5" s="276" customFormat="1" ht="16.5" customHeight="1">
      <c r="B205" s="274" t="s">
        <v>283</v>
      </c>
      <c r="C205" s="274">
        <v>16</v>
      </c>
      <c r="D205" s="275">
        <v>1325000</v>
      </c>
      <c r="E205" s="275">
        <v>1275300</v>
      </c>
    </row>
    <row r="206" spans="2:5" s="276" customFormat="1" ht="16.5" customHeight="1">
      <c r="B206" s="274" t="s">
        <v>337</v>
      </c>
      <c r="C206" s="274">
        <v>16</v>
      </c>
      <c r="D206" s="275">
        <v>2000000</v>
      </c>
      <c r="E206" s="275">
        <v>1243600</v>
      </c>
    </row>
    <row r="207" spans="2:5" ht="16.5" customHeight="1">
      <c r="B207" s="274" t="s">
        <v>357</v>
      </c>
      <c r="C207" s="274">
        <v>15</v>
      </c>
      <c r="D207" s="275">
        <v>1060000</v>
      </c>
      <c r="E207" s="275">
        <v>911900</v>
      </c>
    </row>
    <row r="208" spans="2:5" ht="16.5" customHeight="1">
      <c r="B208" s="274" t="s">
        <v>285</v>
      </c>
      <c r="C208" s="274">
        <v>15</v>
      </c>
      <c r="D208" s="275">
        <v>960000</v>
      </c>
      <c r="E208" s="275">
        <v>579100</v>
      </c>
    </row>
    <row r="209" spans="2:5" ht="16.5" customHeight="1">
      <c r="B209" s="274" t="s">
        <v>309</v>
      </c>
      <c r="C209" s="274">
        <v>13</v>
      </c>
      <c r="D209" s="275">
        <v>650000</v>
      </c>
      <c r="E209" s="275">
        <v>487000</v>
      </c>
    </row>
    <row r="210" spans="2:5" ht="16.5" customHeight="1">
      <c r="B210" s="274" t="s">
        <v>298</v>
      </c>
      <c r="C210" s="274">
        <v>13</v>
      </c>
      <c r="D210" s="275">
        <v>2110000</v>
      </c>
      <c r="E210" s="275">
        <v>1531000</v>
      </c>
    </row>
    <row r="211" spans="2:5" ht="16.5" customHeight="1">
      <c r="B211" s="274" t="s">
        <v>367</v>
      </c>
      <c r="C211" s="274">
        <v>13</v>
      </c>
      <c r="D211" s="275">
        <v>1425000</v>
      </c>
      <c r="E211" s="275">
        <v>798200</v>
      </c>
    </row>
    <row r="212" spans="2:5" ht="16.5" customHeight="1">
      <c r="B212" s="274" t="s">
        <v>289</v>
      </c>
      <c r="C212" s="274">
        <v>12</v>
      </c>
      <c r="D212" s="275">
        <v>995000</v>
      </c>
      <c r="E212" s="275">
        <v>824900</v>
      </c>
    </row>
    <row r="213" spans="2:5" ht="16.5" customHeight="1">
      <c r="B213" s="274" t="s">
        <v>364</v>
      </c>
      <c r="C213" s="274">
        <v>12</v>
      </c>
      <c r="D213" s="275">
        <v>1020000</v>
      </c>
      <c r="E213" s="275">
        <v>671500</v>
      </c>
    </row>
    <row r="214" spans="2:5" ht="16.5" customHeight="1">
      <c r="B214" s="274" t="s">
        <v>362</v>
      </c>
      <c r="C214" s="274">
        <v>12</v>
      </c>
      <c r="D214" s="275">
        <v>830000</v>
      </c>
      <c r="E214" s="275">
        <v>803800</v>
      </c>
    </row>
    <row r="215" spans="2:5" ht="16.5" customHeight="1">
      <c r="B215" s="274" t="s">
        <v>306</v>
      </c>
      <c r="C215" s="274">
        <v>11</v>
      </c>
      <c r="D215" s="275">
        <v>6390000</v>
      </c>
      <c r="E215" s="275">
        <v>5739000</v>
      </c>
    </row>
    <row r="216" spans="2:5" ht="16.5" customHeight="1">
      <c r="B216" s="274" t="s">
        <v>339</v>
      </c>
      <c r="C216" s="274">
        <v>10</v>
      </c>
      <c r="D216" s="275">
        <v>1720000</v>
      </c>
      <c r="E216" s="275">
        <v>1152800</v>
      </c>
    </row>
    <row r="217" spans="2:5" ht="16.5" customHeight="1">
      <c r="B217" s="274" t="s">
        <v>524</v>
      </c>
      <c r="C217" s="274">
        <v>10</v>
      </c>
      <c r="D217" s="275">
        <v>685000</v>
      </c>
      <c r="E217" s="275">
        <v>572400</v>
      </c>
    </row>
    <row r="218" spans="2:5" ht="16.5" customHeight="1">
      <c r="B218" s="274" t="s">
        <v>304</v>
      </c>
      <c r="C218" s="274">
        <v>10</v>
      </c>
      <c r="D218" s="275">
        <v>1585000</v>
      </c>
      <c r="E218" s="275">
        <v>912585</v>
      </c>
    </row>
    <row r="219" spans="2:5" ht="16.5" customHeight="1">
      <c r="B219" s="274" t="s">
        <v>294</v>
      </c>
      <c r="C219" s="274">
        <v>9</v>
      </c>
      <c r="D219" s="275">
        <v>1040000</v>
      </c>
      <c r="E219" s="275">
        <v>631400</v>
      </c>
    </row>
    <row r="220" spans="2:5" ht="16.5" customHeight="1">
      <c r="B220" s="274" t="s">
        <v>360</v>
      </c>
      <c r="C220" s="274">
        <v>9</v>
      </c>
      <c r="D220" s="275">
        <v>460000</v>
      </c>
      <c r="E220" s="275">
        <v>359900</v>
      </c>
    </row>
    <row r="221" spans="2:5" ht="16.5" customHeight="1">
      <c r="B221" s="274" t="s">
        <v>361</v>
      </c>
      <c r="C221" s="274">
        <v>8</v>
      </c>
      <c r="D221" s="275">
        <v>390000</v>
      </c>
      <c r="E221" s="275">
        <v>305000</v>
      </c>
    </row>
    <row r="222" spans="2:5" ht="16.5" customHeight="1">
      <c r="B222" s="274" t="s">
        <v>369</v>
      </c>
      <c r="C222" s="274">
        <v>8</v>
      </c>
      <c r="D222" s="275">
        <v>741000</v>
      </c>
      <c r="E222" s="275">
        <v>434430</v>
      </c>
    </row>
    <row r="223" spans="2:5" ht="16.5" customHeight="1">
      <c r="B223" s="274" t="s">
        <v>284</v>
      </c>
      <c r="C223" s="274">
        <v>8</v>
      </c>
      <c r="D223" s="275">
        <v>490000</v>
      </c>
      <c r="E223" s="275">
        <v>451900</v>
      </c>
    </row>
    <row r="224" spans="2:5" ht="16.5" customHeight="1">
      <c r="B224" s="274" t="s">
        <v>465</v>
      </c>
      <c r="C224" s="274">
        <v>7</v>
      </c>
      <c r="D224" s="275">
        <v>335000</v>
      </c>
      <c r="E224" s="275">
        <v>221700</v>
      </c>
    </row>
    <row r="225" spans="2:5" ht="16.5" customHeight="1">
      <c r="B225" s="274" t="s">
        <v>493</v>
      </c>
      <c r="C225" s="274">
        <v>6</v>
      </c>
      <c r="D225" s="275">
        <v>610000</v>
      </c>
      <c r="E225" s="275">
        <v>600000</v>
      </c>
    </row>
    <row r="226" spans="2:5" ht="16.5" customHeight="1">
      <c r="B226" s="274" t="s">
        <v>366</v>
      </c>
      <c r="C226" s="274">
        <v>5</v>
      </c>
      <c r="D226" s="275">
        <v>530000</v>
      </c>
      <c r="E226" s="275">
        <v>307000</v>
      </c>
    </row>
    <row r="227" spans="2:5" ht="16.5" customHeight="1">
      <c r="B227" s="274" t="s">
        <v>492</v>
      </c>
      <c r="C227" s="274">
        <v>5</v>
      </c>
      <c r="D227" s="275">
        <v>11210000</v>
      </c>
      <c r="E227" s="275">
        <v>1250000</v>
      </c>
    </row>
    <row r="228" spans="2:5" ht="16.5" customHeight="1">
      <c r="B228" s="274" t="s">
        <v>358</v>
      </c>
      <c r="C228" s="274">
        <v>5</v>
      </c>
      <c r="D228" s="275">
        <v>3445000</v>
      </c>
      <c r="E228" s="275">
        <v>3152500</v>
      </c>
    </row>
    <row r="229" spans="2:5" ht="16.5" customHeight="1">
      <c r="B229" s="274" t="s">
        <v>288</v>
      </c>
      <c r="C229" s="274">
        <v>5</v>
      </c>
      <c r="D229" s="275">
        <v>2579500</v>
      </c>
      <c r="E229" s="275">
        <v>2237800</v>
      </c>
    </row>
    <row r="230" spans="2:5" ht="16.5" customHeight="1">
      <c r="B230" s="274" t="s">
        <v>359</v>
      </c>
      <c r="C230" s="274">
        <v>5</v>
      </c>
      <c r="D230" s="275">
        <v>330000</v>
      </c>
      <c r="E230" s="275">
        <v>156100</v>
      </c>
    </row>
    <row r="231" spans="2:5" ht="16.5" customHeight="1">
      <c r="B231" s="274" t="s">
        <v>560</v>
      </c>
      <c r="C231" s="274">
        <v>5</v>
      </c>
      <c r="D231" s="275">
        <v>15270000</v>
      </c>
      <c r="E231" s="275">
        <v>7597500</v>
      </c>
    </row>
    <row r="232" spans="2:5" ht="16.5" customHeight="1">
      <c r="B232" s="274" t="s">
        <v>365</v>
      </c>
      <c r="C232" s="274">
        <v>4</v>
      </c>
      <c r="D232" s="275">
        <v>135000</v>
      </c>
      <c r="E232" s="275">
        <v>125100</v>
      </c>
    </row>
    <row r="233" spans="2:5" s="276" customFormat="1" ht="16.5" customHeight="1">
      <c r="B233" s="274" t="s">
        <v>356</v>
      </c>
      <c r="C233" s="274">
        <v>4</v>
      </c>
      <c r="D233" s="275">
        <v>80000</v>
      </c>
      <c r="E233" s="275">
        <v>78500</v>
      </c>
    </row>
    <row r="234" spans="2:5" s="276" customFormat="1" ht="16.5" customHeight="1">
      <c r="B234" s="274" t="s">
        <v>363</v>
      </c>
      <c r="C234" s="274">
        <v>4</v>
      </c>
      <c r="D234" s="275">
        <v>130000</v>
      </c>
      <c r="E234" s="275">
        <v>70000</v>
      </c>
    </row>
    <row r="235" spans="2:5" s="276" customFormat="1" ht="16.5" customHeight="1">
      <c r="B235" s="274" t="s">
        <v>371</v>
      </c>
      <c r="C235" s="274">
        <v>4</v>
      </c>
      <c r="D235" s="275">
        <v>194000</v>
      </c>
      <c r="E235" s="275">
        <v>161600</v>
      </c>
    </row>
    <row r="236" spans="2:5" s="276" customFormat="1" ht="16.5" customHeight="1">
      <c r="B236" s="274" t="s">
        <v>457</v>
      </c>
      <c r="C236" s="274">
        <v>4</v>
      </c>
      <c r="D236" s="275">
        <v>310000</v>
      </c>
      <c r="E236" s="275">
        <v>302500</v>
      </c>
    </row>
    <row r="237" spans="2:5" s="276" customFormat="1" ht="16.5" customHeight="1">
      <c r="B237" s="274" t="s">
        <v>461</v>
      </c>
      <c r="C237" s="274">
        <v>4</v>
      </c>
      <c r="D237" s="275">
        <v>1060000</v>
      </c>
      <c r="E237" s="275">
        <v>348500</v>
      </c>
    </row>
    <row r="238" spans="2:5" s="276" customFormat="1" ht="16.5" customHeight="1">
      <c r="B238" s="274" t="s">
        <v>526</v>
      </c>
      <c r="C238" s="274">
        <v>4</v>
      </c>
      <c r="D238" s="275">
        <v>290000</v>
      </c>
      <c r="E238" s="275">
        <v>250500</v>
      </c>
    </row>
    <row r="239" spans="2:5" s="276" customFormat="1" ht="16.5" customHeight="1">
      <c r="B239" s="274" t="s">
        <v>488</v>
      </c>
      <c r="C239" s="274">
        <v>4</v>
      </c>
      <c r="D239" s="275">
        <v>40000</v>
      </c>
      <c r="E239" s="275">
        <v>40000</v>
      </c>
    </row>
    <row r="240" spans="2:5" s="276" customFormat="1" ht="16.5" customHeight="1">
      <c r="B240" s="274" t="s">
        <v>489</v>
      </c>
      <c r="C240" s="274">
        <v>3</v>
      </c>
      <c r="D240" s="275">
        <v>281050</v>
      </c>
      <c r="E240" s="275">
        <v>270763</v>
      </c>
    </row>
    <row r="241" spans="2:5" s="276" customFormat="1" ht="16.5" customHeight="1">
      <c r="B241" s="274" t="s">
        <v>541</v>
      </c>
      <c r="C241" s="274">
        <v>3</v>
      </c>
      <c r="D241" s="275">
        <v>160000</v>
      </c>
      <c r="E241" s="275">
        <v>155100</v>
      </c>
    </row>
    <row r="242" spans="2:5" s="276" customFormat="1" ht="16.5" customHeight="1">
      <c r="B242" s="274" t="s">
        <v>463</v>
      </c>
      <c r="C242" s="274">
        <v>3</v>
      </c>
      <c r="D242" s="275">
        <v>120000</v>
      </c>
      <c r="E242" s="275">
        <v>120000</v>
      </c>
    </row>
    <row r="243" spans="2:5" s="276" customFormat="1" ht="16.5" customHeight="1">
      <c r="B243" s="274" t="s">
        <v>464</v>
      </c>
      <c r="C243" s="274">
        <v>3</v>
      </c>
      <c r="D243" s="275">
        <v>75000</v>
      </c>
      <c r="E243" s="275">
        <v>75000</v>
      </c>
    </row>
    <row r="244" spans="2:5" s="276" customFormat="1" ht="16.5" customHeight="1">
      <c r="B244" s="274" t="s">
        <v>462</v>
      </c>
      <c r="C244" s="274">
        <v>2</v>
      </c>
      <c r="D244" s="275">
        <v>430000</v>
      </c>
      <c r="E244" s="275">
        <v>305000</v>
      </c>
    </row>
    <row r="245" spans="2:5" s="276" customFormat="1" ht="16.5" customHeight="1">
      <c r="B245" s="274" t="s">
        <v>535</v>
      </c>
      <c r="C245" s="274">
        <v>2</v>
      </c>
      <c r="D245" s="275">
        <v>60000</v>
      </c>
      <c r="E245" s="275">
        <v>30000</v>
      </c>
    </row>
    <row r="246" spans="2:5" s="276" customFormat="1" ht="16.5" customHeight="1">
      <c r="B246" s="274" t="s">
        <v>458</v>
      </c>
      <c r="C246" s="274">
        <v>2</v>
      </c>
      <c r="D246" s="275">
        <v>2310000</v>
      </c>
      <c r="E246" s="275">
        <v>1272500</v>
      </c>
    </row>
    <row r="247" spans="2:5" s="276" customFormat="1" ht="16.5" customHeight="1">
      <c r="B247" s="274" t="s">
        <v>539</v>
      </c>
      <c r="C247" s="274">
        <v>2</v>
      </c>
      <c r="D247" s="275">
        <v>20000</v>
      </c>
      <c r="E247" s="275">
        <v>15000</v>
      </c>
    </row>
    <row r="248" spans="2:5" s="276" customFormat="1" ht="16.5" customHeight="1">
      <c r="B248" s="274" t="s">
        <v>490</v>
      </c>
      <c r="C248" s="274">
        <v>2</v>
      </c>
      <c r="D248" s="275">
        <v>31000</v>
      </c>
      <c r="E248" s="275">
        <v>16930</v>
      </c>
    </row>
    <row r="249" spans="2:5" s="276" customFormat="1" ht="16.5" customHeight="1">
      <c r="B249" s="274" t="s">
        <v>482</v>
      </c>
      <c r="C249" s="274">
        <v>2</v>
      </c>
      <c r="D249" s="275">
        <v>20000</v>
      </c>
      <c r="E249" s="275">
        <v>20000</v>
      </c>
    </row>
    <row r="250" spans="2:5" s="276" customFormat="1" ht="16.5" customHeight="1">
      <c r="B250" s="274" t="s">
        <v>459</v>
      </c>
      <c r="C250" s="274">
        <v>2</v>
      </c>
      <c r="D250" s="275">
        <v>210000</v>
      </c>
      <c r="E250" s="275">
        <v>110000</v>
      </c>
    </row>
    <row r="251" spans="2:5" s="276" customFormat="1" ht="16.5" customHeight="1">
      <c r="B251" s="274" t="s">
        <v>525</v>
      </c>
      <c r="C251" s="274">
        <v>2</v>
      </c>
      <c r="D251" s="275">
        <v>626000</v>
      </c>
      <c r="E251" s="275">
        <v>626000</v>
      </c>
    </row>
    <row r="252" spans="2:5" s="276" customFormat="1" ht="16.5" customHeight="1">
      <c r="B252" s="274" t="s">
        <v>494</v>
      </c>
      <c r="C252" s="274">
        <v>2</v>
      </c>
      <c r="D252" s="275">
        <v>140000</v>
      </c>
      <c r="E252" s="275">
        <v>119200</v>
      </c>
    </row>
    <row r="253" spans="2:5" s="276" customFormat="1" ht="16.5" customHeight="1">
      <c r="B253" s="274" t="s">
        <v>561</v>
      </c>
      <c r="C253" s="274">
        <v>2</v>
      </c>
      <c r="D253" s="275">
        <v>650000</v>
      </c>
      <c r="E253" s="275">
        <v>315000</v>
      </c>
    </row>
    <row r="254" spans="2:5" s="276" customFormat="1" ht="16.5" customHeight="1">
      <c r="B254" s="274" t="s">
        <v>540</v>
      </c>
      <c r="C254" s="274">
        <v>2</v>
      </c>
      <c r="D254" s="275">
        <v>110000</v>
      </c>
      <c r="E254" s="275">
        <v>50100</v>
      </c>
    </row>
    <row r="255" spans="2:5" s="276" customFormat="1" ht="16.5" customHeight="1">
      <c r="B255" s="274" t="s">
        <v>571</v>
      </c>
      <c r="C255" s="274">
        <v>1</v>
      </c>
      <c r="D255" s="275">
        <v>100000</v>
      </c>
      <c r="E255" s="275">
        <v>100000</v>
      </c>
    </row>
    <row r="256" spans="2:5" ht="16.5" customHeight="1">
      <c r="B256" s="274" t="s">
        <v>570</v>
      </c>
      <c r="C256" s="274">
        <v>1</v>
      </c>
      <c r="D256" s="275">
        <v>25000</v>
      </c>
      <c r="E256" s="275">
        <v>25000</v>
      </c>
    </row>
    <row r="257" spans="2:5" ht="16.5" customHeight="1">
      <c r="B257" s="274" t="s">
        <v>610</v>
      </c>
      <c r="C257" s="274">
        <v>1</v>
      </c>
      <c r="D257" s="275">
        <v>10000</v>
      </c>
      <c r="E257" s="275">
        <v>10000</v>
      </c>
    </row>
    <row r="258" spans="2:5" ht="16.5" customHeight="1">
      <c r="B258" s="274" t="s">
        <v>562</v>
      </c>
      <c r="C258" s="274">
        <v>1</v>
      </c>
      <c r="D258" s="275">
        <v>20000</v>
      </c>
      <c r="E258" s="275">
        <v>6000</v>
      </c>
    </row>
    <row r="259" spans="2:5" s="276" customFormat="1" ht="16.5" customHeight="1">
      <c r="B259" s="274" t="s">
        <v>611</v>
      </c>
      <c r="C259" s="274">
        <v>1</v>
      </c>
      <c r="D259" s="275">
        <v>20000</v>
      </c>
      <c r="E259" s="275">
        <v>20000</v>
      </c>
    </row>
    <row r="260" spans="2:5" s="276" customFormat="1" ht="16.5" customHeight="1">
      <c r="B260" s="274" t="s">
        <v>572</v>
      </c>
      <c r="C260" s="274">
        <v>1</v>
      </c>
      <c r="D260" s="275">
        <v>60000</v>
      </c>
      <c r="E260" s="275">
        <v>19800</v>
      </c>
    </row>
    <row r="261" spans="2:5" s="276" customFormat="1" ht="16.5" customHeight="1">
      <c r="B261" s="274" t="s">
        <v>527</v>
      </c>
      <c r="C261" s="274">
        <v>1</v>
      </c>
      <c r="D261" s="275">
        <v>10000</v>
      </c>
      <c r="E261" s="275">
        <v>10000</v>
      </c>
    </row>
    <row r="262" spans="2:5" s="276" customFormat="1" ht="16.5" customHeight="1">
      <c r="B262" s="274" t="s">
        <v>460</v>
      </c>
      <c r="C262" s="274">
        <v>1</v>
      </c>
      <c r="D262" s="275">
        <v>400000</v>
      </c>
      <c r="E262" s="275">
        <v>280000</v>
      </c>
    </row>
    <row r="263" spans="2:5" s="276" customFormat="1" ht="16.5" customHeight="1">
      <c r="B263" s="274" t="s">
        <v>536</v>
      </c>
      <c r="C263" s="274">
        <v>1</v>
      </c>
      <c r="D263" s="275">
        <v>10000</v>
      </c>
      <c r="E263" s="275">
        <v>10000</v>
      </c>
    </row>
    <row r="264" spans="2:5" ht="16.5" customHeight="1">
      <c r="B264" s="274" t="s">
        <v>542</v>
      </c>
      <c r="C264" s="274">
        <v>1</v>
      </c>
      <c r="D264" s="275">
        <v>10000</v>
      </c>
      <c r="E264" s="275">
        <v>5000</v>
      </c>
    </row>
    <row r="265" spans="2:5" ht="16.5" customHeight="1">
      <c r="B265" s="274" t="s">
        <v>568</v>
      </c>
      <c r="C265" s="274">
        <v>1</v>
      </c>
      <c r="D265" s="275">
        <v>10000</v>
      </c>
      <c r="E265" s="275">
        <v>10000</v>
      </c>
    </row>
    <row r="266" spans="2:5" ht="16.5" customHeight="1">
      <c r="B266" s="274" t="s">
        <v>491</v>
      </c>
      <c r="C266" s="274">
        <v>1</v>
      </c>
      <c r="D266" s="275">
        <v>100000</v>
      </c>
      <c r="E266" s="275">
        <v>100000</v>
      </c>
    </row>
    <row r="267" spans="2:5" s="276" customFormat="1" ht="16.5" customHeight="1">
      <c r="B267" s="274" t="s">
        <v>368</v>
      </c>
      <c r="C267" s="274">
        <v>1</v>
      </c>
      <c r="D267" s="275">
        <v>100000</v>
      </c>
      <c r="E267" s="275">
        <v>47000</v>
      </c>
    </row>
    <row r="268" spans="2:5" s="276" customFormat="1" ht="16.5" customHeight="1">
      <c r="B268" s="274" t="s">
        <v>543</v>
      </c>
      <c r="C268" s="274">
        <v>1</v>
      </c>
      <c r="D268" s="275">
        <v>10000</v>
      </c>
      <c r="E268" s="275">
        <v>5000</v>
      </c>
    </row>
    <row r="269" spans="2:5" s="276" customFormat="1" ht="16.5" customHeight="1">
      <c r="B269" s="274" t="s">
        <v>573</v>
      </c>
      <c r="C269" s="274">
        <v>1</v>
      </c>
      <c r="D269" s="275">
        <v>10000</v>
      </c>
      <c r="E269" s="275">
        <v>10000</v>
      </c>
    </row>
    <row r="270" spans="2:5" ht="16.5" customHeight="1">
      <c r="B270" s="274" t="s">
        <v>495</v>
      </c>
      <c r="C270" s="274">
        <v>1</v>
      </c>
      <c r="D270" s="275">
        <v>10000</v>
      </c>
      <c r="E270" s="275">
        <v>10000</v>
      </c>
    </row>
    <row r="271" spans="2:5" ht="16.5" customHeight="1">
      <c r="B271" s="274" t="s">
        <v>538</v>
      </c>
      <c r="C271" s="274">
        <v>1</v>
      </c>
      <c r="D271" s="275">
        <v>10000</v>
      </c>
      <c r="E271" s="275">
        <v>10000</v>
      </c>
    </row>
    <row r="272" spans="2:5" ht="16.5" customHeight="1">
      <c r="B272" s="274" t="s">
        <v>528</v>
      </c>
      <c r="C272" s="274">
        <v>1</v>
      </c>
      <c r="D272" s="275">
        <v>150000</v>
      </c>
      <c r="E272" s="275">
        <v>120000</v>
      </c>
    </row>
    <row r="273" spans="2:5" ht="16.5" customHeight="1">
      <c r="B273" s="274" t="s">
        <v>569</v>
      </c>
      <c r="C273" s="274">
        <v>1</v>
      </c>
      <c r="D273" s="275">
        <v>100000</v>
      </c>
      <c r="E273" s="275">
        <v>80000</v>
      </c>
    </row>
    <row r="274" spans="2:5" ht="16.5" customHeight="1">
      <c r="B274" s="274" t="s">
        <v>537</v>
      </c>
      <c r="C274" s="274">
        <v>1</v>
      </c>
      <c r="D274" s="275">
        <v>10000</v>
      </c>
      <c r="E274" s="275">
        <v>5000</v>
      </c>
    </row>
    <row r="275" spans="2:5" ht="16.5" customHeight="1">
      <c r="B275" s="589" t="s">
        <v>31</v>
      </c>
      <c r="C275" s="589"/>
      <c r="D275" s="589"/>
      <c r="E275" s="131">
        <f>SUM(E183:E274)</f>
        <v>316423080</v>
      </c>
    </row>
    <row r="276" spans="2:5" ht="16.5" customHeight="1">
      <c r="B276" s="3" t="s">
        <v>18</v>
      </c>
      <c r="C276" s="3"/>
      <c r="D276" s="3"/>
      <c r="E276" s="276"/>
    </row>
    <row r="277" spans="2:5" ht="16.5" customHeight="1">
      <c r="B277" s="161" t="s">
        <v>249</v>
      </c>
      <c r="C277" s="161"/>
      <c r="D277" s="161"/>
      <c r="E277" s="161"/>
    </row>
  </sheetData>
  <sheetProtection/>
  <mergeCells count="27">
    <mergeCell ref="B275:D275"/>
    <mergeCell ref="B177:D177"/>
    <mergeCell ref="B179:E179"/>
    <mergeCell ref="B180:B182"/>
    <mergeCell ref="C180:C182"/>
    <mergeCell ref="D180:D182"/>
    <mergeCell ref="E180:E182"/>
    <mergeCell ref="A106:F106"/>
    <mergeCell ref="B107:E107"/>
    <mergeCell ref="B108:B110"/>
    <mergeCell ref="C108:C110"/>
    <mergeCell ref="D108:D110"/>
    <mergeCell ref="E108:E110"/>
    <mergeCell ref="B104:D104"/>
    <mergeCell ref="B40:D40"/>
    <mergeCell ref="B47:E47"/>
    <mergeCell ref="B48:B50"/>
    <mergeCell ref="C48:C50"/>
    <mergeCell ref="D48:D50"/>
    <mergeCell ref="E48:E50"/>
    <mergeCell ref="B5:B7"/>
    <mergeCell ref="C5:C7"/>
    <mergeCell ref="D5:D7"/>
    <mergeCell ref="E5:E7"/>
    <mergeCell ref="A1:F1"/>
    <mergeCell ref="A2:F2"/>
    <mergeCell ref="B4:E4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&amp;L21.08.2015&amp;CTÜRKİYE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80" t="s">
        <v>580</v>
      </c>
      <c r="B1" s="380"/>
      <c r="C1" s="380"/>
    </row>
    <row r="7" ht="15">
      <c r="B7" s="1"/>
    </row>
    <row r="8" ht="18">
      <c r="B8" s="141" t="s">
        <v>254</v>
      </c>
    </row>
    <row r="9" ht="15.75" thickBot="1"/>
    <row r="10" spans="1:3" ht="15.75">
      <c r="A10" s="142"/>
      <c r="B10" s="143"/>
      <c r="C10" s="144"/>
    </row>
    <row r="11" spans="1:3" ht="25.5">
      <c r="A11" s="145"/>
      <c r="B11" s="146"/>
      <c r="C11" s="147" t="s">
        <v>255</v>
      </c>
    </row>
    <row r="12" spans="1:3" ht="15">
      <c r="A12" s="145"/>
      <c r="B12" s="148" t="s">
        <v>0</v>
      </c>
      <c r="C12" s="149">
        <v>3</v>
      </c>
    </row>
    <row r="13" spans="1:3" ht="15.75">
      <c r="A13" s="150"/>
      <c r="B13" s="148" t="s">
        <v>256</v>
      </c>
      <c r="C13" s="151" t="s">
        <v>257</v>
      </c>
    </row>
    <row r="14" spans="1:3" ht="15.75">
      <c r="A14" s="150"/>
      <c r="B14" s="152" t="s">
        <v>258</v>
      </c>
      <c r="C14" s="149">
        <v>7</v>
      </c>
    </row>
    <row r="15" spans="1:3" ht="13.5" customHeight="1">
      <c r="A15" s="150"/>
      <c r="B15" s="152" t="s">
        <v>259</v>
      </c>
      <c r="C15" s="151">
        <v>8</v>
      </c>
    </row>
    <row r="16" spans="1:3" ht="15" customHeight="1">
      <c r="A16" s="153"/>
      <c r="B16" s="152" t="s">
        <v>335</v>
      </c>
      <c r="C16" s="149">
        <v>9</v>
      </c>
    </row>
    <row r="17" spans="1:3" ht="15.75">
      <c r="A17" s="153"/>
      <c r="B17" s="154" t="s">
        <v>260</v>
      </c>
      <c r="C17" s="149">
        <v>10</v>
      </c>
    </row>
    <row r="18" spans="1:3" ht="15.75">
      <c r="A18" s="153"/>
      <c r="B18" s="148" t="s">
        <v>261</v>
      </c>
      <c r="C18" s="149">
        <v>11</v>
      </c>
    </row>
    <row r="19" spans="1:3" ht="15">
      <c r="A19" s="155"/>
      <c r="B19" s="148" t="s">
        <v>262</v>
      </c>
      <c r="C19" s="156">
        <v>12</v>
      </c>
    </row>
    <row r="20" spans="1:3" ht="15">
      <c r="A20" s="155"/>
      <c r="B20" s="148" t="s">
        <v>263</v>
      </c>
      <c r="C20" s="156" t="s">
        <v>264</v>
      </c>
    </row>
    <row r="21" spans="1:3" s="276" customFormat="1" ht="15">
      <c r="A21" s="155"/>
      <c r="B21" s="148" t="s">
        <v>342</v>
      </c>
      <c r="C21" s="156" t="s">
        <v>266</v>
      </c>
    </row>
    <row r="22" spans="1:3" ht="15">
      <c r="A22" s="155"/>
      <c r="B22" s="148" t="s">
        <v>265</v>
      </c>
      <c r="C22" s="156" t="s">
        <v>268</v>
      </c>
    </row>
    <row r="23" spans="1:3" ht="15">
      <c r="A23" s="155"/>
      <c r="B23" s="148" t="s">
        <v>267</v>
      </c>
      <c r="C23" s="156" t="s">
        <v>341</v>
      </c>
    </row>
    <row r="24" spans="1:3" s="276" customFormat="1" ht="15">
      <c r="A24" s="155"/>
      <c r="B24" s="148" t="s">
        <v>547</v>
      </c>
      <c r="C24" s="156" t="s">
        <v>552</v>
      </c>
    </row>
    <row r="25" spans="1:3" ht="15">
      <c r="A25" s="155"/>
      <c r="B25" s="148" t="s">
        <v>325</v>
      </c>
      <c r="C25" s="156" t="s">
        <v>548</v>
      </c>
    </row>
    <row r="26" spans="1:3" ht="15">
      <c r="A26" s="155"/>
      <c r="B26" s="148" t="s">
        <v>269</v>
      </c>
      <c r="C26" s="156" t="s">
        <v>553</v>
      </c>
    </row>
    <row r="27" spans="1:3" ht="15">
      <c r="A27" s="155"/>
      <c r="B27" s="148" t="s">
        <v>270</v>
      </c>
      <c r="C27" s="156" t="s">
        <v>554</v>
      </c>
    </row>
    <row r="28" spans="1:3" ht="15">
      <c r="A28" s="155"/>
      <c r="B28" s="148" t="s">
        <v>271</v>
      </c>
      <c r="C28" s="156" t="s">
        <v>576</v>
      </c>
    </row>
    <row r="29" spans="1:3" ht="15">
      <c r="A29" s="155"/>
      <c r="B29" s="152" t="s">
        <v>272</v>
      </c>
      <c r="C29" s="156" t="s">
        <v>577</v>
      </c>
    </row>
    <row r="30" spans="1:3" ht="15.75" thickBot="1">
      <c r="A30" s="157"/>
      <c r="B30" s="158"/>
      <c r="C30" s="15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5:C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11" max="111" width="4.28125" style="0" bestFit="1" customWidth="1"/>
    <col min="112" max="112" width="41.8515625" style="0" customWidth="1"/>
    <col min="113" max="113" width="12.140625" style="0" customWidth="1"/>
    <col min="114" max="114" width="13.140625" style="0" customWidth="1"/>
    <col min="115" max="115" width="17.140625" style="0" customWidth="1"/>
  </cols>
  <sheetData>
    <row r="1" spans="1:6" ht="18.75" thickBot="1">
      <c r="A1" s="380" t="s">
        <v>583</v>
      </c>
      <c r="B1" s="380"/>
      <c r="C1" s="380"/>
      <c r="D1" s="380"/>
      <c r="E1" s="380"/>
      <c r="F1" s="380"/>
    </row>
    <row r="2" spans="1:6" s="276" customFormat="1" ht="18">
      <c r="A2" s="82"/>
      <c r="B2" s="82"/>
      <c r="C2" s="82"/>
      <c r="D2" s="82"/>
      <c r="E2" s="82"/>
      <c r="F2" s="82"/>
    </row>
    <row r="3" spans="1:6" s="276" customFormat="1" ht="18">
      <c r="A3" s="82"/>
      <c r="B3" s="82"/>
      <c r="C3" s="82"/>
      <c r="D3" s="82"/>
      <c r="E3" s="82"/>
      <c r="F3" s="82"/>
    </row>
    <row r="4" spans="1:5" ht="15" customHeight="1">
      <c r="A4" s="560" t="s">
        <v>602</v>
      </c>
      <c r="B4" s="560"/>
      <c r="C4" s="560"/>
      <c r="D4" s="560"/>
      <c r="E4" s="560"/>
    </row>
    <row r="5" spans="1:5" ht="15" customHeight="1">
      <c r="A5" s="560"/>
      <c r="B5" s="560"/>
      <c r="C5" s="560"/>
      <c r="D5" s="560"/>
      <c r="E5" s="560"/>
    </row>
    <row r="6" spans="1:5" s="276" customFormat="1" ht="15" customHeight="1">
      <c r="A6" s="289"/>
      <c r="B6" s="289"/>
      <c r="C6" s="289"/>
      <c r="D6" s="289"/>
      <c r="E6" s="289"/>
    </row>
    <row r="7" spans="2:5" ht="15">
      <c r="B7" s="466" t="s">
        <v>132</v>
      </c>
      <c r="C7" s="466"/>
      <c r="D7" s="466"/>
      <c r="E7" s="466"/>
    </row>
    <row r="8" spans="1:5" ht="15" customHeight="1">
      <c r="A8" s="586" t="s">
        <v>133</v>
      </c>
      <c r="B8" s="586" t="s">
        <v>474</v>
      </c>
      <c r="C8" s="586" t="s">
        <v>244</v>
      </c>
      <c r="D8" s="586" t="s">
        <v>245</v>
      </c>
      <c r="E8" s="586" t="s">
        <v>246</v>
      </c>
    </row>
    <row r="9" spans="1:5" ht="45" customHeight="1">
      <c r="A9" s="586"/>
      <c r="B9" s="586"/>
      <c r="C9" s="586"/>
      <c r="D9" s="587"/>
      <c r="E9" s="587"/>
    </row>
    <row r="10" spans="1:5" ht="15" customHeight="1">
      <c r="A10" s="586"/>
      <c r="B10" s="586"/>
      <c r="C10" s="586"/>
      <c r="D10" s="587"/>
      <c r="E10" s="587"/>
    </row>
    <row r="11" spans="1:5" ht="29.25" customHeight="1">
      <c r="A11" s="219">
        <v>1</v>
      </c>
      <c r="B11" s="284" t="s">
        <v>496</v>
      </c>
      <c r="C11" s="133">
        <v>38</v>
      </c>
      <c r="D11" s="134">
        <v>21290000</v>
      </c>
      <c r="E11" s="134">
        <v>13684500</v>
      </c>
    </row>
    <row r="12" spans="1:5" ht="18.75" customHeight="1">
      <c r="A12" s="219">
        <v>2</v>
      </c>
      <c r="B12" s="284" t="s">
        <v>497</v>
      </c>
      <c r="C12" s="133">
        <v>19</v>
      </c>
      <c r="D12" s="134">
        <v>8050000</v>
      </c>
      <c r="E12" s="134">
        <v>7462500</v>
      </c>
    </row>
    <row r="13" spans="1:5" ht="25.5" customHeight="1">
      <c r="A13" s="219">
        <v>3</v>
      </c>
      <c r="B13" s="337" t="s">
        <v>507</v>
      </c>
      <c r="C13" s="133">
        <v>15</v>
      </c>
      <c r="D13" s="134">
        <v>18850000</v>
      </c>
      <c r="E13" s="134">
        <v>18850000</v>
      </c>
    </row>
    <row r="14" spans="1:5" ht="30">
      <c r="A14" s="219">
        <v>4</v>
      </c>
      <c r="B14" s="340" t="s">
        <v>501</v>
      </c>
      <c r="C14" s="133">
        <v>15</v>
      </c>
      <c r="D14" s="134">
        <v>3800000</v>
      </c>
      <c r="E14" s="134">
        <v>3156000</v>
      </c>
    </row>
    <row r="15" spans="1:5" ht="30" customHeight="1">
      <c r="A15" s="219">
        <v>5</v>
      </c>
      <c r="B15" s="178" t="s">
        <v>502</v>
      </c>
      <c r="C15" s="133">
        <v>15</v>
      </c>
      <c r="D15" s="134">
        <v>2220000</v>
      </c>
      <c r="E15" s="134">
        <v>1414000</v>
      </c>
    </row>
    <row r="16" spans="1:5" ht="19.5" customHeight="1">
      <c r="A16" s="219">
        <v>6</v>
      </c>
      <c r="B16" s="285" t="s">
        <v>508</v>
      </c>
      <c r="C16" s="133">
        <v>10</v>
      </c>
      <c r="D16" s="134">
        <v>2300000</v>
      </c>
      <c r="E16" s="134">
        <v>1621000</v>
      </c>
    </row>
    <row r="17" spans="1:5" ht="27" customHeight="1">
      <c r="A17" s="219">
        <v>7</v>
      </c>
      <c r="B17" s="285" t="s">
        <v>500</v>
      </c>
      <c r="C17" s="133">
        <v>9</v>
      </c>
      <c r="D17" s="134">
        <v>2500000</v>
      </c>
      <c r="E17" s="134">
        <v>2316600</v>
      </c>
    </row>
    <row r="18" spans="1:5" ht="18.75" customHeight="1">
      <c r="A18" s="219">
        <v>8</v>
      </c>
      <c r="B18" s="338" t="s">
        <v>506</v>
      </c>
      <c r="C18" s="133">
        <v>9</v>
      </c>
      <c r="D18" s="134">
        <v>870000</v>
      </c>
      <c r="E18" s="134">
        <v>715000</v>
      </c>
    </row>
    <row r="19" spans="1:5" ht="28.5" customHeight="1">
      <c r="A19" s="219">
        <v>9</v>
      </c>
      <c r="B19" s="338" t="s">
        <v>504</v>
      </c>
      <c r="C19" s="133">
        <v>8</v>
      </c>
      <c r="D19" s="134">
        <v>1625000</v>
      </c>
      <c r="E19" s="134">
        <v>1332900</v>
      </c>
    </row>
    <row r="20" spans="1:5" ht="21.75" customHeight="1">
      <c r="A20" s="219">
        <v>10</v>
      </c>
      <c r="B20" s="285" t="s">
        <v>498</v>
      </c>
      <c r="C20" s="133">
        <v>8</v>
      </c>
      <c r="D20" s="134">
        <v>4550000</v>
      </c>
      <c r="E20" s="134">
        <v>4429000</v>
      </c>
    </row>
    <row r="21" spans="1:5" ht="27" customHeight="1">
      <c r="A21" s="219">
        <v>11</v>
      </c>
      <c r="B21" s="338" t="s">
        <v>505</v>
      </c>
      <c r="C21" s="133">
        <v>7</v>
      </c>
      <c r="D21" s="134">
        <v>1460000</v>
      </c>
      <c r="E21" s="134">
        <v>795500</v>
      </c>
    </row>
    <row r="22" spans="1:5" ht="15">
      <c r="A22" s="219">
        <v>12</v>
      </c>
      <c r="B22" s="178" t="s">
        <v>509</v>
      </c>
      <c r="C22" s="133">
        <v>6</v>
      </c>
      <c r="D22" s="134">
        <v>805000</v>
      </c>
      <c r="E22" s="134">
        <v>670000</v>
      </c>
    </row>
    <row r="23" spans="1:5" ht="15">
      <c r="A23" s="219">
        <v>13</v>
      </c>
      <c r="B23" s="178" t="s">
        <v>511</v>
      </c>
      <c r="C23" s="135">
        <v>5</v>
      </c>
      <c r="D23" s="136">
        <v>420000</v>
      </c>
      <c r="E23" s="136">
        <v>406000</v>
      </c>
    </row>
    <row r="24" spans="1:6" ht="18.75" customHeight="1">
      <c r="A24" s="219">
        <v>14</v>
      </c>
      <c r="B24" s="285" t="s">
        <v>503</v>
      </c>
      <c r="C24" s="135">
        <v>5</v>
      </c>
      <c r="D24" s="136">
        <v>650000</v>
      </c>
      <c r="E24" s="136">
        <v>503000</v>
      </c>
      <c r="F24" s="276"/>
    </row>
    <row r="25" spans="1:5" ht="26.25" customHeight="1">
      <c r="A25" s="219">
        <v>15</v>
      </c>
      <c r="B25" s="285" t="s">
        <v>612</v>
      </c>
      <c r="C25" s="135">
        <v>5</v>
      </c>
      <c r="D25" s="136">
        <v>1800000</v>
      </c>
      <c r="E25" s="136">
        <v>805000</v>
      </c>
    </row>
    <row r="26" spans="1:5" ht="16.5" customHeight="1">
      <c r="A26" s="219">
        <v>16</v>
      </c>
      <c r="B26" s="285" t="s">
        <v>529</v>
      </c>
      <c r="C26" s="135">
        <v>5</v>
      </c>
      <c r="D26" s="136">
        <v>250000</v>
      </c>
      <c r="E26" s="136">
        <v>200500</v>
      </c>
    </row>
    <row r="27" spans="1:5" ht="19.5" customHeight="1">
      <c r="A27" s="219">
        <v>17</v>
      </c>
      <c r="B27" s="335" t="s">
        <v>575</v>
      </c>
      <c r="C27" s="135">
        <v>5</v>
      </c>
      <c r="D27" s="136">
        <v>4600000</v>
      </c>
      <c r="E27" s="136">
        <v>4563500</v>
      </c>
    </row>
    <row r="28" spans="1:5" ht="31.5" customHeight="1">
      <c r="A28" s="219">
        <v>18</v>
      </c>
      <c r="B28" s="285" t="s">
        <v>499</v>
      </c>
      <c r="C28" s="135">
        <v>4</v>
      </c>
      <c r="D28" s="136">
        <v>1550000</v>
      </c>
      <c r="E28" s="136">
        <v>1425000</v>
      </c>
    </row>
    <row r="29" spans="1:5" ht="27" customHeight="1">
      <c r="A29" s="219">
        <v>19</v>
      </c>
      <c r="B29" s="285" t="s">
        <v>564</v>
      </c>
      <c r="C29" s="135">
        <v>4</v>
      </c>
      <c r="D29" s="136">
        <v>2000000</v>
      </c>
      <c r="E29" s="136">
        <v>1805000</v>
      </c>
    </row>
    <row r="30" spans="1:5" ht="29.25" customHeight="1">
      <c r="A30" s="219">
        <v>20</v>
      </c>
      <c r="B30" s="285" t="s">
        <v>574</v>
      </c>
      <c r="C30" s="135">
        <v>4</v>
      </c>
      <c r="D30" s="136">
        <v>350000</v>
      </c>
      <c r="E30" s="136">
        <v>350000</v>
      </c>
    </row>
    <row r="31" spans="1:5" ht="18.75" customHeight="1">
      <c r="A31" s="580" t="s">
        <v>31</v>
      </c>
      <c r="B31" s="592"/>
      <c r="C31" s="581"/>
      <c r="D31" s="582"/>
      <c r="E31" s="131">
        <f>SUM(E11:E30)</f>
        <v>66505000</v>
      </c>
    </row>
    <row r="32" spans="2:5" ht="15">
      <c r="B32" s="3" t="s">
        <v>18</v>
      </c>
      <c r="C32" s="3"/>
      <c r="D32" s="3"/>
      <c r="E32" s="137"/>
    </row>
    <row r="33" spans="2:5" ht="15">
      <c r="B33" s="3"/>
      <c r="C33" s="3"/>
      <c r="D33" s="3"/>
      <c r="E33" s="128"/>
    </row>
    <row r="34" spans="2:5" s="276" customFormat="1" ht="15">
      <c r="B34" s="3"/>
      <c r="C34" s="3"/>
      <c r="D34" s="3"/>
      <c r="E34" s="128"/>
    </row>
    <row r="35" spans="2:5" s="276" customFormat="1" ht="15">
      <c r="B35" s="3"/>
      <c r="C35" s="3"/>
      <c r="D35" s="3"/>
      <c r="E35" s="128"/>
    </row>
    <row r="36" spans="2:5" ht="15">
      <c r="B36" s="3"/>
      <c r="C36" s="3"/>
      <c r="D36" s="3"/>
      <c r="E36" s="128"/>
    </row>
    <row r="37" spans="2:5" ht="15">
      <c r="B37" s="466" t="s">
        <v>140</v>
      </c>
      <c r="C37" s="466"/>
      <c r="D37" s="466"/>
      <c r="E37" s="466"/>
    </row>
    <row r="38" ht="15.75" customHeight="1"/>
    <row r="39" spans="1:5" ht="30" customHeight="1">
      <c r="A39" s="586" t="s">
        <v>133</v>
      </c>
      <c r="B39" s="586" t="s">
        <v>474</v>
      </c>
      <c r="C39" s="586" t="s">
        <v>244</v>
      </c>
      <c r="D39" s="586" t="s">
        <v>245</v>
      </c>
      <c r="E39" s="586" t="s">
        <v>246</v>
      </c>
    </row>
    <row r="40" spans="1:5" ht="33" customHeight="1">
      <c r="A40" s="586"/>
      <c r="B40" s="586"/>
      <c r="C40" s="586"/>
      <c r="D40" s="587"/>
      <c r="E40" s="587"/>
    </row>
    <row r="41" spans="1:5" ht="0.75" customHeight="1" hidden="1">
      <c r="A41" s="586"/>
      <c r="B41" s="586"/>
      <c r="C41" s="586"/>
      <c r="D41" s="587"/>
      <c r="E41" s="587"/>
    </row>
    <row r="42" spans="1:5" ht="30">
      <c r="A42" s="132">
        <v>1</v>
      </c>
      <c r="B42" s="178" t="s">
        <v>496</v>
      </c>
      <c r="C42" s="133">
        <v>230</v>
      </c>
      <c r="D42" s="134">
        <v>55391071</v>
      </c>
      <c r="E42" s="134">
        <v>47012808</v>
      </c>
    </row>
    <row r="43" spans="1:5" ht="30">
      <c r="A43" s="132">
        <v>2</v>
      </c>
      <c r="B43" s="178" t="s">
        <v>505</v>
      </c>
      <c r="C43" s="133">
        <v>188</v>
      </c>
      <c r="D43" s="134">
        <v>27031001</v>
      </c>
      <c r="E43" s="134">
        <v>25358686</v>
      </c>
    </row>
    <row r="44" spans="1:5" ht="15.75" customHeight="1">
      <c r="A44" s="132">
        <v>3</v>
      </c>
      <c r="B44" s="178" t="s">
        <v>498</v>
      </c>
      <c r="C44" s="133">
        <v>131</v>
      </c>
      <c r="D44" s="134">
        <v>20032055</v>
      </c>
      <c r="E44" s="134">
        <v>18356514</v>
      </c>
    </row>
    <row r="45" spans="1:5" ht="15">
      <c r="A45" s="132">
        <v>4</v>
      </c>
      <c r="B45" s="178" t="s">
        <v>508</v>
      </c>
      <c r="C45" s="133">
        <v>90</v>
      </c>
      <c r="D45" s="134">
        <v>12825002</v>
      </c>
      <c r="E45" s="134">
        <v>12027682</v>
      </c>
    </row>
    <row r="46" spans="1:5" ht="30" customHeight="1">
      <c r="A46" s="132">
        <v>5</v>
      </c>
      <c r="B46" s="178" t="s">
        <v>500</v>
      </c>
      <c r="C46" s="133">
        <v>83</v>
      </c>
      <c r="D46" s="134">
        <v>7546003</v>
      </c>
      <c r="E46" s="134">
        <v>6770468</v>
      </c>
    </row>
    <row r="47" spans="1:5" ht="21" customHeight="1">
      <c r="A47" s="132">
        <v>6</v>
      </c>
      <c r="B47" s="335" t="s">
        <v>509</v>
      </c>
      <c r="C47" s="133">
        <v>51</v>
      </c>
      <c r="D47" s="134">
        <v>5435805</v>
      </c>
      <c r="E47" s="134">
        <v>5044370</v>
      </c>
    </row>
    <row r="48" spans="1:5" ht="19.5" customHeight="1">
      <c r="A48" s="132">
        <v>7</v>
      </c>
      <c r="B48" s="340" t="s">
        <v>503</v>
      </c>
      <c r="C48" s="133">
        <v>44</v>
      </c>
      <c r="D48" s="134">
        <v>5455650</v>
      </c>
      <c r="E48" s="134">
        <v>5116903</v>
      </c>
    </row>
    <row r="49" spans="1:5" ht="30" customHeight="1">
      <c r="A49" s="132">
        <v>8</v>
      </c>
      <c r="B49" s="335" t="s">
        <v>501</v>
      </c>
      <c r="C49" s="133">
        <v>42</v>
      </c>
      <c r="D49" s="134">
        <v>2365004</v>
      </c>
      <c r="E49" s="134">
        <v>2068003</v>
      </c>
    </row>
    <row r="50" spans="1:5" ht="27" customHeight="1">
      <c r="A50" s="132">
        <v>9</v>
      </c>
      <c r="B50" s="282" t="s">
        <v>504</v>
      </c>
      <c r="C50" s="133">
        <v>39</v>
      </c>
      <c r="D50" s="134">
        <v>4432002</v>
      </c>
      <c r="E50" s="134">
        <v>3857917</v>
      </c>
    </row>
    <row r="51" spans="1:5" ht="18" customHeight="1">
      <c r="A51" s="132">
        <v>10</v>
      </c>
      <c r="B51" s="285" t="s">
        <v>511</v>
      </c>
      <c r="C51" s="133">
        <v>32</v>
      </c>
      <c r="D51" s="134">
        <v>2801420</v>
      </c>
      <c r="E51" s="134">
        <v>2224906</v>
      </c>
    </row>
    <row r="52" spans="1:5" ht="18.75" customHeight="1">
      <c r="A52" s="132">
        <v>11</v>
      </c>
      <c r="B52" s="282" t="s">
        <v>513</v>
      </c>
      <c r="C52" s="133">
        <v>32</v>
      </c>
      <c r="D52" s="134">
        <v>4983000</v>
      </c>
      <c r="E52" s="134">
        <v>4521900</v>
      </c>
    </row>
    <row r="53" spans="1:5" ht="28.5" customHeight="1">
      <c r="A53" s="132">
        <v>12</v>
      </c>
      <c r="B53" s="338" t="s">
        <v>502</v>
      </c>
      <c r="C53" s="133">
        <v>29</v>
      </c>
      <c r="D53" s="134">
        <v>4390002</v>
      </c>
      <c r="E53" s="134">
        <v>3814831</v>
      </c>
    </row>
    <row r="54" spans="1:5" ht="30" customHeight="1">
      <c r="A54" s="132">
        <v>13</v>
      </c>
      <c r="B54" s="282" t="s">
        <v>530</v>
      </c>
      <c r="C54" s="135">
        <v>29</v>
      </c>
      <c r="D54" s="136">
        <v>2730000</v>
      </c>
      <c r="E54" s="136">
        <v>2455600</v>
      </c>
    </row>
    <row r="55" spans="1:5" ht="20.25" customHeight="1">
      <c r="A55" s="132">
        <v>14</v>
      </c>
      <c r="B55" s="335" t="s">
        <v>510</v>
      </c>
      <c r="C55" s="135">
        <v>28</v>
      </c>
      <c r="D55" s="136">
        <v>3600000</v>
      </c>
      <c r="E55" s="136">
        <v>3367460</v>
      </c>
    </row>
    <row r="56" spans="1:5" ht="42" customHeight="1">
      <c r="A56" s="132">
        <v>15</v>
      </c>
      <c r="B56" s="338" t="s">
        <v>544</v>
      </c>
      <c r="C56" s="135">
        <v>26</v>
      </c>
      <c r="D56" s="136">
        <v>3600000</v>
      </c>
      <c r="E56" s="136">
        <v>3257400</v>
      </c>
    </row>
    <row r="57" spans="1:5" ht="21.75" customHeight="1">
      <c r="A57" s="132">
        <v>16</v>
      </c>
      <c r="B57" s="338" t="s">
        <v>497</v>
      </c>
      <c r="C57" s="135">
        <v>25</v>
      </c>
      <c r="D57" s="136">
        <v>850008</v>
      </c>
      <c r="E57" s="136">
        <v>745807</v>
      </c>
    </row>
    <row r="58" spans="1:5" ht="21" customHeight="1">
      <c r="A58" s="132">
        <v>17</v>
      </c>
      <c r="B58" s="282" t="s">
        <v>563</v>
      </c>
      <c r="C58" s="135">
        <v>24</v>
      </c>
      <c r="D58" s="136">
        <v>14775000</v>
      </c>
      <c r="E58" s="136">
        <v>14297600</v>
      </c>
    </row>
    <row r="59" spans="1:5" ht="30" customHeight="1">
      <c r="A59" s="132">
        <v>18</v>
      </c>
      <c r="B59" s="338" t="s">
        <v>565</v>
      </c>
      <c r="C59" s="135">
        <v>22</v>
      </c>
      <c r="D59" s="136">
        <v>2660000</v>
      </c>
      <c r="E59" s="136">
        <v>2347500</v>
      </c>
    </row>
    <row r="60" spans="1:5" ht="30.75" customHeight="1">
      <c r="A60" s="132">
        <v>19</v>
      </c>
      <c r="B60" s="178" t="s">
        <v>613</v>
      </c>
      <c r="C60" s="135">
        <v>20</v>
      </c>
      <c r="D60" s="136">
        <v>2810000</v>
      </c>
      <c r="E60" s="136">
        <v>2800000</v>
      </c>
    </row>
    <row r="61" spans="1:5" ht="31.5" customHeight="1">
      <c r="A61" s="132">
        <v>20</v>
      </c>
      <c r="B61" s="338" t="s">
        <v>512</v>
      </c>
      <c r="C61" s="135">
        <v>19</v>
      </c>
      <c r="D61" s="136">
        <v>2230000</v>
      </c>
      <c r="E61" s="136">
        <v>2115800</v>
      </c>
    </row>
    <row r="62" spans="1:5" ht="15" customHeight="1">
      <c r="A62" s="580" t="s">
        <v>31</v>
      </c>
      <c r="B62" s="592"/>
      <c r="C62" s="581"/>
      <c r="D62" s="582"/>
      <c r="E62" s="131">
        <f>SUM(E42:E61)</f>
        <v>167562155</v>
      </c>
    </row>
    <row r="63" spans="1:2" ht="15">
      <c r="A63" s="3"/>
      <c r="B63" s="3" t="s">
        <v>18</v>
      </c>
    </row>
  </sheetData>
  <sheetProtection/>
  <mergeCells count="16">
    <mergeCell ref="A1:F1"/>
    <mergeCell ref="A4:E5"/>
    <mergeCell ref="B7:E7"/>
    <mergeCell ref="A8:A10"/>
    <mergeCell ref="B8:B10"/>
    <mergeCell ref="C8:C10"/>
    <mergeCell ref="D8:D10"/>
    <mergeCell ref="E8:E10"/>
    <mergeCell ref="A62:D62"/>
    <mergeCell ref="A31:D31"/>
    <mergeCell ref="B37:E37"/>
    <mergeCell ref="A39:A41"/>
    <mergeCell ref="B39:B41"/>
    <mergeCell ref="C39:C41"/>
    <mergeCell ref="D39:D41"/>
    <mergeCell ref="E39:E4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&amp;L21.08.2015&amp;CTÜRKİYE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85" t="s">
        <v>581</v>
      </c>
      <c r="B2" s="385"/>
      <c r="C2" s="385"/>
      <c r="D2" s="385"/>
      <c r="E2" s="385"/>
      <c r="F2" s="385"/>
      <c r="G2" s="385"/>
      <c r="H2" s="385"/>
      <c r="I2" s="333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91" t="s">
        <v>0</v>
      </c>
      <c r="D6" s="391"/>
      <c r="E6" s="391"/>
      <c r="F6" s="391"/>
    </row>
    <row r="8" ht="15.75" thickBot="1"/>
    <row r="9" spans="1:8" ht="16.5" thickBot="1">
      <c r="A9" s="392"/>
      <c r="B9" s="393"/>
      <c r="C9" s="396" t="s">
        <v>1</v>
      </c>
      <c r="D9" s="397"/>
      <c r="E9" s="397"/>
      <c r="F9" s="397"/>
      <c r="G9" s="398"/>
      <c r="H9" s="381" t="s">
        <v>2</v>
      </c>
    </row>
    <row r="10" spans="1:8" ht="16.5" thickBot="1">
      <c r="A10" s="394"/>
      <c r="B10" s="395"/>
      <c r="C10" s="210" t="s">
        <v>3</v>
      </c>
      <c r="D10" s="208" t="s">
        <v>4</v>
      </c>
      <c r="E10" s="208" t="s">
        <v>5</v>
      </c>
      <c r="F10" s="208" t="s">
        <v>6</v>
      </c>
      <c r="G10" s="209" t="s">
        <v>7</v>
      </c>
      <c r="H10" s="382"/>
    </row>
    <row r="11" spans="1:8" ht="15" customHeight="1">
      <c r="A11" s="383" t="s">
        <v>8</v>
      </c>
      <c r="B11" s="193" t="s">
        <v>9</v>
      </c>
      <c r="C11" s="188">
        <v>974</v>
      </c>
      <c r="D11" s="181">
        <v>1</v>
      </c>
      <c r="E11" s="181">
        <v>0</v>
      </c>
      <c r="F11" s="181">
        <v>3730</v>
      </c>
      <c r="G11" s="203">
        <v>55</v>
      </c>
      <c r="H11" s="202">
        <v>4760</v>
      </c>
    </row>
    <row r="12" spans="1:8" ht="15.75" customHeight="1" thickBot="1">
      <c r="A12" s="384"/>
      <c r="B12" s="194" t="s">
        <v>10</v>
      </c>
      <c r="C12" s="189">
        <v>471233221</v>
      </c>
      <c r="D12" s="186">
        <v>300000</v>
      </c>
      <c r="E12" s="186">
        <v>0</v>
      </c>
      <c r="F12" s="180">
        <v>388326250</v>
      </c>
      <c r="G12" s="221" t="s">
        <v>603</v>
      </c>
      <c r="H12" s="220">
        <v>859859471</v>
      </c>
    </row>
    <row r="13" spans="1:8" ht="15" customHeight="1">
      <c r="A13" s="388" t="s">
        <v>11</v>
      </c>
      <c r="B13" s="195" t="s">
        <v>12</v>
      </c>
      <c r="C13" s="188">
        <v>4</v>
      </c>
      <c r="D13" s="181">
        <v>3</v>
      </c>
      <c r="E13" s="181">
        <v>0</v>
      </c>
      <c r="F13" s="181">
        <v>163</v>
      </c>
      <c r="G13" s="203">
        <v>0</v>
      </c>
      <c r="H13" s="202">
        <v>170</v>
      </c>
    </row>
    <row r="14" spans="1:8" ht="15" customHeight="1">
      <c r="A14" s="389"/>
      <c r="B14" s="196" t="s">
        <v>13</v>
      </c>
      <c r="C14" s="190">
        <v>164</v>
      </c>
      <c r="D14" s="2">
        <v>0</v>
      </c>
      <c r="E14" s="2">
        <v>0</v>
      </c>
      <c r="F14" s="2">
        <v>6</v>
      </c>
      <c r="G14" s="204">
        <v>0</v>
      </c>
      <c r="H14" s="202">
        <v>170</v>
      </c>
    </row>
    <row r="15" spans="1:8" ht="15.75" customHeight="1" thickBot="1">
      <c r="A15" s="390"/>
      <c r="B15" s="226" t="s">
        <v>14</v>
      </c>
      <c r="C15" s="227">
        <v>571182000</v>
      </c>
      <c r="D15" s="228">
        <v>0</v>
      </c>
      <c r="E15" s="228">
        <v>0</v>
      </c>
      <c r="F15" s="228">
        <v>9460000</v>
      </c>
      <c r="G15" s="278">
        <v>0</v>
      </c>
      <c r="H15" s="220">
        <v>580642000</v>
      </c>
    </row>
    <row r="16" spans="1:8" ht="15.75" customHeight="1">
      <c r="A16" s="386" t="s">
        <v>15</v>
      </c>
      <c r="B16" s="225" t="s">
        <v>9</v>
      </c>
      <c r="C16" s="266">
        <v>629</v>
      </c>
      <c r="D16" s="267">
        <v>2</v>
      </c>
      <c r="E16" s="267">
        <v>1</v>
      </c>
      <c r="F16" s="267">
        <v>1439</v>
      </c>
      <c r="G16" s="268">
        <v>4</v>
      </c>
      <c r="H16" s="269">
        <v>2075</v>
      </c>
    </row>
    <row r="17" spans="1:8" ht="15.75" customHeight="1">
      <c r="A17" s="387"/>
      <c r="B17" s="197" t="s">
        <v>300</v>
      </c>
      <c r="C17" s="188">
        <v>7378280738</v>
      </c>
      <c r="D17" s="181">
        <v>50050</v>
      </c>
      <c r="E17" s="181">
        <v>16877</v>
      </c>
      <c r="F17" s="229">
        <v>2369005106</v>
      </c>
      <c r="G17" s="203">
        <v>117200</v>
      </c>
      <c r="H17" s="202">
        <v>9747469971</v>
      </c>
    </row>
    <row r="18" spans="1:8" ht="15.75" thickBot="1">
      <c r="A18" s="384"/>
      <c r="B18" s="194" t="s">
        <v>14</v>
      </c>
      <c r="C18" s="191">
        <v>14772273153</v>
      </c>
      <c r="D18" s="182">
        <v>110000</v>
      </c>
      <c r="E18" s="182">
        <v>81900</v>
      </c>
      <c r="F18" s="183">
        <v>4380783550</v>
      </c>
      <c r="G18" s="205">
        <v>542000</v>
      </c>
      <c r="H18" s="220">
        <v>19153791184</v>
      </c>
    </row>
    <row r="19" spans="1:8" ht="15">
      <c r="A19" s="388" t="s">
        <v>16</v>
      </c>
      <c r="B19" s="198" t="s">
        <v>9</v>
      </c>
      <c r="C19" s="188">
        <v>27</v>
      </c>
      <c r="D19" s="181">
        <v>0</v>
      </c>
      <c r="E19" s="181">
        <v>0</v>
      </c>
      <c r="F19" s="181">
        <v>14</v>
      </c>
      <c r="G19" s="203">
        <v>0</v>
      </c>
      <c r="H19" s="202">
        <v>41</v>
      </c>
    </row>
    <row r="20" spans="1:8" ht="15">
      <c r="A20" s="389"/>
      <c r="B20" s="199" t="s">
        <v>300</v>
      </c>
      <c r="C20" s="190">
        <v>496209109</v>
      </c>
      <c r="D20" s="2">
        <v>0</v>
      </c>
      <c r="E20" s="2">
        <v>0</v>
      </c>
      <c r="F20" s="2">
        <v>307745025</v>
      </c>
      <c r="G20" s="204">
        <v>0</v>
      </c>
      <c r="H20" s="202">
        <v>803954134</v>
      </c>
    </row>
    <row r="21" spans="1:8" ht="15.75" thickBot="1">
      <c r="A21" s="390"/>
      <c r="B21" s="200" t="s">
        <v>14</v>
      </c>
      <c r="C21" s="189">
        <v>210863139</v>
      </c>
      <c r="D21" s="179">
        <v>0</v>
      </c>
      <c r="E21" s="179">
        <v>0</v>
      </c>
      <c r="F21" s="180">
        <v>155503850</v>
      </c>
      <c r="G21" s="206">
        <v>0</v>
      </c>
      <c r="H21" s="220">
        <v>366366989</v>
      </c>
    </row>
    <row r="22" spans="1:8" ht="16.5" thickBot="1">
      <c r="A22" s="187" t="s">
        <v>17</v>
      </c>
      <c r="B22" s="201" t="s">
        <v>9</v>
      </c>
      <c r="C22" s="192">
        <v>119</v>
      </c>
      <c r="D22" s="184">
        <v>6</v>
      </c>
      <c r="E22" s="184">
        <v>2</v>
      </c>
      <c r="F22" s="185">
        <v>746</v>
      </c>
      <c r="G22" s="207">
        <v>180</v>
      </c>
      <c r="H22" s="224">
        <v>1053</v>
      </c>
    </row>
    <row r="24" spans="1:2" ht="15">
      <c r="A24" s="175" t="s">
        <v>18</v>
      </c>
      <c r="B24" s="175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&amp;L21.08.2015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08" width="9.140625" style="5" customWidth="1"/>
    <col min="109" max="109" width="19.421875" style="5" customWidth="1"/>
    <col min="110" max="110" width="5.7109375" style="5" bestFit="1" customWidth="1"/>
    <col min="111" max="111" width="10.140625" style="5" customWidth="1"/>
    <col min="112" max="113" width="4.28125" style="5" bestFit="1" customWidth="1"/>
    <col min="114" max="114" width="11.57421875" style="5" customWidth="1"/>
    <col min="115" max="115" width="11.28125" style="5" customWidth="1"/>
    <col min="116" max="116" width="11.7109375" style="5" customWidth="1"/>
    <col min="117" max="16384" width="6.7109375" style="5" customWidth="1"/>
  </cols>
  <sheetData>
    <row r="1" spans="1:9" ht="15.75" customHeight="1" thickBot="1">
      <c r="A1" s="410" t="s">
        <v>582</v>
      </c>
      <c r="B1" s="380"/>
      <c r="C1" s="380"/>
      <c r="D1" s="380"/>
      <c r="E1" s="380"/>
      <c r="F1" s="380"/>
      <c r="G1" s="380"/>
      <c r="H1" s="380"/>
      <c r="I1" s="380"/>
    </row>
    <row r="2" spans="1:9" ht="15.75" customHeight="1" thickBot="1">
      <c r="A2" s="411" t="s">
        <v>19</v>
      </c>
      <c r="B2" s="411"/>
      <c r="C2" s="411"/>
      <c r="D2" s="411"/>
      <c r="E2" s="411"/>
      <c r="F2" s="411"/>
      <c r="G2" s="411"/>
      <c r="H2" s="411"/>
      <c r="I2" s="411"/>
    </row>
    <row r="3" spans="1:9" ht="9.75" customHeight="1">
      <c r="A3" s="412" t="s">
        <v>469</v>
      </c>
      <c r="B3" s="415" t="s">
        <v>8</v>
      </c>
      <c r="C3" s="415"/>
      <c r="D3" s="415" t="s">
        <v>11</v>
      </c>
      <c r="E3" s="415"/>
      <c r="F3" s="415"/>
      <c r="G3" s="162" t="s">
        <v>20</v>
      </c>
      <c r="H3" s="162" t="s">
        <v>21</v>
      </c>
      <c r="I3" s="6" t="s">
        <v>17</v>
      </c>
    </row>
    <row r="4" spans="1:9" ht="12.75" customHeight="1">
      <c r="A4" s="413"/>
      <c r="B4" s="7"/>
      <c r="C4" s="8"/>
      <c r="D4" s="416" t="s">
        <v>9</v>
      </c>
      <c r="E4" s="416"/>
      <c r="F4" s="9"/>
      <c r="G4" s="7"/>
      <c r="H4" s="7"/>
      <c r="I4" s="10"/>
    </row>
    <row r="5" spans="1:9" ht="9.75" customHeight="1">
      <c r="A5" s="413"/>
      <c r="B5" s="163" t="s">
        <v>9</v>
      </c>
      <c r="C5" s="163" t="s">
        <v>10</v>
      </c>
      <c r="D5" s="416"/>
      <c r="E5" s="416"/>
      <c r="F5" s="11" t="s">
        <v>14</v>
      </c>
      <c r="G5" s="163" t="s">
        <v>9</v>
      </c>
      <c r="H5" s="163" t="s">
        <v>9</v>
      </c>
      <c r="I5" s="12" t="s">
        <v>9</v>
      </c>
    </row>
    <row r="6" spans="1:9" ht="9.75" thickBot="1">
      <c r="A6" s="414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4760</v>
      </c>
      <c r="C7" s="17">
        <f>C14+C21+C28+C35+C42+C49+C56+C63+C71+C78+C85+C92+C99+C106+C113+C120+C127+C137+C144+C151+C158</f>
        <v>859859471</v>
      </c>
      <c r="D7" s="17">
        <f aca="true" t="shared" si="0" ref="D7:I7">D14+D21+D28+D35+D42+D49+D56+D63+D71+D78+D85+D92+D99+D106+D113+D120+D127+D137+D144+D151+D158</f>
        <v>170</v>
      </c>
      <c r="E7" s="17">
        <f t="shared" si="0"/>
        <v>170</v>
      </c>
      <c r="F7" s="17">
        <f>F14+F21+F28+F35+F42+F49+F56+F63+F71+F78+F85+F92+F99+F106+F113+F120+F127+F137+F144+F151+F158</f>
        <v>580642000</v>
      </c>
      <c r="G7" s="17">
        <f t="shared" si="0"/>
        <v>2075</v>
      </c>
      <c r="H7" s="17">
        <f t="shared" si="0"/>
        <v>41</v>
      </c>
      <c r="I7" s="211">
        <f t="shared" si="0"/>
        <v>1053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974</v>
      </c>
      <c r="C8" s="17">
        <f t="shared" si="1"/>
        <v>471233221</v>
      </c>
      <c r="D8" s="17">
        <f t="shared" si="1"/>
        <v>4</v>
      </c>
      <c r="E8" s="17">
        <f t="shared" si="1"/>
        <v>164</v>
      </c>
      <c r="F8" s="17">
        <f t="shared" si="1"/>
        <v>571182000</v>
      </c>
      <c r="G8" s="17">
        <f t="shared" si="1"/>
        <v>629</v>
      </c>
      <c r="H8" s="17">
        <f t="shared" si="1"/>
        <v>27</v>
      </c>
      <c r="I8" s="212">
        <f t="shared" si="1"/>
        <v>119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1</v>
      </c>
      <c r="C9" s="17">
        <f t="shared" si="2"/>
        <v>300000</v>
      </c>
      <c r="D9" s="17">
        <f t="shared" si="2"/>
        <v>3</v>
      </c>
      <c r="E9" s="17">
        <f t="shared" si="2"/>
        <v>0</v>
      </c>
      <c r="F9" s="17">
        <f t="shared" si="2"/>
        <v>0</v>
      </c>
      <c r="G9" s="17">
        <f t="shared" si="2"/>
        <v>2</v>
      </c>
      <c r="H9" s="17">
        <f t="shared" si="2"/>
        <v>0</v>
      </c>
      <c r="I9" s="212">
        <f t="shared" si="2"/>
        <v>6</v>
      </c>
    </row>
    <row r="10" spans="1:9" s="18" customFormat="1" ht="11.25">
      <c r="A10" s="16" t="s">
        <v>27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1</v>
      </c>
      <c r="H10" s="17">
        <f t="shared" si="3"/>
        <v>0</v>
      </c>
      <c r="I10" s="212">
        <f t="shared" si="3"/>
        <v>2</v>
      </c>
    </row>
    <row r="11" spans="1:9" s="18" customFormat="1" ht="11.25">
      <c r="A11" s="16" t="s">
        <v>28</v>
      </c>
      <c r="B11" s="17">
        <f aca="true" t="shared" si="4" ref="B11:I11">B18+B25+B32+B39+B46+B53+B60+B67+B75+B82+B89+B96+B103+B110+B117+B124+B131+B141+B148+B155+B162</f>
        <v>3730</v>
      </c>
      <c r="C11" s="17">
        <f t="shared" si="4"/>
        <v>388326250</v>
      </c>
      <c r="D11" s="17">
        <f t="shared" si="4"/>
        <v>163</v>
      </c>
      <c r="E11" s="17">
        <f t="shared" si="4"/>
        <v>6</v>
      </c>
      <c r="F11" s="17">
        <f t="shared" si="4"/>
        <v>9460000</v>
      </c>
      <c r="G11" s="17">
        <f t="shared" si="4"/>
        <v>1439</v>
      </c>
      <c r="H11" s="17">
        <f t="shared" si="4"/>
        <v>14</v>
      </c>
      <c r="I11" s="212">
        <f t="shared" si="4"/>
        <v>746</v>
      </c>
    </row>
    <row r="12" spans="1:9" s="18" customFormat="1" ht="12" thickBot="1">
      <c r="A12" s="19" t="s">
        <v>29</v>
      </c>
      <c r="B12" s="17">
        <f aca="true" t="shared" si="5" ref="B12:I12">B19+B26+B33+B40+B47+B54+B61+B68+B76+B83+B90+B97+B104+B111+B118+B125+B132+B142+B149+B156+B163</f>
        <v>55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4</v>
      </c>
      <c r="H12" s="17">
        <f t="shared" si="5"/>
        <v>0</v>
      </c>
      <c r="I12" s="213">
        <f t="shared" si="5"/>
        <v>180</v>
      </c>
    </row>
    <row r="13" spans="1:9" s="18" customFormat="1" ht="14.25" customHeight="1" thickBot="1">
      <c r="A13" s="399" t="s">
        <v>30</v>
      </c>
      <c r="B13" s="400"/>
      <c r="C13" s="400"/>
      <c r="D13" s="400"/>
      <c r="E13" s="400"/>
      <c r="F13" s="400"/>
      <c r="G13" s="400"/>
      <c r="H13" s="400"/>
      <c r="I13" s="401"/>
    </row>
    <row r="14" spans="1:9" s="18" customFormat="1" ht="11.25" customHeight="1">
      <c r="A14" s="20" t="s">
        <v>31</v>
      </c>
      <c r="B14" s="21">
        <v>62</v>
      </c>
      <c r="C14" s="21">
        <v>7365000</v>
      </c>
      <c r="D14" s="21">
        <v>3</v>
      </c>
      <c r="E14" s="21">
        <v>3</v>
      </c>
      <c r="F14" s="21">
        <v>1750000</v>
      </c>
      <c r="G14" s="21">
        <v>22</v>
      </c>
      <c r="H14" s="21">
        <v>0</v>
      </c>
      <c r="I14" s="214">
        <v>23</v>
      </c>
    </row>
    <row r="15" spans="1:9" s="18" customFormat="1" ht="11.25">
      <c r="A15" s="20" t="s">
        <v>32</v>
      </c>
      <c r="B15" s="22">
        <v>7</v>
      </c>
      <c r="C15" s="23">
        <v>2450000</v>
      </c>
      <c r="D15" s="24">
        <v>2</v>
      </c>
      <c r="E15" s="25">
        <v>1</v>
      </c>
      <c r="F15" s="26">
        <v>750000</v>
      </c>
      <c r="G15" s="25">
        <v>7</v>
      </c>
      <c r="H15" s="24">
        <v>0</v>
      </c>
      <c r="I15" s="27">
        <v>1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35</v>
      </c>
      <c r="B18" s="22">
        <v>44</v>
      </c>
      <c r="C18" s="23">
        <v>4915000</v>
      </c>
      <c r="D18" s="24">
        <v>1</v>
      </c>
      <c r="E18" s="24">
        <v>2</v>
      </c>
      <c r="F18" s="23">
        <v>1000000</v>
      </c>
      <c r="G18" s="25">
        <v>15</v>
      </c>
      <c r="H18" s="24">
        <v>0</v>
      </c>
      <c r="I18" s="27">
        <v>15</v>
      </c>
      <c r="J18" s="29"/>
    </row>
    <row r="19" spans="1:9" ht="12" thickBot="1">
      <c r="A19" s="30" t="s">
        <v>29</v>
      </c>
      <c r="B19" s="31">
        <v>11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7</v>
      </c>
    </row>
    <row r="20" spans="1:9" ht="15" customHeight="1" thickBot="1">
      <c r="A20" s="399" t="s">
        <v>36</v>
      </c>
      <c r="B20" s="402"/>
      <c r="C20" s="402"/>
      <c r="D20" s="402"/>
      <c r="E20" s="402"/>
      <c r="F20" s="402"/>
      <c r="G20" s="402"/>
      <c r="H20" s="402"/>
      <c r="I20" s="403"/>
    </row>
    <row r="21" spans="1:9" ht="11.25" customHeight="1">
      <c r="A21" s="20" t="s">
        <v>31</v>
      </c>
      <c r="B21" s="21">
        <v>32</v>
      </c>
      <c r="C21" s="21">
        <v>8662000</v>
      </c>
      <c r="D21" s="21">
        <v>4</v>
      </c>
      <c r="E21" s="21">
        <v>4</v>
      </c>
      <c r="F21" s="21">
        <v>37550500</v>
      </c>
      <c r="G21" s="21">
        <v>21</v>
      </c>
      <c r="H21" s="21">
        <v>0</v>
      </c>
      <c r="I21" s="214">
        <v>5</v>
      </c>
    </row>
    <row r="22" spans="1:9" ht="11.25">
      <c r="A22" s="20" t="s">
        <v>32</v>
      </c>
      <c r="B22" s="22">
        <v>8</v>
      </c>
      <c r="C22" s="23">
        <v>4950000</v>
      </c>
      <c r="D22" s="24">
        <v>0</v>
      </c>
      <c r="E22" s="25">
        <v>4</v>
      </c>
      <c r="F22" s="26">
        <v>37550500</v>
      </c>
      <c r="G22" s="25">
        <v>8</v>
      </c>
      <c r="H22" s="24">
        <v>0</v>
      </c>
      <c r="I22" s="28">
        <v>1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24</v>
      </c>
      <c r="C25" s="23">
        <v>3712000</v>
      </c>
      <c r="D25" s="24">
        <v>4</v>
      </c>
      <c r="E25" s="25">
        <v>0</v>
      </c>
      <c r="F25" s="26">
        <v>0</v>
      </c>
      <c r="G25" s="25">
        <v>13</v>
      </c>
      <c r="H25" s="24">
        <v>0</v>
      </c>
      <c r="I25" s="28">
        <v>4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399" t="s">
        <v>37</v>
      </c>
      <c r="B27" s="402"/>
      <c r="C27" s="402"/>
      <c r="D27" s="402"/>
      <c r="E27" s="402"/>
      <c r="F27" s="402"/>
      <c r="G27" s="402"/>
      <c r="H27" s="402"/>
      <c r="I27" s="403"/>
    </row>
    <row r="28" spans="1:9" ht="11.25">
      <c r="A28" s="20" t="s">
        <v>31</v>
      </c>
      <c r="B28" s="21">
        <v>564</v>
      </c>
      <c r="C28" s="21">
        <v>161457542</v>
      </c>
      <c r="D28" s="21">
        <v>27</v>
      </c>
      <c r="E28" s="21">
        <v>27</v>
      </c>
      <c r="F28" s="21">
        <v>81645000</v>
      </c>
      <c r="G28" s="21">
        <v>417</v>
      </c>
      <c r="H28" s="21">
        <v>7</v>
      </c>
      <c r="I28" s="214">
        <v>143</v>
      </c>
    </row>
    <row r="29" spans="1:9" ht="11.25">
      <c r="A29" s="20" t="s">
        <v>32</v>
      </c>
      <c r="B29" s="22">
        <v>112</v>
      </c>
      <c r="C29" s="23">
        <v>94263342</v>
      </c>
      <c r="D29" s="24">
        <v>0</v>
      </c>
      <c r="E29" s="25">
        <v>26</v>
      </c>
      <c r="F29" s="26">
        <v>75245000</v>
      </c>
      <c r="G29" s="25">
        <v>150</v>
      </c>
      <c r="H29" s="24">
        <v>5</v>
      </c>
      <c r="I29" s="27">
        <v>24</v>
      </c>
    </row>
    <row r="30" spans="1:9" ht="11.25">
      <c r="A30" s="20" t="s">
        <v>33</v>
      </c>
      <c r="B30" s="22">
        <v>0</v>
      </c>
      <c r="C30" s="23">
        <v>0</v>
      </c>
      <c r="D30" s="24">
        <v>1</v>
      </c>
      <c r="E30" s="24">
        <v>0</v>
      </c>
      <c r="F30" s="23">
        <v>0</v>
      </c>
      <c r="G30" s="24">
        <v>0</v>
      </c>
      <c r="H30" s="24">
        <v>0</v>
      </c>
      <c r="I30" s="27">
        <v>0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1</v>
      </c>
      <c r="H31" s="24">
        <v>0</v>
      </c>
      <c r="I31" s="27">
        <v>0</v>
      </c>
    </row>
    <row r="32" spans="1:9" ht="11.25">
      <c r="A32" s="20" t="s">
        <v>35</v>
      </c>
      <c r="B32" s="22">
        <v>452</v>
      </c>
      <c r="C32" s="23">
        <v>67194200</v>
      </c>
      <c r="D32" s="24">
        <v>26</v>
      </c>
      <c r="E32" s="25">
        <v>1</v>
      </c>
      <c r="F32" s="26">
        <v>6400000</v>
      </c>
      <c r="G32" s="25">
        <v>266</v>
      </c>
      <c r="H32" s="24">
        <v>2</v>
      </c>
      <c r="I32" s="27">
        <v>119</v>
      </c>
    </row>
    <row r="33" spans="1:9" ht="12" thickBot="1">
      <c r="A33" s="30" t="s">
        <v>29</v>
      </c>
      <c r="B33" s="31">
        <v>0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2.75" customHeight="1" thickBot="1">
      <c r="A34" s="399" t="s">
        <v>38</v>
      </c>
      <c r="B34" s="402"/>
      <c r="C34" s="402"/>
      <c r="D34" s="402"/>
      <c r="E34" s="402"/>
      <c r="F34" s="402"/>
      <c r="G34" s="402"/>
      <c r="H34" s="402"/>
      <c r="I34" s="403"/>
    </row>
    <row r="35" spans="1:9" ht="11.25" customHeight="1">
      <c r="A35" s="20" t="s">
        <v>31</v>
      </c>
      <c r="B35" s="21">
        <v>327</v>
      </c>
      <c r="C35" s="21">
        <v>28389000</v>
      </c>
      <c r="D35" s="21">
        <v>8</v>
      </c>
      <c r="E35" s="21">
        <v>8</v>
      </c>
      <c r="F35" s="21">
        <v>5470000</v>
      </c>
      <c r="G35" s="21">
        <v>58</v>
      </c>
      <c r="H35" s="21">
        <v>1</v>
      </c>
      <c r="I35" s="214">
        <v>9</v>
      </c>
    </row>
    <row r="36" spans="1:9" ht="11.25">
      <c r="A36" s="20" t="s">
        <v>32</v>
      </c>
      <c r="B36" s="22">
        <v>137</v>
      </c>
      <c r="C36" s="23">
        <v>22625000</v>
      </c>
      <c r="D36" s="24">
        <v>0</v>
      </c>
      <c r="E36" s="25">
        <v>7</v>
      </c>
      <c r="F36" s="26">
        <v>5460000</v>
      </c>
      <c r="G36" s="25">
        <v>32</v>
      </c>
      <c r="H36" s="24">
        <v>1</v>
      </c>
      <c r="I36" s="27">
        <v>4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1</v>
      </c>
      <c r="E37" s="24">
        <v>0</v>
      </c>
      <c r="F37" s="23">
        <v>0</v>
      </c>
      <c r="G37" s="24">
        <v>1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190</v>
      </c>
      <c r="C39" s="23">
        <v>5764000</v>
      </c>
      <c r="D39" s="24">
        <v>7</v>
      </c>
      <c r="E39" s="24">
        <v>1</v>
      </c>
      <c r="F39" s="23">
        <v>10000</v>
      </c>
      <c r="G39" s="25">
        <v>25</v>
      </c>
      <c r="H39" s="24">
        <v>0</v>
      </c>
      <c r="I39" s="27">
        <v>5</v>
      </c>
    </row>
    <row r="40" spans="1:9" ht="12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399" t="s">
        <v>39</v>
      </c>
      <c r="B41" s="402"/>
      <c r="C41" s="402"/>
      <c r="D41" s="402"/>
      <c r="E41" s="402"/>
      <c r="F41" s="402"/>
      <c r="G41" s="402"/>
      <c r="H41" s="402"/>
      <c r="I41" s="403"/>
    </row>
    <row r="42" spans="1:9" ht="11.25" customHeight="1">
      <c r="A42" s="20" t="s">
        <v>31</v>
      </c>
      <c r="B42" s="21">
        <v>14</v>
      </c>
      <c r="C42" s="21">
        <v>1775000</v>
      </c>
      <c r="D42" s="21">
        <v>0</v>
      </c>
      <c r="E42" s="21">
        <v>0</v>
      </c>
      <c r="F42" s="21">
        <v>0</v>
      </c>
      <c r="G42" s="21">
        <v>3</v>
      </c>
      <c r="H42" s="21">
        <v>0</v>
      </c>
      <c r="I42" s="214">
        <v>2</v>
      </c>
    </row>
    <row r="43" spans="1:9" ht="11.25">
      <c r="A43" s="20" t="s">
        <v>32</v>
      </c>
      <c r="B43" s="22">
        <v>4</v>
      </c>
      <c r="C43" s="23">
        <v>750000</v>
      </c>
      <c r="D43" s="24">
        <v>0</v>
      </c>
      <c r="E43" s="24">
        <v>0</v>
      </c>
      <c r="F43" s="23">
        <v>0</v>
      </c>
      <c r="G43" s="25">
        <v>1</v>
      </c>
      <c r="H43" s="24">
        <v>0</v>
      </c>
      <c r="I43" s="27">
        <v>1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10</v>
      </c>
      <c r="C46" s="23">
        <v>1025000</v>
      </c>
      <c r="D46" s="24">
        <v>0</v>
      </c>
      <c r="E46" s="24">
        <v>0</v>
      </c>
      <c r="F46" s="23">
        <v>0</v>
      </c>
      <c r="G46" s="25">
        <v>2</v>
      </c>
      <c r="H46" s="24">
        <v>0</v>
      </c>
      <c r="I46" s="27">
        <v>1</v>
      </c>
    </row>
    <row r="47" spans="1:9" ht="12" thickBot="1">
      <c r="A47" s="30" t="s">
        <v>29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99" t="s">
        <v>40</v>
      </c>
      <c r="B48" s="402"/>
      <c r="C48" s="402"/>
      <c r="D48" s="402"/>
      <c r="E48" s="402"/>
      <c r="F48" s="402"/>
      <c r="G48" s="402"/>
      <c r="H48" s="402"/>
      <c r="I48" s="403"/>
    </row>
    <row r="49" spans="1:9" ht="11.25">
      <c r="A49" s="20" t="s">
        <v>31</v>
      </c>
      <c r="B49" s="21">
        <v>801</v>
      </c>
      <c r="C49" s="21">
        <v>191552640</v>
      </c>
      <c r="D49" s="21">
        <v>27</v>
      </c>
      <c r="E49" s="21">
        <v>27</v>
      </c>
      <c r="F49" s="21">
        <v>51550000</v>
      </c>
      <c r="G49" s="21">
        <v>295</v>
      </c>
      <c r="H49" s="21">
        <v>5</v>
      </c>
      <c r="I49" s="214">
        <v>259</v>
      </c>
    </row>
    <row r="50" spans="1:10" ht="11.25">
      <c r="A50" s="20" t="s">
        <v>32</v>
      </c>
      <c r="B50" s="37">
        <v>138</v>
      </c>
      <c r="C50" s="26">
        <v>105687640</v>
      </c>
      <c r="D50" s="24">
        <v>0</v>
      </c>
      <c r="E50" s="24">
        <v>27</v>
      </c>
      <c r="F50" s="23">
        <v>51550000</v>
      </c>
      <c r="G50" s="25">
        <v>81</v>
      </c>
      <c r="H50" s="24">
        <v>3</v>
      </c>
      <c r="I50" s="27">
        <v>18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629</v>
      </c>
      <c r="C53" s="26">
        <v>85865000</v>
      </c>
      <c r="D53" s="24">
        <v>27</v>
      </c>
      <c r="E53" s="25">
        <v>0</v>
      </c>
      <c r="F53" s="26">
        <v>0</v>
      </c>
      <c r="G53" s="25">
        <v>214</v>
      </c>
      <c r="H53" s="24">
        <v>2</v>
      </c>
      <c r="I53" s="27">
        <v>80</v>
      </c>
      <c r="J53" s="18"/>
    </row>
    <row r="54" spans="1:10" ht="12" thickBot="1">
      <c r="A54" s="30" t="s">
        <v>29</v>
      </c>
      <c r="B54" s="31">
        <v>34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161</v>
      </c>
      <c r="J54" s="18"/>
    </row>
    <row r="55" spans="1:9" ht="13.5" customHeight="1" thickBot="1">
      <c r="A55" s="406" t="s">
        <v>41</v>
      </c>
      <c r="B55" s="407"/>
      <c r="C55" s="407"/>
      <c r="D55" s="407"/>
      <c r="E55" s="407"/>
      <c r="F55" s="407"/>
      <c r="G55" s="407"/>
      <c r="H55" s="407"/>
      <c r="I55" s="408"/>
    </row>
    <row r="56" spans="1:9" ht="11.25" customHeight="1">
      <c r="A56" s="20" t="s">
        <v>31</v>
      </c>
      <c r="B56" s="21">
        <v>1312</v>
      </c>
      <c r="C56" s="21">
        <v>212622500</v>
      </c>
      <c r="D56" s="21">
        <v>45</v>
      </c>
      <c r="E56" s="21">
        <v>45</v>
      </c>
      <c r="F56" s="21">
        <v>104202000</v>
      </c>
      <c r="G56" s="21">
        <v>704</v>
      </c>
      <c r="H56" s="21">
        <v>15</v>
      </c>
      <c r="I56" s="214">
        <v>303</v>
      </c>
    </row>
    <row r="57" spans="1:9" ht="11.25">
      <c r="A57" s="20" t="s">
        <v>32</v>
      </c>
      <c r="B57" s="37">
        <v>218</v>
      </c>
      <c r="C57" s="26">
        <v>88758000</v>
      </c>
      <c r="D57" s="24">
        <v>1</v>
      </c>
      <c r="E57" s="25">
        <v>44</v>
      </c>
      <c r="F57" s="26">
        <v>103652000</v>
      </c>
      <c r="G57" s="25">
        <v>151</v>
      </c>
      <c r="H57" s="24">
        <v>10</v>
      </c>
      <c r="I57" s="27">
        <v>32</v>
      </c>
    </row>
    <row r="58" spans="1:9" s="18" customFormat="1" ht="12" customHeight="1">
      <c r="A58" s="20" t="s">
        <v>33</v>
      </c>
      <c r="B58" s="22">
        <v>1</v>
      </c>
      <c r="C58" s="23">
        <v>300000</v>
      </c>
      <c r="D58" s="24">
        <v>1</v>
      </c>
      <c r="E58" s="24">
        <v>0</v>
      </c>
      <c r="F58" s="23">
        <v>0</v>
      </c>
      <c r="G58" s="25">
        <v>1</v>
      </c>
      <c r="H58" s="24">
        <v>0</v>
      </c>
      <c r="I58" s="27">
        <v>6</v>
      </c>
    </row>
    <row r="59" spans="1:9" ht="11.25">
      <c r="A59" s="20" t="s">
        <v>34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35</v>
      </c>
      <c r="B60" s="37">
        <v>1093</v>
      </c>
      <c r="C60" s="26">
        <v>123564500</v>
      </c>
      <c r="D60" s="24">
        <v>43</v>
      </c>
      <c r="E60" s="24">
        <v>1</v>
      </c>
      <c r="F60" s="26">
        <v>550000</v>
      </c>
      <c r="G60" s="25">
        <v>552</v>
      </c>
      <c r="H60" s="24">
        <v>5</v>
      </c>
      <c r="I60" s="27">
        <v>257</v>
      </c>
    </row>
    <row r="61" spans="1:9" ht="12" thickBot="1">
      <c r="A61" s="30" t="s">
        <v>29</v>
      </c>
      <c r="B61" s="31">
        <v>0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8</v>
      </c>
    </row>
    <row r="62" spans="1:9" s="18" customFormat="1" ht="11.25" customHeight="1" thickBot="1">
      <c r="A62" s="399" t="s">
        <v>42</v>
      </c>
      <c r="B62" s="400"/>
      <c r="C62" s="400"/>
      <c r="D62" s="400"/>
      <c r="E62" s="400"/>
      <c r="F62" s="400"/>
      <c r="G62" s="400"/>
      <c r="H62" s="400"/>
      <c r="I62" s="409"/>
    </row>
    <row r="63" spans="1:9" ht="11.25" customHeight="1">
      <c r="A63" s="20" t="s">
        <v>31</v>
      </c>
      <c r="B63" s="21">
        <v>162</v>
      </c>
      <c r="C63" s="21">
        <v>20356000</v>
      </c>
      <c r="D63" s="21">
        <v>4</v>
      </c>
      <c r="E63" s="21">
        <v>4</v>
      </c>
      <c r="F63" s="21">
        <v>18200000</v>
      </c>
      <c r="G63" s="21">
        <v>101</v>
      </c>
      <c r="H63" s="21">
        <v>1</v>
      </c>
      <c r="I63" s="214">
        <v>46</v>
      </c>
    </row>
    <row r="64" spans="1:9" ht="11.25">
      <c r="A64" s="20" t="s">
        <v>32</v>
      </c>
      <c r="B64" s="37">
        <v>17</v>
      </c>
      <c r="C64" s="26">
        <v>2750000</v>
      </c>
      <c r="D64" s="24">
        <v>0</v>
      </c>
      <c r="E64" s="25">
        <v>4</v>
      </c>
      <c r="F64" s="26">
        <v>18200000</v>
      </c>
      <c r="G64" s="25">
        <v>27</v>
      </c>
      <c r="H64" s="24">
        <v>1</v>
      </c>
      <c r="I64" s="27">
        <v>4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1</v>
      </c>
    </row>
    <row r="67" spans="1:9" ht="11.25">
      <c r="A67" s="20" t="s">
        <v>35</v>
      </c>
      <c r="B67" s="37">
        <v>138</v>
      </c>
      <c r="C67" s="26">
        <v>17606000</v>
      </c>
      <c r="D67" s="24">
        <v>4</v>
      </c>
      <c r="E67" s="25">
        <v>0</v>
      </c>
      <c r="F67" s="26">
        <v>0</v>
      </c>
      <c r="G67" s="25">
        <v>70</v>
      </c>
      <c r="H67" s="24">
        <v>0</v>
      </c>
      <c r="I67" s="27">
        <v>37</v>
      </c>
    </row>
    <row r="68" spans="1:9" ht="12" thickBot="1">
      <c r="A68" s="30" t="s">
        <v>29</v>
      </c>
      <c r="B68" s="38">
        <v>7</v>
      </c>
      <c r="C68" s="39">
        <v>0</v>
      </c>
      <c r="D68" s="33">
        <v>0</v>
      </c>
      <c r="E68" s="33">
        <v>0</v>
      </c>
      <c r="F68" s="32">
        <v>0</v>
      </c>
      <c r="G68" s="34">
        <v>4</v>
      </c>
      <c r="H68" s="33">
        <v>0</v>
      </c>
      <c r="I68" s="35">
        <v>4</v>
      </c>
    </row>
    <row r="69" spans="1:9" ht="26.25" customHeight="1" thickBot="1">
      <c r="A69" s="166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399" t="s">
        <v>43</v>
      </c>
      <c r="B70" s="400"/>
      <c r="C70" s="400"/>
      <c r="D70" s="400"/>
      <c r="E70" s="400"/>
      <c r="F70" s="400"/>
      <c r="G70" s="400"/>
      <c r="H70" s="400"/>
      <c r="I70" s="401"/>
    </row>
    <row r="71" spans="1:9" ht="11.25">
      <c r="A71" s="20" t="s">
        <v>31</v>
      </c>
      <c r="B71" s="21">
        <v>252</v>
      </c>
      <c r="C71" s="21">
        <v>37529631</v>
      </c>
      <c r="D71" s="21">
        <v>8</v>
      </c>
      <c r="E71" s="21">
        <v>8</v>
      </c>
      <c r="F71" s="21">
        <v>112083400</v>
      </c>
      <c r="G71" s="21">
        <v>61</v>
      </c>
      <c r="H71" s="21">
        <v>1</v>
      </c>
      <c r="I71" s="214">
        <v>41</v>
      </c>
    </row>
    <row r="72" spans="1:9" ht="11.25">
      <c r="A72" s="20" t="s">
        <v>32</v>
      </c>
      <c r="B72" s="37">
        <v>45</v>
      </c>
      <c r="C72" s="26">
        <v>20347131</v>
      </c>
      <c r="D72" s="24">
        <v>0</v>
      </c>
      <c r="E72" s="25">
        <v>8</v>
      </c>
      <c r="F72" s="26">
        <v>112083400</v>
      </c>
      <c r="G72" s="25">
        <v>28</v>
      </c>
      <c r="H72" s="24">
        <v>1</v>
      </c>
      <c r="I72" s="27">
        <v>4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207</v>
      </c>
      <c r="C75" s="26">
        <v>17182500</v>
      </c>
      <c r="D75" s="24">
        <v>8</v>
      </c>
      <c r="E75" s="24">
        <v>0</v>
      </c>
      <c r="F75" s="23">
        <v>0</v>
      </c>
      <c r="G75" s="25">
        <v>33</v>
      </c>
      <c r="H75" s="24">
        <v>0</v>
      </c>
      <c r="I75" s="27">
        <v>37</v>
      </c>
    </row>
    <row r="76" spans="1:9" ht="12" customHeight="1" thickBot="1">
      <c r="A76" s="30" t="s">
        <v>29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399" t="s">
        <v>44</v>
      </c>
      <c r="B77" s="402"/>
      <c r="C77" s="402"/>
      <c r="D77" s="402"/>
      <c r="E77" s="402"/>
      <c r="F77" s="402"/>
      <c r="G77" s="402"/>
      <c r="H77" s="402"/>
      <c r="I77" s="403"/>
    </row>
    <row r="78" spans="1:9" ht="11.25">
      <c r="A78" s="20" t="s">
        <v>31</v>
      </c>
      <c r="B78" s="21">
        <v>125</v>
      </c>
      <c r="C78" s="21">
        <v>11175500</v>
      </c>
      <c r="D78" s="21">
        <v>10</v>
      </c>
      <c r="E78" s="21">
        <v>10</v>
      </c>
      <c r="F78" s="21">
        <v>2910000</v>
      </c>
      <c r="G78" s="21">
        <v>43</v>
      </c>
      <c r="H78" s="21">
        <v>1</v>
      </c>
      <c r="I78" s="214">
        <v>27</v>
      </c>
    </row>
    <row r="79" spans="1:9" ht="11.25">
      <c r="A79" s="20" t="s">
        <v>32</v>
      </c>
      <c r="B79" s="37">
        <v>47</v>
      </c>
      <c r="C79" s="26">
        <v>7915000</v>
      </c>
      <c r="D79" s="24">
        <v>0</v>
      </c>
      <c r="E79" s="24">
        <v>10</v>
      </c>
      <c r="F79" s="23">
        <v>2910000</v>
      </c>
      <c r="G79" s="25">
        <v>23</v>
      </c>
      <c r="H79" s="24">
        <v>1</v>
      </c>
      <c r="I79" s="27">
        <v>2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35</v>
      </c>
      <c r="B82" s="37">
        <v>78</v>
      </c>
      <c r="C82" s="26">
        <v>3260500</v>
      </c>
      <c r="D82" s="24">
        <v>10</v>
      </c>
      <c r="E82" s="24">
        <v>0</v>
      </c>
      <c r="F82" s="23">
        <v>0</v>
      </c>
      <c r="G82" s="25">
        <v>20</v>
      </c>
      <c r="H82" s="24">
        <v>0</v>
      </c>
      <c r="I82" s="27">
        <v>25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399" t="s">
        <v>45</v>
      </c>
      <c r="B84" s="402"/>
      <c r="C84" s="402"/>
      <c r="D84" s="402"/>
      <c r="E84" s="402"/>
      <c r="F84" s="402"/>
      <c r="G84" s="402"/>
      <c r="H84" s="402"/>
      <c r="I84" s="403"/>
    </row>
    <row r="85" spans="1:9" ht="11.25">
      <c r="A85" s="20" t="s">
        <v>31</v>
      </c>
      <c r="B85" s="21">
        <v>77</v>
      </c>
      <c r="C85" s="21">
        <v>24355000</v>
      </c>
      <c r="D85" s="21">
        <v>1</v>
      </c>
      <c r="E85" s="21">
        <v>1</v>
      </c>
      <c r="F85" s="21">
        <v>350000</v>
      </c>
      <c r="G85" s="21">
        <v>76</v>
      </c>
      <c r="H85" s="21">
        <v>0</v>
      </c>
      <c r="I85" s="214">
        <v>21</v>
      </c>
    </row>
    <row r="86" spans="1:9" ht="11.25">
      <c r="A86" s="20" t="s">
        <v>32</v>
      </c>
      <c r="B86" s="37">
        <v>19</v>
      </c>
      <c r="C86" s="26">
        <v>21450000</v>
      </c>
      <c r="D86" s="24">
        <v>0</v>
      </c>
      <c r="E86" s="24">
        <v>1</v>
      </c>
      <c r="F86" s="23">
        <v>350000</v>
      </c>
      <c r="G86" s="25">
        <v>44</v>
      </c>
      <c r="H86" s="24">
        <v>0</v>
      </c>
      <c r="I86" s="27">
        <v>8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56</v>
      </c>
      <c r="C89" s="26">
        <v>2905000</v>
      </c>
      <c r="D89" s="24">
        <v>1</v>
      </c>
      <c r="E89" s="24">
        <v>0</v>
      </c>
      <c r="F89" s="23">
        <v>0</v>
      </c>
      <c r="G89" s="25">
        <v>32</v>
      </c>
      <c r="H89" s="24">
        <v>0</v>
      </c>
      <c r="I89" s="27">
        <v>13</v>
      </c>
    </row>
    <row r="90" spans="1:9" ht="12" customHeight="1" thickBot="1">
      <c r="A90" s="30" t="s">
        <v>29</v>
      </c>
      <c r="B90" s="31">
        <v>2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2" customHeight="1" thickBot="1">
      <c r="A91" s="399" t="s">
        <v>46</v>
      </c>
      <c r="B91" s="402"/>
      <c r="C91" s="402"/>
      <c r="D91" s="402"/>
      <c r="E91" s="402"/>
      <c r="F91" s="402"/>
      <c r="G91" s="402"/>
      <c r="H91" s="402"/>
      <c r="I91" s="403"/>
    </row>
    <row r="92" spans="1:9" ht="11.25">
      <c r="A92" s="20" t="s">
        <v>31</v>
      </c>
      <c r="B92" s="21">
        <v>131</v>
      </c>
      <c r="C92" s="21">
        <v>66340000</v>
      </c>
      <c r="D92" s="21">
        <v>2</v>
      </c>
      <c r="E92" s="21">
        <v>2</v>
      </c>
      <c r="F92" s="21">
        <v>500000</v>
      </c>
      <c r="G92" s="21">
        <v>22</v>
      </c>
      <c r="H92" s="21">
        <v>4</v>
      </c>
      <c r="I92" s="214">
        <v>21</v>
      </c>
    </row>
    <row r="93" spans="1:9" ht="11.25">
      <c r="A93" s="20" t="s">
        <v>32</v>
      </c>
      <c r="B93" s="37">
        <v>35</v>
      </c>
      <c r="C93" s="26">
        <v>56745000</v>
      </c>
      <c r="D93" s="24">
        <v>0</v>
      </c>
      <c r="E93" s="24">
        <v>2</v>
      </c>
      <c r="F93" s="23">
        <v>500000</v>
      </c>
      <c r="G93" s="25">
        <v>11</v>
      </c>
      <c r="H93" s="24">
        <v>4</v>
      </c>
      <c r="I93" s="27">
        <v>4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96</v>
      </c>
      <c r="C96" s="26">
        <v>9595000</v>
      </c>
      <c r="D96" s="24">
        <v>2</v>
      </c>
      <c r="E96" s="24">
        <v>0</v>
      </c>
      <c r="F96" s="23">
        <v>0</v>
      </c>
      <c r="G96" s="25">
        <v>11</v>
      </c>
      <c r="H96" s="24">
        <v>0</v>
      </c>
      <c r="I96" s="27">
        <v>17</v>
      </c>
    </row>
    <row r="97" spans="1:9" ht="12" customHeight="1" thickBot="1">
      <c r="A97" s="30" t="s">
        <v>29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2" customHeight="1" thickBot="1">
      <c r="A98" s="399" t="s">
        <v>47</v>
      </c>
      <c r="B98" s="402"/>
      <c r="C98" s="402"/>
      <c r="D98" s="402"/>
      <c r="E98" s="402"/>
      <c r="F98" s="402"/>
      <c r="G98" s="402"/>
      <c r="H98" s="402"/>
      <c r="I98" s="403"/>
      <c r="J98" s="18"/>
    </row>
    <row r="99" spans="1:10" ht="11.25">
      <c r="A99" s="20" t="s">
        <v>31</v>
      </c>
      <c r="B99" s="21">
        <v>395</v>
      </c>
      <c r="C99" s="21">
        <v>31552500</v>
      </c>
      <c r="D99" s="21">
        <v>22</v>
      </c>
      <c r="E99" s="21">
        <v>22</v>
      </c>
      <c r="F99" s="21">
        <v>138506100</v>
      </c>
      <c r="G99" s="21">
        <v>97</v>
      </c>
      <c r="H99" s="21">
        <v>0</v>
      </c>
      <c r="I99" s="214">
        <v>69</v>
      </c>
      <c r="J99" s="18"/>
    </row>
    <row r="100" spans="1:10" ht="11.25">
      <c r="A100" s="20" t="s">
        <v>32</v>
      </c>
      <c r="B100" s="37">
        <v>100</v>
      </c>
      <c r="C100" s="26">
        <v>13916000</v>
      </c>
      <c r="D100" s="24">
        <v>1</v>
      </c>
      <c r="E100" s="25">
        <v>21</v>
      </c>
      <c r="F100" s="26">
        <v>137006100</v>
      </c>
      <c r="G100" s="25">
        <v>25</v>
      </c>
      <c r="H100" s="24">
        <v>0</v>
      </c>
      <c r="I100" s="27">
        <v>8</v>
      </c>
      <c r="J100" s="18"/>
    </row>
    <row r="101" spans="1:9" s="18" customFormat="1" ht="11.25">
      <c r="A101" s="20" t="s">
        <v>33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295</v>
      </c>
      <c r="C103" s="26">
        <v>17636500</v>
      </c>
      <c r="D103" s="24">
        <v>21</v>
      </c>
      <c r="E103" s="25">
        <v>1</v>
      </c>
      <c r="F103" s="26">
        <v>1500000</v>
      </c>
      <c r="G103" s="25">
        <v>72</v>
      </c>
      <c r="H103" s="24">
        <v>0</v>
      </c>
      <c r="I103" s="27">
        <v>61</v>
      </c>
    </row>
    <row r="104" spans="1:9" ht="12" customHeight="1" thickBot="1">
      <c r="A104" s="30" t="s">
        <v>29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99" t="s">
        <v>48</v>
      </c>
      <c r="B105" s="402"/>
      <c r="C105" s="402"/>
      <c r="D105" s="402"/>
      <c r="E105" s="402"/>
      <c r="F105" s="402"/>
      <c r="G105" s="402"/>
      <c r="H105" s="402"/>
      <c r="I105" s="403"/>
    </row>
    <row r="106" spans="1:9" ht="11.25">
      <c r="A106" s="20" t="s">
        <v>31</v>
      </c>
      <c r="B106" s="21">
        <v>201</v>
      </c>
      <c r="C106" s="21">
        <v>24223000</v>
      </c>
      <c r="D106" s="21">
        <v>3</v>
      </c>
      <c r="E106" s="21">
        <v>3</v>
      </c>
      <c r="F106" s="21">
        <v>15700000</v>
      </c>
      <c r="G106" s="21">
        <v>76</v>
      </c>
      <c r="H106" s="21">
        <v>4</v>
      </c>
      <c r="I106" s="214">
        <v>27</v>
      </c>
    </row>
    <row r="107" spans="1:9" ht="11.25">
      <c r="A107" s="20" t="s">
        <v>32</v>
      </c>
      <c r="B107" s="37">
        <v>36</v>
      </c>
      <c r="C107" s="26">
        <v>8930000</v>
      </c>
      <c r="D107" s="24">
        <v>0</v>
      </c>
      <c r="E107" s="25">
        <v>3</v>
      </c>
      <c r="F107" s="26">
        <v>15700000</v>
      </c>
      <c r="G107" s="25">
        <v>19</v>
      </c>
      <c r="H107" s="24">
        <v>0</v>
      </c>
      <c r="I107" s="27">
        <v>3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164</v>
      </c>
      <c r="C110" s="26">
        <v>15293000</v>
      </c>
      <c r="D110" s="24">
        <v>3</v>
      </c>
      <c r="E110" s="25">
        <v>0</v>
      </c>
      <c r="F110" s="26">
        <v>0</v>
      </c>
      <c r="G110" s="25">
        <v>57</v>
      </c>
      <c r="H110" s="24">
        <v>4</v>
      </c>
      <c r="I110" s="27">
        <v>24</v>
      </c>
    </row>
    <row r="111" spans="1:9" ht="12" customHeight="1" thickBot="1">
      <c r="A111" s="30" t="s">
        <v>29</v>
      </c>
      <c r="B111" s="31">
        <v>1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404" t="s">
        <v>49</v>
      </c>
      <c r="B112" s="402"/>
      <c r="C112" s="402"/>
      <c r="D112" s="402"/>
      <c r="E112" s="402"/>
      <c r="F112" s="402"/>
      <c r="G112" s="402"/>
      <c r="H112" s="402"/>
      <c r="I112" s="403"/>
    </row>
    <row r="113" spans="1:9" ht="11.25">
      <c r="A113" s="20" t="s">
        <v>31</v>
      </c>
      <c r="B113" s="21">
        <v>15</v>
      </c>
      <c r="C113" s="21">
        <v>1680000</v>
      </c>
      <c r="D113" s="21">
        <v>0</v>
      </c>
      <c r="E113" s="21">
        <v>0</v>
      </c>
      <c r="F113" s="21">
        <v>0</v>
      </c>
      <c r="G113" s="21">
        <v>3</v>
      </c>
      <c r="H113" s="21">
        <v>1</v>
      </c>
      <c r="I113" s="214">
        <v>2</v>
      </c>
    </row>
    <row r="114" spans="1:9" ht="11.25">
      <c r="A114" s="20" t="s">
        <v>32</v>
      </c>
      <c r="B114" s="22">
        <v>5</v>
      </c>
      <c r="C114" s="23">
        <v>1300000</v>
      </c>
      <c r="D114" s="24">
        <v>0</v>
      </c>
      <c r="E114" s="24">
        <v>0</v>
      </c>
      <c r="F114" s="23">
        <v>0</v>
      </c>
      <c r="G114" s="25">
        <v>0</v>
      </c>
      <c r="H114" s="24">
        <v>0</v>
      </c>
      <c r="I114" s="28">
        <v>1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10</v>
      </c>
      <c r="C117" s="26">
        <v>380000</v>
      </c>
      <c r="D117" s="24">
        <v>0</v>
      </c>
      <c r="E117" s="24">
        <v>0</v>
      </c>
      <c r="F117" s="23">
        <v>0</v>
      </c>
      <c r="G117" s="25">
        <v>3</v>
      </c>
      <c r="H117" s="24">
        <v>1</v>
      </c>
      <c r="I117" s="28">
        <v>1</v>
      </c>
    </row>
    <row r="118" spans="1:9" ht="12" thickBot="1">
      <c r="A118" s="30" t="s">
        <v>29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399" t="s">
        <v>50</v>
      </c>
      <c r="B119" s="402"/>
      <c r="C119" s="402"/>
      <c r="D119" s="402"/>
      <c r="E119" s="402"/>
      <c r="F119" s="402"/>
      <c r="G119" s="402"/>
      <c r="H119" s="402"/>
      <c r="I119" s="403"/>
    </row>
    <row r="120" spans="1:9" ht="11.25">
      <c r="A120" s="20" t="s">
        <v>31</v>
      </c>
      <c r="B120" s="21">
        <v>121</v>
      </c>
      <c r="C120" s="21">
        <v>20544050</v>
      </c>
      <c r="D120" s="21">
        <v>1</v>
      </c>
      <c r="E120" s="21">
        <v>1</v>
      </c>
      <c r="F120" s="21">
        <v>50000</v>
      </c>
      <c r="G120" s="21">
        <v>30</v>
      </c>
      <c r="H120" s="21">
        <v>1</v>
      </c>
      <c r="I120" s="214">
        <v>22</v>
      </c>
    </row>
    <row r="121" spans="1:9" ht="11.25">
      <c r="A121" s="20" t="s">
        <v>32</v>
      </c>
      <c r="B121" s="37">
        <v>28</v>
      </c>
      <c r="C121" s="26">
        <v>14990000</v>
      </c>
      <c r="D121" s="24">
        <v>0</v>
      </c>
      <c r="E121" s="24">
        <v>1</v>
      </c>
      <c r="F121" s="23">
        <v>50000</v>
      </c>
      <c r="G121" s="25">
        <v>11</v>
      </c>
      <c r="H121" s="24">
        <v>1</v>
      </c>
      <c r="I121" s="27">
        <v>3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93</v>
      </c>
      <c r="C124" s="26">
        <v>5554050</v>
      </c>
      <c r="D124" s="24">
        <v>1</v>
      </c>
      <c r="E124" s="24">
        <v>0</v>
      </c>
      <c r="F124" s="23">
        <v>0</v>
      </c>
      <c r="G124" s="25">
        <v>19</v>
      </c>
      <c r="H124" s="24">
        <v>0</v>
      </c>
      <c r="I124" s="27">
        <v>19</v>
      </c>
    </row>
    <row r="125" spans="1:9" ht="12" customHeight="1" thickBot="1">
      <c r="A125" s="30" t="s">
        <v>29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404" t="s">
        <v>51</v>
      </c>
      <c r="B126" s="402"/>
      <c r="C126" s="402"/>
      <c r="D126" s="402"/>
      <c r="E126" s="402"/>
      <c r="F126" s="402"/>
      <c r="G126" s="402"/>
      <c r="H126" s="402"/>
      <c r="I126" s="405"/>
    </row>
    <row r="127" spans="1:10" ht="11.25">
      <c r="A127" s="20" t="s">
        <v>31</v>
      </c>
      <c r="B127" s="21">
        <v>110</v>
      </c>
      <c r="C127" s="21">
        <v>3887000</v>
      </c>
      <c r="D127" s="21">
        <v>4</v>
      </c>
      <c r="E127" s="21">
        <v>4</v>
      </c>
      <c r="F127" s="21">
        <v>9075000</v>
      </c>
      <c r="G127" s="21">
        <v>30</v>
      </c>
      <c r="H127" s="21">
        <v>0</v>
      </c>
      <c r="I127" s="214">
        <v>25</v>
      </c>
      <c r="J127" s="44"/>
    </row>
    <row r="128" spans="1:9" ht="11.25">
      <c r="A128" s="20" t="s">
        <v>32</v>
      </c>
      <c r="B128" s="37">
        <v>11</v>
      </c>
      <c r="C128" s="26">
        <v>1040000</v>
      </c>
      <c r="D128" s="24">
        <v>0</v>
      </c>
      <c r="E128" s="25">
        <v>4</v>
      </c>
      <c r="F128" s="26">
        <v>9075000</v>
      </c>
      <c r="G128" s="25">
        <v>8</v>
      </c>
      <c r="H128" s="24">
        <v>0</v>
      </c>
      <c r="I128" s="27">
        <v>1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1</v>
      </c>
    </row>
    <row r="131" spans="1:9" ht="11.25">
      <c r="A131" s="20" t="s">
        <v>35</v>
      </c>
      <c r="B131" s="37">
        <v>99</v>
      </c>
      <c r="C131" s="26">
        <v>2847000</v>
      </c>
      <c r="D131" s="24">
        <v>4</v>
      </c>
      <c r="E131" s="24">
        <v>0</v>
      </c>
      <c r="F131" s="23">
        <v>0</v>
      </c>
      <c r="G131" s="25">
        <v>22</v>
      </c>
      <c r="H131" s="24">
        <v>0</v>
      </c>
      <c r="I131" s="27">
        <v>23</v>
      </c>
    </row>
    <row r="132" spans="1:9" ht="12" customHeight="1" thickBot="1">
      <c r="A132" s="165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/>
      <c r="I132" s="36">
        <v>0</v>
      </c>
    </row>
    <row r="133" spans="1:9" ht="11.25" customHeight="1">
      <c r="A133" s="164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4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4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99" t="s">
        <v>52</v>
      </c>
      <c r="B136" s="400"/>
      <c r="C136" s="400"/>
      <c r="D136" s="400"/>
      <c r="E136" s="400"/>
      <c r="F136" s="400"/>
      <c r="G136" s="400"/>
      <c r="H136" s="400"/>
      <c r="I136" s="401"/>
    </row>
    <row r="137" spans="1:9" ht="11.25">
      <c r="A137" s="20" t="s">
        <v>31</v>
      </c>
      <c r="B137" s="21">
        <v>28</v>
      </c>
      <c r="C137" s="21">
        <v>4491108</v>
      </c>
      <c r="D137" s="21">
        <v>1</v>
      </c>
      <c r="E137" s="21">
        <v>1</v>
      </c>
      <c r="F137" s="21">
        <v>1100000</v>
      </c>
      <c r="G137" s="21">
        <v>5</v>
      </c>
      <c r="H137" s="21">
        <v>0</v>
      </c>
      <c r="I137" s="214">
        <v>3</v>
      </c>
    </row>
    <row r="138" spans="1:9" ht="11.25">
      <c r="A138" s="20" t="s">
        <v>32</v>
      </c>
      <c r="B138" s="37">
        <v>6</v>
      </c>
      <c r="C138" s="26">
        <v>2316108</v>
      </c>
      <c r="D138" s="24">
        <v>0</v>
      </c>
      <c r="E138" s="24">
        <v>1</v>
      </c>
      <c r="F138" s="23">
        <v>1100000</v>
      </c>
      <c r="G138" s="25">
        <v>0</v>
      </c>
      <c r="H138" s="24">
        <v>0</v>
      </c>
      <c r="I138" s="27">
        <v>0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22</v>
      </c>
      <c r="C141" s="26">
        <v>2175000</v>
      </c>
      <c r="D141" s="24">
        <v>1</v>
      </c>
      <c r="E141" s="24">
        <v>0</v>
      </c>
      <c r="F141" s="23">
        <v>0</v>
      </c>
      <c r="G141" s="25">
        <v>5</v>
      </c>
      <c r="H141" s="24">
        <v>0</v>
      </c>
      <c r="I141" s="27">
        <v>3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399" t="s">
        <v>80</v>
      </c>
      <c r="B143" s="402"/>
      <c r="C143" s="402"/>
      <c r="D143" s="402"/>
      <c r="E143" s="402"/>
      <c r="F143" s="402"/>
      <c r="G143" s="402"/>
      <c r="H143" s="402"/>
      <c r="I143" s="403"/>
    </row>
    <row r="144" spans="1:9" ht="12.75" customHeight="1">
      <c r="A144" s="20" t="s">
        <v>31</v>
      </c>
      <c r="B144" s="21">
        <v>31</v>
      </c>
      <c r="C144" s="21">
        <v>1902000</v>
      </c>
      <c r="D144" s="21">
        <v>0</v>
      </c>
      <c r="E144" s="21">
        <v>0</v>
      </c>
      <c r="F144" s="21">
        <v>0</v>
      </c>
      <c r="G144" s="21">
        <v>11</v>
      </c>
      <c r="H144" s="21">
        <v>0</v>
      </c>
      <c r="I144" s="214">
        <v>5</v>
      </c>
    </row>
    <row r="145" spans="1:9" ht="11.25">
      <c r="A145" s="20" t="s">
        <v>32</v>
      </c>
      <c r="B145" s="22">
        <v>1</v>
      </c>
      <c r="C145" s="23">
        <v>50000</v>
      </c>
      <c r="D145" s="24">
        <v>0</v>
      </c>
      <c r="E145" s="24">
        <v>0</v>
      </c>
      <c r="F145" s="23">
        <v>0</v>
      </c>
      <c r="G145" s="24">
        <v>3</v>
      </c>
      <c r="H145" s="24">
        <v>0</v>
      </c>
      <c r="I145" s="27">
        <v>0</v>
      </c>
    </row>
    <row r="146" spans="1:9" ht="11.2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30</v>
      </c>
      <c r="C148" s="23">
        <v>1852000</v>
      </c>
      <c r="D148" s="24">
        <v>0</v>
      </c>
      <c r="E148" s="24">
        <v>0</v>
      </c>
      <c r="F148" s="23">
        <v>0</v>
      </c>
      <c r="G148" s="25">
        <v>8</v>
      </c>
      <c r="H148" s="24">
        <v>0</v>
      </c>
      <c r="I148" s="28">
        <v>5</v>
      </c>
    </row>
    <row r="149" spans="1:9" ht="12" customHeight="1" thickBot="1">
      <c r="A149" s="30" t="s">
        <v>29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99" t="s">
        <v>53</v>
      </c>
      <c r="B150" s="402"/>
      <c r="C150" s="402"/>
      <c r="D150" s="402"/>
      <c r="E150" s="402"/>
      <c r="F150" s="402"/>
      <c r="G150" s="402"/>
      <c r="H150" s="402"/>
      <c r="I150" s="403"/>
    </row>
    <row r="151" spans="1:9" ht="11.25">
      <c r="A151" s="20" t="s">
        <v>31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14">
        <f t="shared" si="6"/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99" t="s">
        <v>54</v>
      </c>
      <c r="B157" s="402"/>
      <c r="C157" s="402"/>
      <c r="D157" s="402"/>
      <c r="E157" s="402"/>
      <c r="F157" s="402"/>
      <c r="G157" s="402"/>
      <c r="H157" s="402"/>
      <c r="I157" s="403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>SUM(H159,H160,H161,H162,H163)</f>
        <v>0</v>
      </c>
      <c r="I158" s="214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55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11.25">
      <c r="A165" s="45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21.08.2015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4" sqref="A4:K4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17" t="s">
        <v>583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411" t="s">
        <v>301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418" t="s">
        <v>470</v>
      </c>
      <c r="B6" s="420" t="s">
        <v>56</v>
      </c>
      <c r="C6" s="421"/>
      <c r="D6" s="422" t="s">
        <v>57</v>
      </c>
      <c r="E6" s="421"/>
      <c r="F6" s="422" t="s">
        <v>58</v>
      </c>
      <c r="G6" s="421"/>
      <c r="H6" s="422" t="s">
        <v>59</v>
      </c>
      <c r="I6" s="421"/>
      <c r="J6" s="422" t="s">
        <v>60</v>
      </c>
      <c r="K6" s="421"/>
    </row>
    <row r="7" spans="1:11" ht="15.75" customHeight="1" thickBot="1">
      <c r="A7" s="419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61</v>
      </c>
      <c r="B8" s="55">
        <f>SUM(B9,B10,B11,B12,B13,B14,B15,B16,B17,B18,B19,B20,B21,B22,B23,B24,B25,B26,B27,B28,B29)</f>
        <v>4760</v>
      </c>
      <c r="C8" s="56">
        <f>SUM(C9,C10,C11,C12,C13,C14,C15,C16,C17,C18,C19,C20,C21,C22,C23,C24,C25,C26,C27,C28,C29)</f>
        <v>1053</v>
      </c>
      <c r="D8" s="56">
        <f>SUM(D9,D10,D11,D12,D13,D14,D15,D16,D17,D18,D19,D20,D21,D22,D23,D24,D25,D26,D27,D28,D29)</f>
        <v>1875</v>
      </c>
      <c r="E8" s="56">
        <f>SUM(E9:E29)</f>
        <v>429</v>
      </c>
      <c r="F8" s="56">
        <f>SUM(F9,F10,F11,F12,F13,F14,F15,F16,F17,F18,F19,F20,F21,F22,F23,F24,F25,F26,F27,F28,F30)</f>
        <v>498</v>
      </c>
      <c r="G8" s="56">
        <f>SUM(G9,G10,G11,G12,G13,G14,G15,G16,G17,G18,G19,G20,G21,G22,G23,G24,G25,G26,G27,G28,G30)</f>
        <v>149</v>
      </c>
      <c r="H8" s="56">
        <f>SUM(H9,H10,H11,H12,H13,H14,H15,H16,H17,H18,H19,H20,H21,H22,H23,H24,H25,H26,H27,H28,H30)</f>
        <v>274</v>
      </c>
      <c r="I8" s="56">
        <f>SUM(I9,I10,I11,I12,I13,I14,I15,I16,I17,I18,I19,I20,I21,I22,I23,I24,I25,I26,I27,I28,I30)</f>
        <v>73</v>
      </c>
      <c r="J8" s="56">
        <f>SUM(J9:J29)</f>
        <v>2113</v>
      </c>
      <c r="K8" s="56">
        <f>SUM(K9:K29)</f>
        <v>402</v>
      </c>
    </row>
    <row r="9" spans="1:11" ht="26.25" customHeight="1">
      <c r="A9" s="73" t="s">
        <v>62</v>
      </c>
      <c r="B9" s="57">
        <v>62</v>
      </c>
      <c r="C9" s="57">
        <v>23</v>
      </c>
      <c r="D9" s="58">
        <v>3</v>
      </c>
      <c r="E9" s="167">
        <v>2</v>
      </c>
      <c r="F9" s="58">
        <v>7</v>
      </c>
      <c r="G9" s="167">
        <v>5</v>
      </c>
      <c r="H9" s="58">
        <v>4</v>
      </c>
      <c r="I9" s="167">
        <v>1</v>
      </c>
      <c r="J9" s="58">
        <f>B9-(D9+F9+H9)</f>
        <v>48</v>
      </c>
      <c r="K9" s="217">
        <f>C9-(E9+G9+I9)</f>
        <v>15</v>
      </c>
    </row>
    <row r="10" spans="1:11" ht="26.25" customHeight="1">
      <c r="A10" s="59" t="s">
        <v>63</v>
      </c>
      <c r="B10" s="60">
        <v>32</v>
      </c>
      <c r="C10" s="60">
        <v>5</v>
      </c>
      <c r="D10" s="61">
        <v>8</v>
      </c>
      <c r="E10" s="62">
        <v>2</v>
      </c>
      <c r="F10" s="61">
        <v>4</v>
      </c>
      <c r="G10" s="62">
        <v>1</v>
      </c>
      <c r="H10" s="61">
        <v>2</v>
      </c>
      <c r="I10" s="62">
        <v>0</v>
      </c>
      <c r="J10" s="58">
        <f>B10-(D10+F10+H10)</f>
        <v>18</v>
      </c>
      <c r="K10" s="222">
        <f>C10-(E10+G10+I10)</f>
        <v>2</v>
      </c>
    </row>
    <row r="11" spans="1:11" ht="15">
      <c r="A11" s="59" t="s">
        <v>64</v>
      </c>
      <c r="B11" s="60">
        <v>564</v>
      </c>
      <c r="C11" s="60">
        <v>143</v>
      </c>
      <c r="D11" s="61">
        <v>248</v>
      </c>
      <c r="E11" s="62">
        <v>72</v>
      </c>
      <c r="F11" s="61">
        <v>48</v>
      </c>
      <c r="G11" s="62">
        <v>22</v>
      </c>
      <c r="H11" s="61">
        <v>21</v>
      </c>
      <c r="I11" s="62">
        <v>10</v>
      </c>
      <c r="J11" s="58">
        <f aca="true" t="shared" si="0" ref="J11:J27">B11-(D11+F11+H11)</f>
        <v>247</v>
      </c>
      <c r="K11" s="222">
        <f aca="true" t="shared" si="1" ref="K11:K27">C11-(E11+G11+I11)</f>
        <v>39</v>
      </c>
    </row>
    <row r="12" spans="1:11" ht="36.75" customHeight="1">
      <c r="A12" s="59" t="s">
        <v>65</v>
      </c>
      <c r="B12" s="60">
        <v>327</v>
      </c>
      <c r="C12" s="60">
        <v>9</v>
      </c>
      <c r="D12" s="61">
        <v>70</v>
      </c>
      <c r="E12" s="62">
        <v>4</v>
      </c>
      <c r="F12" s="61">
        <v>52</v>
      </c>
      <c r="G12" s="62">
        <v>3</v>
      </c>
      <c r="H12" s="61">
        <v>17</v>
      </c>
      <c r="I12" s="62">
        <v>1</v>
      </c>
      <c r="J12" s="58">
        <f t="shared" si="0"/>
        <v>188</v>
      </c>
      <c r="K12" s="222">
        <f t="shared" si="1"/>
        <v>1</v>
      </c>
    </row>
    <row r="13" spans="1:11" ht="39.75" customHeight="1">
      <c r="A13" s="59" t="s">
        <v>66</v>
      </c>
      <c r="B13" s="60">
        <v>14</v>
      </c>
      <c r="C13" s="60">
        <v>2</v>
      </c>
      <c r="D13" s="61">
        <v>2</v>
      </c>
      <c r="E13" s="62">
        <v>1</v>
      </c>
      <c r="F13" s="61">
        <v>0</v>
      </c>
      <c r="G13" s="62">
        <v>0</v>
      </c>
      <c r="H13" s="61">
        <v>1</v>
      </c>
      <c r="I13" s="62">
        <v>1</v>
      </c>
      <c r="J13" s="58">
        <f t="shared" si="0"/>
        <v>11</v>
      </c>
      <c r="K13" s="222">
        <f t="shared" si="1"/>
        <v>0</v>
      </c>
    </row>
    <row r="14" spans="1:11" ht="15">
      <c r="A14" s="59" t="s">
        <v>67</v>
      </c>
      <c r="B14" s="60">
        <v>801</v>
      </c>
      <c r="C14" s="60">
        <v>259</v>
      </c>
      <c r="D14" s="61">
        <v>258</v>
      </c>
      <c r="E14" s="62">
        <v>50</v>
      </c>
      <c r="F14" s="61">
        <v>92</v>
      </c>
      <c r="G14" s="62">
        <v>32</v>
      </c>
      <c r="H14" s="61">
        <v>51</v>
      </c>
      <c r="I14" s="62">
        <v>19</v>
      </c>
      <c r="J14" s="58">
        <f t="shared" si="0"/>
        <v>400</v>
      </c>
      <c r="K14" s="222">
        <f t="shared" si="1"/>
        <v>158</v>
      </c>
    </row>
    <row r="15" spans="1:11" ht="47.25" customHeight="1">
      <c r="A15" s="59" t="s">
        <v>68</v>
      </c>
      <c r="B15" s="60">
        <v>1312</v>
      </c>
      <c r="C15" s="60">
        <v>303</v>
      </c>
      <c r="D15" s="61">
        <v>570</v>
      </c>
      <c r="E15" s="62">
        <v>140</v>
      </c>
      <c r="F15" s="61">
        <v>111</v>
      </c>
      <c r="G15" s="62">
        <v>44</v>
      </c>
      <c r="H15" s="61">
        <v>84</v>
      </c>
      <c r="I15" s="62">
        <v>17</v>
      </c>
      <c r="J15" s="58">
        <f t="shared" si="0"/>
        <v>547</v>
      </c>
      <c r="K15" s="222">
        <f t="shared" si="1"/>
        <v>102</v>
      </c>
    </row>
    <row r="16" spans="1:11" ht="18" customHeight="1">
      <c r="A16" s="59" t="s">
        <v>69</v>
      </c>
      <c r="B16" s="60">
        <v>162</v>
      </c>
      <c r="C16" s="60">
        <v>46</v>
      </c>
      <c r="D16" s="61">
        <v>53</v>
      </c>
      <c r="E16" s="62">
        <v>20</v>
      </c>
      <c r="F16" s="61">
        <v>12</v>
      </c>
      <c r="G16" s="62">
        <v>5</v>
      </c>
      <c r="H16" s="61">
        <v>11</v>
      </c>
      <c r="I16" s="62">
        <v>4</v>
      </c>
      <c r="J16" s="58">
        <f t="shared" si="0"/>
        <v>86</v>
      </c>
      <c r="K16" s="222">
        <f t="shared" si="1"/>
        <v>17</v>
      </c>
    </row>
    <row r="17" spans="1:11" ht="26.25" customHeight="1">
      <c r="A17" s="59" t="s">
        <v>70</v>
      </c>
      <c r="B17" s="60">
        <v>252</v>
      </c>
      <c r="C17" s="60">
        <v>41</v>
      </c>
      <c r="D17" s="61">
        <v>107</v>
      </c>
      <c r="E17" s="62">
        <v>21</v>
      </c>
      <c r="F17" s="61">
        <v>27</v>
      </c>
      <c r="G17" s="62">
        <v>5</v>
      </c>
      <c r="H17" s="61">
        <v>18</v>
      </c>
      <c r="I17" s="62">
        <v>1</v>
      </c>
      <c r="J17" s="58">
        <f t="shared" si="0"/>
        <v>100</v>
      </c>
      <c r="K17" s="222">
        <f t="shared" si="1"/>
        <v>14</v>
      </c>
    </row>
    <row r="18" spans="1:11" ht="15">
      <c r="A18" s="59" t="s">
        <v>71</v>
      </c>
      <c r="B18" s="60">
        <v>125</v>
      </c>
      <c r="C18" s="60">
        <v>27</v>
      </c>
      <c r="D18" s="61">
        <v>79</v>
      </c>
      <c r="E18" s="62">
        <v>21</v>
      </c>
      <c r="F18" s="61">
        <v>18</v>
      </c>
      <c r="G18" s="62">
        <v>2</v>
      </c>
      <c r="H18" s="61">
        <v>3</v>
      </c>
      <c r="I18" s="62">
        <v>0</v>
      </c>
      <c r="J18" s="58">
        <f t="shared" si="0"/>
        <v>25</v>
      </c>
      <c r="K18" s="222">
        <f t="shared" si="1"/>
        <v>4</v>
      </c>
    </row>
    <row r="19" spans="1:11" ht="25.5" customHeight="1">
      <c r="A19" s="59" t="s">
        <v>72</v>
      </c>
      <c r="B19" s="60">
        <v>77</v>
      </c>
      <c r="C19" s="60">
        <v>21</v>
      </c>
      <c r="D19" s="61">
        <v>22</v>
      </c>
      <c r="E19" s="62">
        <v>11</v>
      </c>
      <c r="F19" s="61">
        <v>6</v>
      </c>
      <c r="G19" s="62">
        <v>2</v>
      </c>
      <c r="H19" s="61">
        <v>5</v>
      </c>
      <c r="I19" s="62">
        <v>3</v>
      </c>
      <c r="J19" s="58">
        <f t="shared" si="0"/>
        <v>44</v>
      </c>
      <c r="K19" s="222">
        <f t="shared" si="1"/>
        <v>5</v>
      </c>
    </row>
    <row r="20" spans="1:11" ht="23.25">
      <c r="A20" s="59" t="s">
        <v>73</v>
      </c>
      <c r="B20" s="60">
        <v>131</v>
      </c>
      <c r="C20" s="60">
        <v>21</v>
      </c>
      <c r="D20" s="61">
        <v>67</v>
      </c>
      <c r="E20" s="62">
        <v>8</v>
      </c>
      <c r="F20" s="61">
        <v>8</v>
      </c>
      <c r="G20" s="62">
        <v>5</v>
      </c>
      <c r="H20" s="61">
        <v>4</v>
      </c>
      <c r="I20" s="62">
        <v>1</v>
      </c>
      <c r="J20" s="58">
        <f t="shared" si="0"/>
        <v>52</v>
      </c>
      <c r="K20" s="222">
        <f t="shared" si="1"/>
        <v>7</v>
      </c>
    </row>
    <row r="21" spans="1:11" ht="26.25" customHeight="1">
      <c r="A21" s="59" t="s">
        <v>74</v>
      </c>
      <c r="B21" s="60">
        <v>395</v>
      </c>
      <c r="C21" s="60">
        <v>69</v>
      </c>
      <c r="D21" s="61">
        <v>202</v>
      </c>
      <c r="E21" s="62">
        <v>36</v>
      </c>
      <c r="F21" s="61">
        <v>51</v>
      </c>
      <c r="G21" s="62">
        <v>12</v>
      </c>
      <c r="H21" s="61">
        <v>21</v>
      </c>
      <c r="I21" s="62">
        <v>6</v>
      </c>
      <c r="J21" s="58">
        <f t="shared" si="0"/>
        <v>121</v>
      </c>
      <c r="K21" s="222">
        <f t="shared" si="1"/>
        <v>15</v>
      </c>
    </row>
    <row r="22" spans="1:11" ht="25.5" customHeight="1">
      <c r="A22" s="59" t="s">
        <v>75</v>
      </c>
      <c r="B22" s="60">
        <v>201</v>
      </c>
      <c r="C22" s="60">
        <v>27</v>
      </c>
      <c r="D22" s="61">
        <v>82</v>
      </c>
      <c r="E22" s="62">
        <v>15</v>
      </c>
      <c r="F22" s="61">
        <v>23</v>
      </c>
      <c r="G22" s="62">
        <v>4</v>
      </c>
      <c r="H22" s="61">
        <v>17</v>
      </c>
      <c r="I22" s="62">
        <v>3</v>
      </c>
      <c r="J22" s="58">
        <f t="shared" si="0"/>
        <v>79</v>
      </c>
      <c r="K22" s="222">
        <f t="shared" si="1"/>
        <v>5</v>
      </c>
    </row>
    <row r="23" spans="1:11" ht="34.5">
      <c r="A23" s="59" t="s">
        <v>76</v>
      </c>
      <c r="B23" s="60">
        <v>15</v>
      </c>
      <c r="C23" s="60">
        <v>2</v>
      </c>
      <c r="D23" s="61">
        <v>3</v>
      </c>
      <c r="E23" s="61">
        <v>0</v>
      </c>
      <c r="F23" s="61">
        <v>7</v>
      </c>
      <c r="G23" s="61">
        <v>1</v>
      </c>
      <c r="H23" s="62">
        <v>0</v>
      </c>
      <c r="I23" s="62">
        <v>1</v>
      </c>
      <c r="J23" s="58">
        <f t="shared" si="0"/>
        <v>5</v>
      </c>
      <c r="K23" s="222">
        <f t="shared" si="1"/>
        <v>0</v>
      </c>
    </row>
    <row r="24" spans="1:11" ht="15">
      <c r="A24" s="59" t="s">
        <v>77</v>
      </c>
      <c r="B24" s="60">
        <v>121</v>
      </c>
      <c r="C24" s="60">
        <v>22</v>
      </c>
      <c r="D24" s="61">
        <v>38</v>
      </c>
      <c r="E24" s="62">
        <v>8</v>
      </c>
      <c r="F24" s="61">
        <v>14</v>
      </c>
      <c r="G24" s="62">
        <v>3</v>
      </c>
      <c r="H24" s="61">
        <v>7</v>
      </c>
      <c r="I24" s="62">
        <v>3</v>
      </c>
      <c r="J24" s="58">
        <f t="shared" si="0"/>
        <v>62</v>
      </c>
      <c r="K24" s="222">
        <f t="shared" si="1"/>
        <v>8</v>
      </c>
    </row>
    <row r="25" spans="1:11" ht="25.5" customHeight="1">
      <c r="A25" s="59" t="s">
        <v>78</v>
      </c>
      <c r="B25" s="60">
        <v>110</v>
      </c>
      <c r="C25" s="60">
        <v>25</v>
      </c>
      <c r="D25" s="61">
        <v>39</v>
      </c>
      <c r="E25" s="62">
        <v>14</v>
      </c>
      <c r="F25" s="61">
        <v>8</v>
      </c>
      <c r="G25" s="62">
        <v>3</v>
      </c>
      <c r="H25" s="61">
        <v>2</v>
      </c>
      <c r="I25" s="62">
        <v>2</v>
      </c>
      <c r="J25" s="58">
        <f t="shared" si="0"/>
        <v>61</v>
      </c>
      <c r="K25" s="222">
        <f t="shared" si="1"/>
        <v>6</v>
      </c>
    </row>
    <row r="26" spans="1:11" ht="29.25" customHeight="1">
      <c r="A26" s="59" t="s">
        <v>79</v>
      </c>
      <c r="B26" s="60">
        <v>28</v>
      </c>
      <c r="C26" s="60">
        <v>3</v>
      </c>
      <c r="D26" s="61">
        <v>8</v>
      </c>
      <c r="E26" s="62">
        <v>1</v>
      </c>
      <c r="F26" s="61">
        <v>5</v>
      </c>
      <c r="G26" s="62">
        <v>0</v>
      </c>
      <c r="H26" s="62">
        <v>6</v>
      </c>
      <c r="I26" s="62">
        <v>0</v>
      </c>
      <c r="J26" s="58">
        <f t="shared" si="0"/>
        <v>9</v>
      </c>
      <c r="K26" s="222">
        <f t="shared" si="1"/>
        <v>2</v>
      </c>
    </row>
    <row r="27" spans="1:11" ht="23.25">
      <c r="A27" s="59" t="s">
        <v>80</v>
      </c>
      <c r="B27" s="60">
        <v>31</v>
      </c>
      <c r="C27" s="60">
        <v>5</v>
      </c>
      <c r="D27" s="61">
        <v>16</v>
      </c>
      <c r="E27" s="62">
        <v>3</v>
      </c>
      <c r="F27" s="61">
        <v>5</v>
      </c>
      <c r="G27" s="62">
        <v>0</v>
      </c>
      <c r="H27" s="61">
        <v>0</v>
      </c>
      <c r="I27" s="62">
        <v>0</v>
      </c>
      <c r="J27" s="58">
        <f t="shared" si="0"/>
        <v>10</v>
      </c>
      <c r="K27" s="222">
        <f t="shared" si="1"/>
        <v>2</v>
      </c>
    </row>
    <row r="28" spans="1:11" ht="92.25" customHeight="1">
      <c r="A28" s="59" t="s">
        <v>81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22">
        <f>C28-(E28+G28+I28)</f>
        <v>0</v>
      </c>
    </row>
    <row r="29" spans="1:11" ht="46.5" thickBot="1">
      <c r="A29" s="63" t="s">
        <v>82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5">
        <v>0</v>
      </c>
      <c r="J29" s="177">
        <v>0</v>
      </c>
      <c r="K29" s="216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&amp;L21.08.2015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417" t="s">
        <v>584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411" t="s">
        <v>83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418" t="s">
        <v>471</v>
      </c>
      <c r="B6" s="420" t="s">
        <v>56</v>
      </c>
      <c r="C6" s="421"/>
      <c r="D6" s="422" t="s">
        <v>57</v>
      </c>
      <c r="E6" s="421"/>
      <c r="F6" s="422" t="s">
        <v>58</v>
      </c>
      <c r="G6" s="421"/>
      <c r="H6" s="422" t="s">
        <v>59</v>
      </c>
      <c r="I6" s="421"/>
      <c r="J6" s="422" t="s">
        <v>60</v>
      </c>
      <c r="K6" s="424"/>
    </row>
    <row r="7" spans="1:11" ht="15" customHeight="1" thickBot="1">
      <c r="A7" s="419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61</v>
      </c>
      <c r="B8" s="168">
        <f>SUM(B9,B10,B11,B12,B13,B14,B15,B16,B17,B18,B19,B20,B21,B22,B23,B24,B25,B26,B27,B28,B29)</f>
        <v>2982</v>
      </c>
      <c r="C8" s="168">
        <f>SUM(C9,C10,C11,C12,C13,C14,C15,C16,C17,C18,C19,C20,C21,C22,C23,C24,C25,C26,C27,C28,C29)</f>
        <v>1731</v>
      </c>
      <c r="D8" s="72">
        <f aca="true" t="shared" si="0" ref="D8:K8">SUM(D9,D10,D11,D12,D13,D14,D15,D16,D17,D18,D19,D20,D21,D22,D23,D24,D25,D26,D27,D28,D29)</f>
        <v>1237</v>
      </c>
      <c r="E8" s="72">
        <f t="shared" si="0"/>
        <v>488</v>
      </c>
      <c r="F8" s="72">
        <f t="shared" si="0"/>
        <v>121</v>
      </c>
      <c r="G8" s="72">
        <f t="shared" si="0"/>
        <v>238</v>
      </c>
      <c r="H8" s="72">
        <f t="shared" si="0"/>
        <v>130</v>
      </c>
      <c r="I8" s="72">
        <f t="shared" si="0"/>
        <v>61</v>
      </c>
      <c r="J8" s="273">
        <f>SUM(J9,J10,J11,J12,J13,J14,J15,J16,J17,J18,J19,J20,J21,J22,J23,J24,J25,J26,J27,J28,J29)</f>
        <v>1494</v>
      </c>
      <c r="K8" s="273">
        <f t="shared" si="0"/>
        <v>944</v>
      </c>
    </row>
    <row r="9" spans="1:11" ht="29.25" customHeight="1">
      <c r="A9" s="73" t="s">
        <v>62</v>
      </c>
      <c r="B9" s="74">
        <v>20</v>
      </c>
      <c r="C9" s="74">
        <v>53</v>
      </c>
      <c r="D9" s="75">
        <v>1</v>
      </c>
      <c r="E9" s="76">
        <v>0</v>
      </c>
      <c r="F9" s="75">
        <v>0</v>
      </c>
      <c r="G9" s="76">
        <v>3</v>
      </c>
      <c r="H9" s="75">
        <v>2</v>
      </c>
      <c r="I9" s="76">
        <v>0</v>
      </c>
      <c r="J9" s="75">
        <f>B9-(D9+F9+H9)</f>
        <v>17</v>
      </c>
      <c r="K9" s="217">
        <f>C9-(E9+G9+I9)</f>
        <v>50</v>
      </c>
    </row>
    <row r="10" spans="1:11" ht="23.25">
      <c r="A10" s="59" t="s">
        <v>63</v>
      </c>
      <c r="B10" s="60">
        <v>5</v>
      </c>
      <c r="C10" s="60">
        <v>5</v>
      </c>
      <c r="D10" s="61">
        <v>0</v>
      </c>
      <c r="E10" s="62">
        <v>0</v>
      </c>
      <c r="F10" s="61">
        <v>0</v>
      </c>
      <c r="G10" s="62">
        <v>0</v>
      </c>
      <c r="H10" s="61">
        <v>0</v>
      </c>
      <c r="I10" s="62">
        <v>0</v>
      </c>
      <c r="J10" s="58">
        <f>B10-(D10+F10+H10)</f>
        <v>5</v>
      </c>
      <c r="K10" s="222">
        <f>C10-(E10+G10+I10)</f>
        <v>5</v>
      </c>
    </row>
    <row r="11" spans="1:11" ht="15">
      <c r="A11" s="59" t="s">
        <v>64</v>
      </c>
      <c r="B11" s="60">
        <v>318</v>
      </c>
      <c r="C11" s="60">
        <v>142</v>
      </c>
      <c r="D11" s="61">
        <v>157</v>
      </c>
      <c r="E11" s="62">
        <v>57</v>
      </c>
      <c r="F11" s="61">
        <v>8</v>
      </c>
      <c r="G11" s="62">
        <v>22</v>
      </c>
      <c r="H11" s="61">
        <v>14</v>
      </c>
      <c r="I11" s="62">
        <v>3</v>
      </c>
      <c r="J11" s="58">
        <f aca="true" t="shared" si="1" ref="J11:J27">B11-(D11+F11+H11)</f>
        <v>139</v>
      </c>
      <c r="K11" s="222">
        <f aca="true" t="shared" si="2" ref="K11:K27">C11-(E11+G11+I11)</f>
        <v>60</v>
      </c>
    </row>
    <row r="12" spans="1:11" ht="36.75" customHeight="1">
      <c r="A12" s="59" t="s">
        <v>65</v>
      </c>
      <c r="B12" s="60">
        <v>6</v>
      </c>
      <c r="C12" s="60">
        <v>2</v>
      </c>
      <c r="D12" s="61">
        <v>1</v>
      </c>
      <c r="E12" s="62">
        <v>0</v>
      </c>
      <c r="F12" s="61">
        <v>0</v>
      </c>
      <c r="G12" s="62">
        <v>1</v>
      </c>
      <c r="H12" s="61">
        <v>0</v>
      </c>
      <c r="I12" s="62">
        <v>0</v>
      </c>
      <c r="J12" s="58">
        <f t="shared" si="1"/>
        <v>5</v>
      </c>
      <c r="K12" s="222">
        <f t="shared" si="2"/>
        <v>1</v>
      </c>
    </row>
    <row r="13" spans="1:11" ht="38.25" customHeight="1">
      <c r="A13" s="59" t="s">
        <v>66</v>
      </c>
      <c r="B13" s="60">
        <v>3</v>
      </c>
      <c r="C13" s="60">
        <v>0</v>
      </c>
      <c r="D13" s="61">
        <v>1</v>
      </c>
      <c r="E13" s="62">
        <v>0</v>
      </c>
      <c r="F13" s="61">
        <v>0</v>
      </c>
      <c r="G13" s="62">
        <v>0</v>
      </c>
      <c r="H13" s="62">
        <v>0</v>
      </c>
      <c r="I13" s="62">
        <v>0</v>
      </c>
      <c r="J13" s="58">
        <f t="shared" si="1"/>
        <v>2</v>
      </c>
      <c r="K13" s="222">
        <f t="shared" si="2"/>
        <v>0</v>
      </c>
    </row>
    <row r="14" spans="1:11" ht="15">
      <c r="A14" s="59" t="s">
        <v>67</v>
      </c>
      <c r="B14" s="60">
        <v>797</v>
      </c>
      <c r="C14" s="60">
        <v>271</v>
      </c>
      <c r="D14" s="61">
        <v>264</v>
      </c>
      <c r="E14" s="62">
        <v>75</v>
      </c>
      <c r="F14" s="61">
        <v>42</v>
      </c>
      <c r="G14" s="62">
        <v>33</v>
      </c>
      <c r="H14" s="61">
        <v>41</v>
      </c>
      <c r="I14" s="62">
        <v>11</v>
      </c>
      <c r="J14" s="58">
        <f t="shared" si="1"/>
        <v>450</v>
      </c>
      <c r="K14" s="222">
        <f t="shared" si="2"/>
        <v>152</v>
      </c>
    </row>
    <row r="15" spans="1:11" ht="47.25" customHeight="1">
      <c r="A15" s="59" t="s">
        <v>68</v>
      </c>
      <c r="B15" s="60">
        <v>981</v>
      </c>
      <c r="C15" s="60">
        <v>778</v>
      </c>
      <c r="D15" s="61">
        <v>383</v>
      </c>
      <c r="E15" s="62">
        <v>192</v>
      </c>
      <c r="F15" s="61">
        <v>32</v>
      </c>
      <c r="G15" s="62">
        <v>97</v>
      </c>
      <c r="H15" s="61">
        <v>36</v>
      </c>
      <c r="I15" s="62">
        <v>26</v>
      </c>
      <c r="J15" s="58">
        <f t="shared" si="1"/>
        <v>530</v>
      </c>
      <c r="K15" s="222">
        <f t="shared" si="2"/>
        <v>463</v>
      </c>
    </row>
    <row r="16" spans="1:11" ht="19.5" customHeight="1">
      <c r="A16" s="59" t="s">
        <v>69</v>
      </c>
      <c r="B16" s="60">
        <v>198</v>
      </c>
      <c r="C16" s="60">
        <v>88</v>
      </c>
      <c r="D16" s="61">
        <v>143</v>
      </c>
      <c r="E16" s="62">
        <v>45</v>
      </c>
      <c r="F16" s="61">
        <v>5</v>
      </c>
      <c r="G16" s="62">
        <v>8</v>
      </c>
      <c r="H16" s="61">
        <v>5</v>
      </c>
      <c r="I16" s="62">
        <v>2</v>
      </c>
      <c r="J16" s="58">
        <f t="shared" si="1"/>
        <v>45</v>
      </c>
      <c r="K16" s="222">
        <f t="shared" si="2"/>
        <v>33</v>
      </c>
    </row>
    <row r="17" spans="1:11" ht="26.25" customHeight="1">
      <c r="A17" s="59" t="s">
        <v>70</v>
      </c>
      <c r="B17" s="57">
        <v>184</v>
      </c>
      <c r="C17" s="60">
        <v>107</v>
      </c>
      <c r="D17" s="61">
        <v>79</v>
      </c>
      <c r="E17" s="62">
        <v>39</v>
      </c>
      <c r="F17" s="61">
        <v>6</v>
      </c>
      <c r="G17" s="62">
        <v>14</v>
      </c>
      <c r="H17" s="61">
        <v>3</v>
      </c>
      <c r="I17" s="62">
        <v>1</v>
      </c>
      <c r="J17" s="58">
        <f t="shared" si="1"/>
        <v>96</v>
      </c>
      <c r="K17" s="222">
        <f t="shared" si="2"/>
        <v>53</v>
      </c>
    </row>
    <row r="18" spans="1:11" ht="15">
      <c r="A18" s="59" t="s">
        <v>71</v>
      </c>
      <c r="B18" s="60">
        <v>50</v>
      </c>
      <c r="C18" s="60">
        <v>31</v>
      </c>
      <c r="D18" s="61">
        <v>34</v>
      </c>
      <c r="E18" s="62">
        <v>11</v>
      </c>
      <c r="F18" s="61">
        <v>1</v>
      </c>
      <c r="G18" s="62">
        <v>8</v>
      </c>
      <c r="H18" s="61">
        <v>3</v>
      </c>
      <c r="I18" s="62">
        <v>0</v>
      </c>
      <c r="J18" s="58">
        <f t="shared" si="1"/>
        <v>12</v>
      </c>
      <c r="K18" s="222">
        <f t="shared" si="2"/>
        <v>12</v>
      </c>
    </row>
    <row r="19" spans="1:11" ht="27.75" customHeight="1">
      <c r="A19" s="59" t="s">
        <v>72</v>
      </c>
      <c r="B19" s="60">
        <v>31</v>
      </c>
      <c r="C19" s="60">
        <v>34</v>
      </c>
      <c r="D19" s="61">
        <v>4</v>
      </c>
      <c r="E19" s="62">
        <v>6</v>
      </c>
      <c r="F19" s="61">
        <v>3</v>
      </c>
      <c r="G19" s="62">
        <v>3</v>
      </c>
      <c r="H19" s="61">
        <v>7</v>
      </c>
      <c r="I19" s="62">
        <v>3</v>
      </c>
      <c r="J19" s="58">
        <f t="shared" si="1"/>
        <v>17</v>
      </c>
      <c r="K19" s="222">
        <f t="shared" si="2"/>
        <v>22</v>
      </c>
    </row>
    <row r="20" spans="1:11" ht="25.5" customHeight="1">
      <c r="A20" s="59" t="s">
        <v>73</v>
      </c>
      <c r="B20" s="60">
        <v>56</v>
      </c>
      <c r="C20" s="60">
        <v>42</v>
      </c>
      <c r="D20" s="61">
        <v>22</v>
      </c>
      <c r="E20" s="62">
        <v>13</v>
      </c>
      <c r="F20" s="61">
        <v>4</v>
      </c>
      <c r="G20" s="62">
        <v>12</v>
      </c>
      <c r="H20" s="61">
        <v>3</v>
      </c>
      <c r="I20" s="62">
        <v>2</v>
      </c>
      <c r="J20" s="58">
        <f t="shared" si="1"/>
        <v>27</v>
      </c>
      <c r="K20" s="222">
        <f t="shared" si="2"/>
        <v>15</v>
      </c>
    </row>
    <row r="21" spans="1:11" ht="26.25" customHeight="1">
      <c r="A21" s="59" t="s">
        <v>74</v>
      </c>
      <c r="B21" s="60">
        <v>144</v>
      </c>
      <c r="C21" s="60">
        <v>67</v>
      </c>
      <c r="D21" s="61">
        <v>60</v>
      </c>
      <c r="E21" s="62">
        <v>22</v>
      </c>
      <c r="F21" s="61">
        <v>6</v>
      </c>
      <c r="G21" s="62">
        <v>10</v>
      </c>
      <c r="H21" s="61">
        <v>6</v>
      </c>
      <c r="I21" s="62">
        <v>6</v>
      </c>
      <c r="J21" s="58">
        <f t="shared" si="1"/>
        <v>72</v>
      </c>
      <c r="K21" s="222">
        <f t="shared" si="2"/>
        <v>29</v>
      </c>
    </row>
    <row r="22" spans="1:11" ht="28.5" customHeight="1">
      <c r="A22" s="59" t="s">
        <v>75</v>
      </c>
      <c r="B22" s="60">
        <v>63</v>
      </c>
      <c r="C22" s="60">
        <v>26</v>
      </c>
      <c r="D22" s="61">
        <v>30</v>
      </c>
      <c r="E22" s="62">
        <v>9</v>
      </c>
      <c r="F22" s="61">
        <v>6</v>
      </c>
      <c r="G22" s="62">
        <v>4</v>
      </c>
      <c r="H22" s="61">
        <v>0</v>
      </c>
      <c r="I22" s="62">
        <v>2</v>
      </c>
      <c r="J22" s="58">
        <f t="shared" si="1"/>
        <v>27</v>
      </c>
      <c r="K22" s="222">
        <f t="shared" si="2"/>
        <v>11</v>
      </c>
    </row>
    <row r="23" spans="1:11" ht="34.5">
      <c r="A23" s="59" t="s">
        <v>76</v>
      </c>
      <c r="B23" s="60">
        <v>2</v>
      </c>
      <c r="C23" s="60">
        <v>2</v>
      </c>
      <c r="D23" s="61">
        <v>0</v>
      </c>
      <c r="E23" s="61">
        <v>1</v>
      </c>
      <c r="F23" s="61">
        <v>1</v>
      </c>
      <c r="G23" s="61">
        <v>1</v>
      </c>
      <c r="H23" s="61">
        <v>0</v>
      </c>
      <c r="I23" s="61">
        <v>0</v>
      </c>
      <c r="J23" s="58">
        <f t="shared" si="1"/>
        <v>1</v>
      </c>
      <c r="K23" s="222">
        <f t="shared" si="2"/>
        <v>0</v>
      </c>
    </row>
    <row r="24" spans="1:11" ht="15">
      <c r="A24" s="59" t="s">
        <v>77</v>
      </c>
      <c r="B24" s="60">
        <v>39</v>
      </c>
      <c r="C24" s="60">
        <v>30</v>
      </c>
      <c r="D24" s="61">
        <v>17</v>
      </c>
      <c r="E24" s="62">
        <v>4</v>
      </c>
      <c r="F24" s="61">
        <v>3</v>
      </c>
      <c r="G24" s="62">
        <v>1</v>
      </c>
      <c r="H24" s="61">
        <v>6</v>
      </c>
      <c r="I24" s="62">
        <v>3</v>
      </c>
      <c r="J24" s="58">
        <f t="shared" si="1"/>
        <v>13</v>
      </c>
      <c r="K24" s="222">
        <f t="shared" si="2"/>
        <v>22</v>
      </c>
    </row>
    <row r="25" spans="1:11" ht="25.5" customHeight="1">
      <c r="A25" s="59" t="s">
        <v>78</v>
      </c>
      <c r="B25" s="60">
        <v>11</v>
      </c>
      <c r="C25" s="60">
        <v>7</v>
      </c>
      <c r="D25" s="61">
        <v>6</v>
      </c>
      <c r="E25" s="62">
        <v>1</v>
      </c>
      <c r="F25" s="61">
        <v>0</v>
      </c>
      <c r="G25" s="62">
        <v>2</v>
      </c>
      <c r="H25" s="61">
        <v>0</v>
      </c>
      <c r="I25" s="62">
        <v>0</v>
      </c>
      <c r="J25" s="58">
        <f t="shared" si="1"/>
        <v>5</v>
      </c>
      <c r="K25" s="222">
        <f t="shared" si="2"/>
        <v>4</v>
      </c>
    </row>
    <row r="26" spans="1:11" ht="30.75" customHeight="1">
      <c r="A26" s="59" t="s">
        <v>79</v>
      </c>
      <c r="B26" s="60">
        <v>34</v>
      </c>
      <c r="C26" s="60">
        <v>15</v>
      </c>
      <c r="D26" s="61">
        <v>16</v>
      </c>
      <c r="E26" s="62">
        <v>6</v>
      </c>
      <c r="F26" s="61">
        <v>1</v>
      </c>
      <c r="G26" s="62">
        <v>3</v>
      </c>
      <c r="H26" s="62">
        <v>2</v>
      </c>
      <c r="I26" s="62">
        <v>2</v>
      </c>
      <c r="J26" s="58">
        <f t="shared" si="1"/>
        <v>15</v>
      </c>
      <c r="K26" s="222">
        <f t="shared" si="2"/>
        <v>4</v>
      </c>
    </row>
    <row r="27" spans="1:11" ht="21" customHeight="1">
      <c r="A27" s="59" t="s">
        <v>80</v>
      </c>
      <c r="B27" s="60">
        <v>40</v>
      </c>
      <c r="C27" s="60">
        <v>31</v>
      </c>
      <c r="D27" s="61">
        <v>19</v>
      </c>
      <c r="E27" s="62">
        <v>7</v>
      </c>
      <c r="F27" s="61">
        <v>3</v>
      </c>
      <c r="G27" s="62">
        <v>16</v>
      </c>
      <c r="H27" s="61">
        <v>2</v>
      </c>
      <c r="I27" s="62">
        <v>0</v>
      </c>
      <c r="J27" s="58">
        <f t="shared" si="1"/>
        <v>16</v>
      </c>
      <c r="K27" s="222">
        <f t="shared" si="2"/>
        <v>8</v>
      </c>
    </row>
    <row r="28" spans="1:11" ht="79.5" customHeight="1">
      <c r="A28" s="59" t="s">
        <v>81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18">
        <f>B28-(D28+F28+H28)</f>
        <v>0</v>
      </c>
      <c r="K28" s="222">
        <v>0</v>
      </c>
    </row>
    <row r="29" spans="1:11" ht="36" customHeight="1" thickBot="1">
      <c r="A29" s="63" t="s">
        <v>82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7">
        <v>0</v>
      </c>
      <c r="K29" s="216">
        <v>0</v>
      </c>
    </row>
    <row r="30" spans="1:11" ht="15">
      <c r="A30" s="423" t="s">
        <v>18</v>
      </c>
      <c r="B30" s="423"/>
      <c r="C30" s="423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&amp;L21.08.2015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425" t="s">
        <v>584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426" t="s">
        <v>238</v>
      </c>
      <c r="B4" s="426"/>
      <c r="C4" s="426"/>
      <c r="D4" s="426"/>
      <c r="E4" s="426"/>
      <c r="F4" s="426"/>
      <c r="G4" s="426"/>
      <c r="H4" s="426"/>
      <c r="I4" s="426"/>
      <c r="J4" s="426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15.75" thickBot="1">
      <c r="A6" s="418" t="s">
        <v>472</v>
      </c>
      <c r="B6" s="427" t="s">
        <v>578</v>
      </c>
      <c r="C6" s="428"/>
      <c r="D6" s="428"/>
      <c r="E6" s="429"/>
      <c r="F6" s="422" t="s">
        <v>585</v>
      </c>
      <c r="G6" s="430"/>
      <c r="H6" s="430"/>
      <c r="I6" s="421"/>
      <c r="J6" s="49"/>
    </row>
    <row r="7" spans="1:10" ht="15.75" customHeight="1" thickBot="1">
      <c r="A7" s="419"/>
      <c r="B7" s="431" t="s">
        <v>239</v>
      </c>
      <c r="C7" s="432"/>
      <c r="D7" s="431" t="s">
        <v>531</v>
      </c>
      <c r="E7" s="432"/>
      <c r="F7" s="431" t="s">
        <v>239</v>
      </c>
      <c r="G7" s="432"/>
      <c r="H7" s="431" t="s">
        <v>531</v>
      </c>
      <c r="I7" s="432"/>
      <c r="J7" s="49"/>
    </row>
    <row r="8" spans="1:10" ht="15.75" thickBot="1">
      <c r="A8" s="54" t="s">
        <v>61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62</v>
      </c>
      <c r="B9" s="76">
        <v>62</v>
      </c>
      <c r="C9" s="76">
        <v>23</v>
      </c>
      <c r="D9" s="75">
        <v>20</v>
      </c>
      <c r="E9" s="76">
        <v>53</v>
      </c>
      <c r="F9" s="75">
        <v>643</v>
      </c>
      <c r="G9" s="76">
        <v>137</v>
      </c>
      <c r="H9" s="58">
        <v>157</v>
      </c>
      <c r="I9" s="117">
        <v>191</v>
      </c>
      <c r="J9" s="49"/>
    </row>
    <row r="10" spans="1:10" ht="23.25">
      <c r="A10" s="59" t="s">
        <v>63</v>
      </c>
      <c r="B10" s="62">
        <v>32</v>
      </c>
      <c r="C10" s="62">
        <v>5</v>
      </c>
      <c r="D10" s="61">
        <v>5</v>
      </c>
      <c r="E10" s="62">
        <v>5</v>
      </c>
      <c r="F10" s="61">
        <v>244</v>
      </c>
      <c r="G10" s="62">
        <v>48</v>
      </c>
      <c r="H10" s="61">
        <v>40</v>
      </c>
      <c r="I10" s="116">
        <v>31</v>
      </c>
      <c r="J10" s="49"/>
    </row>
    <row r="11" spans="1:10" ht="15">
      <c r="A11" s="59" t="s">
        <v>64</v>
      </c>
      <c r="B11" s="62">
        <v>564</v>
      </c>
      <c r="C11" s="62">
        <v>143</v>
      </c>
      <c r="D11" s="61">
        <v>318</v>
      </c>
      <c r="E11" s="62">
        <v>142</v>
      </c>
      <c r="F11" s="61">
        <v>5305</v>
      </c>
      <c r="G11" s="62">
        <v>1181</v>
      </c>
      <c r="H11" s="61">
        <v>3391</v>
      </c>
      <c r="I11" s="116">
        <v>1229</v>
      </c>
      <c r="J11" s="49"/>
    </row>
    <row r="12" spans="1:10" ht="34.5">
      <c r="A12" s="59" t="s">
        <v>65</v>
      </c>
      <c r="B12" s="62">
        <v>327</v>
      </c>
      <c r="C12" s="62">
        <v>9</v>
      </c>
      <c r="D12" s="61">
        <v>6</v>
      </c>
      <c r="E12" s="62">
        <v>2</v>
      </c>
      <c r="F12" s="61">
        <v>2287</v>
      </c>
      <c r="G12" s="62">
        <v>70</v>
      </c>
      <c r="H12" s="61">
        <v>69</v>
      </c>
      <c r="I12" s="116">
        <v>8</v>
      </c>
      <c r="J12" s="49"/>
    </row>
    <row r="13" spans="1:10" ht="34.5">
      <c r="A13" s="59" t="s">
        <v>66</v>
      </c>
      <c r="B13" s="62">
        <v>14</v>
      </c>
      <c r="C13" s="62">
        <v>2</v>
      </c>
      <c r="D13" s="61">
        <v>3</v>
      </c>
      <c r="E13" s="62">
        <v>0</v>
      </c>
      <c r="F13" s="61">
        <v>143</v>
      </c>
      <c r="G13" s="62">
        <v>16</v>
      </c>
      <c r="H13" s="61">
        <v>40</v>
      </c>
      <c r="I13" s="116">
        <v>7</v>
      </c>
      <c r="J13" s="49"/>
    </row>
    <row r="14" spans="1:10" ht="15">
      <c r="A14" s="59" t="s">
        <v>67</v>
      </c>
      <c r="B14" s="62">
        <v>801</v>
      </c>
      <c r="C14" s="62">
        <v>259</v>
      </c>
      <c r="D14" s="61">
        <v>797</v>
      </c>
      <c r="E14" s="62">
        <v>271</v>
      </c>
      <c r="F14" s="61">
        <v>7162</v>
      </c>
      <c r="G14" s="62">
        <v>1720</v>
      </c>
      <c r="H14" s="61">
        <v>7278</v>
      </c>
      <c r="I14" s="116">
        <v>1706</v>
      </c>
      <c r="J14" s="49"/>
    </row>
    <row r="15" spans="1:10" ht="45.75">
      <c r="A15" s="59" t="s">
        <v>68</v>
      </c>
      <c r="B15" s="62">
        <v>1312</v>
      </c>
      <c r="C15" s="62">
        <v>303</v>
      </c>
      <c r="D15" s="61">
        <v>981</v>
      </c>
      <c r="E15" s="62">
        <v>778</v>
      </c>
      <c r="F15" s="61">
        <v>11006</v>
      </c>
      <c r="G15" s="62">
        <v>2864</v>
      </c>
      <c r="H15" s="61">
        <v>10145</v>
      </c>
      <c r="I15" s="116">
        <v>5830</v>
      </c>
      <c r="J15" s="49"/>
    </row>
    <row r="16" spans="1:10" ht="15">
      <c r="A16" s="59" t="s">
        <v>69</v>
      </c>
      <c r="B16" s="62">
        <v>162</v>
      </c>
      <c r="C16" s="62">
        <v>46</v>
      </c>
      <c r="D16" s="61">
        <v>198</v>
      </c>
      <c r="E16" s="62">
        <v>88</v>
      </c>
      <c r="F16" s="61">
        <v>1620</v>
      </c>
      <c r="G16" s="62">
        <v>394</v>
      </c>
      <c r="H16" s="61">
        <v>2101</v>
      </c>
      <c r="I16" s="116">
        <v>752</v>
      </c>
      <c r="J16" s="49"/>
    </row>
    <row r="17" spans="1:10" ht="23.25">
      <c r="A17" s="59" t="s">
        <v>70</v>
      </c>
      <c r="B17" s="62">
        <v>252</v>
      </c>
      <c r="C17" s="62">
        <v>41</v>
      </c>
      <c r="D17" s="61">
        <v>184</v>
      </c>
      <c r="E17" s="62">
        <v>107</v>
      </c>
      <c r="F17" s="61">
        <v>2086</v>
      </c>
      <c r="G17" s="62">
        <v>284</v>
      </c>
      <c r="H17" s="61">
        <v>1747</v>
      </c>
      <c r="I17" s="116">
        <v>777</v>
      </c>
      <c r="J17" s="49"/>
    </row>
    <row r="18" spans="1:10" ht="15">
      <c r="A18" s="59" t="s">
        <v>71</v>
      </c>
      <c r="B18" s="62">
        <v>125</v>
      </c>
      <c r="C18" s="62">
        <v>27</v>
      </c>
      <c r="D18" s="61">
        <v>50</v>
      </c>
      <c r="E18" s="62">
        <v>31</v>
      </c>
      <c r="F18" s="61">
        <v>1253</v>
      </c>
      <c r="G18" s="62">
        <v>215</v>
      </c>
      <c r="H18" s="61">
        <v>493</v>
      </c>
      <c r="I18" s="116">
        <v>196</v>
      </c>
      <c r="J18" s="49"/>
    </row>
    <row r="19" spans="1:10" ht="23.25">
      <c r="A19" s="59" t="s">
        <v>72</v>
      </c>
      <c r="B19" s="62">
        <v>77</v>
      </c>
      <c r="C19" s="62">
        <v>21</v>
      </c>
      <c r="D19" s="61">
        <v>31</v>
      </c>
      <c r="E19" s="62">
        <v>34</v>
      </c>
      <c r="F19" s="61">
        <v>545</v>
      </c>
      <c r="G19" s="62">
        <v>124</v>
      </c>
      <c r="H19" s="61">
        <v>282</v>
      </c>
      <c r="I19" s="116">
        <v>203</v>
      </c>
      <c r="J19" s="49"/>
    </row>
    <row r="20" spans="1:10" ht="18" customHeight="1">
      <c r="A20" s="59" t="s">
        <v>73</v>
      </c>
      <c r="B20" s="62">
        <v>131</v>
      </c>
      <c r="C20" s="62">
        <v>21</v>
      </c>
      <c r="D20" s="61">
        <v>56</v>
      </c>
      <c r="E20" s="62">
        <v>42</v>
      </c>
      <c r="F20" s="61">
        <v>907</v>
      </c>
      <c r="G20" s="62">
        <v>142</v>
      </c>
      <c r="H20" s="61">
        <v>578</v>
      </c>
      <c r="I20" s="116">
        <v>261</v>
      </c>
      <c r="J20" s="49"/>
    </row>
    <row r="21" spans="1:10" ht="23.25">
      <c r="A21" s="59" t="s">
        <v>74</v>
      </c>
      <c r="B21" s="62">
        <v>395</v>
      </c>
      <c r="C21" s="62">
        <v>69</v>
      </c>
      <c r="D21" s="61">
        <v>144</v>
      </c>
      <c r="E21" s="62">
        <v>67</v>
      </c>
      <c r="F21" s="61">
        <v>3515</v>
      </c>
      <c r="G21" s="62">
        <v>588</v>
      </c>
      <c r="H21" s="61">
        <v>1413</v>
      </c>
      <c r="I21" s="116">
        <v>454</v>
      </c>
      <c r="J21" s="49"/>
    </row>
    <row r="22" spans="1:10" ht="23.25">
      <c r="A22" s="59" t="s">
        <v>75</v>
      </c>
      <c r="B22" s="62">
        <v>201</v>
      </c>
      <c r="C22" s="62">
        <v>27</v>
      </c>
      <c r="D22" s="61">
        <v>63</v>
      </c>
      <c r="E22" s="62">
        <v>26</v>
      </c>
      <c r="F22" s="61">
        <v>1695</v>
      </c>
      <c r="G22" s="62">
        <v>260</v>
      </c>
      <c r="H22" s="61">
        <v>647</v>
      </c>
      <c r="I22" s="116">
        <v>194</v>
      </c>
      <c r="J22" s="49"/>
    </row>
    <row r="23" spans="1:10" ht="34.5">
      <c r="A23" s="59" t="s">
        <v>76</v>
      </c>
      <c r="B23" s="62">
        <v>15</v>
      </c>
      <c r="C23" s="62">
        <v>2</v>
      </c>
      <c r="D23" s="61">
        <v>2</v>
      </c>
      <c r="E23" s="61">
        <v>2</v>
      </c>
      <c r="F23" s="61">
        <v>84</v>
      </c>
      <c r="G23" s="61">
        <v>20</v>
      </c>
      <c r="H23" s="61">
        <v>13</v>
      </c>
      <c r="I23" s="116">
        <v>5</v>
      </c>
      <c r="J23" s="49"/>
    </row>
    <row r="24" spans="1:10" ht="15">
      <c r="A24" s="59" t="s">
        <v>77</v>
      </c>
      <c r="B24" s="62">
        <v>121</v>
      </c>
      <c r="C24" s="62">
        <v>22</v>
      </c>
      <c r="D24" s="61">
        <v>39</v>
      </c>
      <c r="E24" s="62">
        <v>30</v>
      </c>
      <c r="F24" s="61">
        <v>719</v>
      </c>
      <c r="G24" s="62">
        <v>127</v>
      </c>
      <c r="H24" s="61">
        <v>411</v>
      </c>
      <c r="I24" s="116">
        <v>130</v>
      </c>
      <c r="J24" s="49"/>
    </row>
    <row r="25" spans="1:10" ht="23.25">
      <c r="A25" s="59" t="s">
        <v>78</v>
      </c>
      <c r="B25" s="62">
        <v>110</v>
      </c>
      <c r="C25" s="62">
        <v>25</v>
      </c>
      <c r="D25" s="61">
        <v>11</v>
      </c>
      <c r="E25" s="62">
        <v>7</v>
      </c>
      <c r="F25" s="61">
        <v>641</v>
      </c>
      <c r="G25" s="62">
        <v>254</v>
      </c>
      <c r="H25" s="61">
        <v>102</v>
      </c>
      <c r="I25" s="116">
        <v>38</v>
      </c>
      <c r="J25" s="49"/>
    </row>
    <row r="26" spans="1:10" ht="23.25">
      <c r="A26" s="59" t="s">
        <v>79</v>
      </c>
      <c r="B26" s="62">
        <v>28</v>
      </c>
      <c r="C26" s="62">
        <v>3</v>
      </c>
      <c r="D26" s="61">
        <v>34</v>
      </c>
      <c r="E26" s="62">
        <v>15</v>
      </c>
      <c r="F26" s="61">
        <v>263</v>
      </c>
      <c r="G26" s="62">
        <v>48</v>
      </c>
      <c r="H26" s="61">
        <v>258</v>
      </c>
      <c r="I26" s="116">
        <v>116</v>
      </c>
      <c r="J26" s="49"/>
    </row>
    <row r="27" spans="1:10" ht="15">
      <c r="A27" s="59" t="s">
        <v>80</v>
      </c>
      <c r="B27" s="62">
        <v>31</v>
      </c>
      <c r="C27" s="62">
        <v>5</v>
      </c>
      <c r="D27" s="61">
        <v>40</v>
      </c>
      <c r="E27" s="62">
        <v>31</v>
      </c>
      <c r="F27" s="61">
        <v>267</v>
      </c>
      <c r="G27" s="62">
        <v>70</v>
      </c>
      <c r="H27" s="61">
        <v>350</v>
      </c>
      <c r="I27" s="116">
        <v>174</v>
      </c>
      <c r="J27" s="49"/>
    </row>
    <row r="28" spans="1:10" ht="81" customHeight="1">
      <c r="A28" s="59" t="s">
        <v>81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16">
        <v>1</v>
      </c>
      <c r="J28" s="49"/>
    </row>
    <row r="29" spans="1:10" ht="34.5">
      <c r="A29" s="59" t="s">
        <v>82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4760</v>
      </c>
      <c r="C30" s="119">
        <f aca="true" t="shared" si="0" ref="C30:I30">SUM(C9:C29)</f>
        <v>1053</v>
      </c>
      <c r="D30" s="119">
        <f t="shared" si="0"/>
        <v>2982</v>
      </c>
      <c r="E30" s="119">
        <f t="shared" si="0"/>
        <v>1731</v>
      </c>
      <c r="F30" s="119">
        <f t="shared" si="0"/>
        <v>40385</v>
      </c>
      <c r="G30" s="119">
        <f t="shared" si="0"/>
        <v>8562</v>
      </c>
      <c r="H30" s="119">
        <f t="shared" si="0"/>
        <v>29515</v>
      </c>
      <c r="I30" s="119">
        <f t="shared" si="0"/>
        <v>12303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&amp;L21.08.2015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50" max="150" width="3.140625" style="0" customWidth="1"/>
  </cols>
  <sheetData>
    <row r="1" spans="1:9" ht="18.75" customHeight="1" thickBot="1">
      <c r="A1" s="417" t="s">
        <v>584</v>
      </c>
      <c r="B1" s="417"/>
      <c r="C1" s="417"/>
      <c r="D1" s="417"/>
      <c r="E1" s="417"/>
      <c r="F1" s="417"/>
      <c r="G1" s="417"/>
      <c r="H1" s="417"/>
      <c r="I1" s="417"/>
    </row>
    <row r="3" spans="1:9" ht="15.75">
      <c r="A3" s="411" t="s">
        <v>586</v>
      </c>
      <c r="B3" s="411"/>
      <c r="C3" s="411"/>
      <c r="D3" s="411"/>
      <c r="E3" s="411"/>
      <c r="F3" s="411"/>
      <c r="G3" s="411"/>
      <c r="H3" s="411"/>
      <c r="I3" s="411"/>
    </row>
    <row r="4" spans="1:9" ht="15.75" customHeight="1">
      <c r="A4" s="439" t="s">
        <v>84</v>
      </c>
      <c r="B4" s="439"/>
      <c r="C4" s="439"/>
      <c r="D4" s="439"/>
      <c r="E4" s="439"/>
      <c r="F4" s="439"/>
      <c r="G4" s="439"/>
      <c r="H4" s="439"/>
      <c r="I4" s="439"/>
    </row>
    <row r="5" spans="4:8" ht="18.75">
      <c r="D5" s="79"/>
      <c r="E5" s="79"/>
      <c r="F5" s="79"/>
      <c r="G5" s="79"/>
      <c r="H5" s="79"/>
    </row>
    <row r="6" spans="4:7" ht="22.5" customHeight="1">
      <c r="D6" s="436" t="s">
        <v>85</v>
      </c>
      <c r="E6" s="436"/>
      <c r="F6" s="271" t="s">
        <v>9</v>
      </c>
      <c r="G6" s="80" t="s">
        <v>86</v>
      </c>
    </row>
    <row r="7" spans="4:7" ht="15">
      <c r="D7" s="435" t="s">
        <v>87</v>
      </c>
      <c r="E7" s="435"/>
      <c r="F7" s="173">
        <v>5323</v>
      </c>
      <c r="G7" s="81">
        <f>F7/7575*100</f>
        <v>70.27062706270627</v>
      </c>
    </row>
    <row r="8" spans="4:7" ht="13.5" customHeight="1">
      <c r="D8" s="435" t="s">
        <v>88</v>
      </c>
      <c r="E8" s="435"/>
      <c r="F8" s="173">
        <v>115</v>
      </c>
      <c r="G8" s="81">
        <f aca="true" t="shared" si="0" ref="G8:G21">F8/7575*100</f>
        <v>1.518151815181518</v>
      </c>
    </row>
    <row r="9" spans="4:7" ht="13.5" customHeight="1">
      <c r="D9" s="435" t="s">
        <v>89</v>
      </c>
      <c r="E9" s="435"/>
      <c r="F9" s="173">
        <v>433</v>
      </c>
      <c r="G9" s="81">
        <f t="shared" si="0"/>
        <v>5.716171617161716</v>
      </c>
    </row>
    <row r="10" spans="4:7" ht="15.75" customHeight="1">
      <c r="D10" s="435" t="s">
        <v>90</v>
      </c>
      <c r="E10" s="435"/>
      <c r="F10" s="173">
        <v>223</v>
      </c>
      <c r="G10" s="81">
        <f t="shared" si="0"/>
        <v>2.943894389438944</v>
      </c>
    </row>
    <row r="11" spans="4:7" ht="14.25" customHeight="1">
      <c r="D11" s="435" t="s">
        <v>91</v>
      </c>
      <c r="E11" s="435"/>
      <c r="F11" s="173">
        <v>168</v>
      </c>
      <c r="G11" s="81">
        <f t="shared" si="0"/>
        <v>2.2178217821782176</v>
      </c>
    </row>
    <row r="12" spans="4:7" ht="15" customHeight="1">
      <c r="D12" s="435" t="s">
        <v>92</v>
      </c>
      <c r="E12" s="435"/>
      <c r="F12" s="173">
        <v>110</v>
      </c>
      <c r="G12" s="81">
        <f t="shared" si="0"/>
        <v>1.4521452145214522</v>
      </c>
    </row>
    <row r="13" spans="4:7" ht="14.25" customHeight="1">
      <c r="D13" s="435" t="s">
        <v>93</v>
      </c>
      <c r="E13" s="435"/>
      <c r="F13" s="173">
        <v>433</v>
      </c>
      <c r="G13" s="81">
        <f t="shared" si="0"/>
        <v>5.716171617161716</v>
      </c>
    </row>
    <row r="14" spans="4:7" ht="16.5" customHeight="1">
      <c r="D14" s="435" t="s">
        <v>94</v>
      </c>
      <c r="E14" s="435"/>
      <c r="F14" s="173">
        <v>67</v>
      </c>
      <c r="G14" s="81">
        <f t="shared" si="0"/>
        <v>0.8844884488448844</v>
      </c>
    </row>
    <row r="15" spans="4:7" ht="16.5" customHeight="1">
      <c r="D15" s="435" t="s">
        <v>95</v>
      </c>
      <c r="E15" s="435"/>
      <c r="F15" s="173">
        <v>332</v>
      </c>
      <c r="G15" s="81">
        <f t="shared" si="0"/>
        <v>4.382838283828383</v>
      </c>
    </row>
    <row r="16" spans="4:7" ht="15.75" customHeight="1">
      <c r="D16" s="435" t="s">
        <v>96</v>
      </c>
      <c r="E16" s="435"/>
      <c r="F16" s="173">
        <v>75</v>
      </c>
      <c r="G16" s="81">
        <f t="shared" si="0"/>
        <v>0.9900990099009901</v>
      </c>
    </row>
    <row r="17" spans="4:7" ht="15.75" customHeight="1">
      <c r="D17" s="435" t="s">
        <v>97</v>
      </c>
      <c r="E17" s="435"/>
      <c r="F17" s="173">
        <v>93</v>
      </c>
      <c r="G17" s="81">
        <f t="shared" si="0"/>
        <v>1.2277227722772277</v>
      </c>
    </row>
    <row r="18" spans="4:7" ht="17.25" customHeight="1">
      <c r="D18" s="435" t="s">
        <v>98</v>
      </c>
      <c r="E18" s="435"/>
      <c r="F18" s="173">
        <v>46</v>
      </c>
      <c r="G18" s="81">
        <f t="shared" si="0"/>
        <v>0.6072607260726073</v>
      </c>
    </row>
    <row r="19" spans="4:7" ht="17.25" customHeight="1">
      <c r="D19" s="435" t="s">
        <v>99</v>
      </c>
      <c r="E19" s="435"/>
      <c r="F19" s="173">
        <v>20</v>
      </c>
      <c r="G19" s="81">
        <f t="shared" si="0"/>
        <v>0.264026402640264</v>
      </c>
    </row>
    <row r="20" spans="4:7" ht="15.75" customHeight="1">
      <c r="D20" s="435" t="s">
        <v>100</v>
      </c>
      <c r="E20" s="435"/>
      <c r="F20" s="173">
        <v>137</v>
      </c>
      <c r="G20" s="81">
        <f t="shared" si="0"/>
        <v>1.8085808580858085</v>
      </c>
    </row>
    <row r="21" spans="4:7" ht="15">
      <c r="D21" s="437" t="s">
        <v>31</v>
      </c>
      <c r="E21" s="438"/>
      <c r="F21" s="174">
        <f>SUM(F7:F20)</f>
        <v>7575</v>
      </c>
      <c r="G21" s="277">
        <f t="shared" si="0"/>
        <v>100</v>
      </c>
    </row>
    <row r="22" ht="15.75" customHeight="1"/>
    <row r="23" spans="1:9" ht="15">
      <c r="A23" s="439" t="s">
        <v>101</v>
      </c>
      <c r="B23" s="439"/>
      <c r="C23" s="439"/>
      <c r="D23" s="439"/>
      <c r="E23" s="439"/>
      <c r="F23" s="439"/>
      <c r="G23" s="439"/>
      <c r="H23" s="439"/>
      <c r="I23" s="439"/>
    </row>
    <row r="24" ht="15.75" customHeight="1"/>
    <row r="25" spans="4:7" ht="30" customHeight="1">
      <c r="D25" s="436" t="s">
        <v>85</v>
      </c>
      <c r="E25" s="436"/>
      <c r="F25" s="172" t="s">
        <v>9</v>
      </c>
      <c r="G25" s="80" t="s">
        <v>86</v>
      </c>
    </row>
    <row r="26" spans="4:7" ht="15" customHeight="1">
      <c r="D26" s="435">
        <v>10000</v>
      </c>
      <c r="E26" s="434"/>
      <c r="F26" s="171">
        <v>8669</v>
      </c>
      <c r="G26" s="81">
        <f>F26/32213*100</f>
        <v>26.911495359016545</v>
      </c>
    </row>
    <row r="27" spans="4:7" ht="15">
      <c r="D27" s="434" t="s">
        <v>102</v>
      </c>
      <c r="E27" s="434"/>
      <c r="F27" s="171">
        <v>3140</v>
      </c>
      <c r="G27" s="81">
        <f aca="true" t="shared" si="1" ref="G27:G47">F27/32213*100</f>
        <v>9.747617421537887</v>
      </c>
    </row>
    <row r="28" spans="4:7" ht="15">
      <c r="D28" s="434" t="s">
        <v>103</v>
      </c>
      <c r="E28" s="434"/>
      <c r="F28" s="171">
        <v>1112</v>
      </c>
      <c r="G28" s="81">
        <f t="shared" si="1"/>
        <v>3.452022475398131</v>
      </c>
    </row>
    <row r="29" spans="4:7" ht="15">
      <c r="D29" s="434" t="s">
        <v>104</v>
      </c>
      <c r="E29" s="434"/>
      <c r="F29" s="171">
        <v>798</v>
      </c>
      <c r="G29" s="81">
        <f t="shared" si="1"/>
        <v>2.4772607332443424</v>
      </c>
    </row>
    <row r="30" spans="4:7" ht="15">
      <c r="D30" s="434" t="s">
        <v>105</v>
      </c>
      <c r="E30" s="434"/>
      <c r="F30" s="171">
        <v>5373</v>
      </c>
      <c r="G30" s="81">
        <f t="shared" si="1"/>
        <v>16.679601403160216</v>
      </c>
    </row>
    <row r="31" spans="4:7" ht="15">
      <c r="D31" s="434" t="s">
        <v>106</v>
      </c>
      <c r="E31" s="434"/>
      <c r="F31" s="171">
        <v>424</v>
      </c>
      <c r="G31" s="81">
        <f t="shared" si="1"/>
        <v>1.31623878558346</v>
      </c>
    </row>
    <row r="32" spans="4:7" ht="15">
      <c r="D32" s="434" t="s">
        <v>107</v>
      </c>
      <c r="E32" s="434"/>
      <c r="F32" s="171">
        <v>6648</v>
      </c>
      <c r="G32" s="81">
        <f t="shared" si="1"/>
        <v>20.63763077018595</v>
      </c>
    </row>
    <row r="33" spans="4:7" ht="15">
      <c r="D33" s="434" t="s">
        <v>108</v>
      </c>
      <c r="E33" s="434"/>
      <c r="F33" s="171">
        <v>216</v>
      </c>
      <c r="G33" s="81">
        <f t="shared" si="1"/>
        <v>0.6705367398255363</v>
      </c>
    </row>
    <row r="34" spans="4:7" ht="15">
      <c r="D34" s="434" t="s">
        <v>109</v>
      </c>
      <c r="E34" s="434"/>
      <c r="F34" s="171">
        <v>445</v>
      </c>
      <c r="G34" s="81">
        <f t="shared" si="1"/>
        <v>1.3814298575109427</v>
      </c>
    </row>
    <row r="35" spans="4:7" ht="15">
      <c r="D35" s="434" t="s">
        <v>89</v>
      </c>
      <c r="E35" s="434"/>
      <c r="F35" s="171">
        <v>1919</v>
      </c>
      <c r="G35" s="81">
        <f t="shared" si="1"/>
        <v>5.957222239468537</v>
      </c>
    </row>
    <row r="36" spans="4:7" ht="15">
      <c r="D36" s="434" t="s">
        <v>90</v>
      </c>
      <c r="E36" s="434"/>
      <c r="F36" s="171">
        <v>466</v>
      </c>
      <c r="G36" s="81">
        <f t="shared" si="1"/>
        <v>1.4466209294384256</v>
      </c>
    </row>
    <row r="37" spans="4:7" ht="15">
      <c r="D37" s="434" t="s">
        <v>91</v>
      </c>
      <c r="E37" s="434"/>
      <c r="F37" s="171">
        <v>601</v>
      </c>
      <c r="G37" s="81">
        <f t="shared" si="1"/>
        <v>1.8657063918293855</v>
      </c>
    </row>
    <row r="38" spans="4:7" ht="15">
      <c r="D38" s="434" t="s">
        <v>92</v>
      </c>
      <c r="E38" s="434"/>
      <c r="F38" s="171">
        <v>516</v>
      </c>
      <c r="G38" s="81">
        <f t="shared" si="1"/>
        <v>1.6018377673610034</v>
      </c>
    </row>
    <row r="39" spans="4:7" ht="15">
      <c r="D39" s="434" t="s">
        <v>93</v>
      </c>
      <c r="E39" s="434"/>
      <c r="F39" s="171">
        <v>1021</v>
      </c>
      <c r="G39" s="81">
        <f t="shared" si="1"/>
        <v>3.1695278303790397</v>
      </c>
    </row>
    <row r="40" spans="4:7" ht="15">
      <c r="D40" s="434" t="s">
        <v>110</v>
      </c>
      <c r="E40" s="434"/>
      <c r="F40" s="171">
        <v>142</v>
      </c>
      <c r="G40" s="81">
        <f t="shared" si="1"/>
        <v>0.4408158197001211</v>
      </c>
    </row>
    <row r="41" spans="4:7" ht="15">
      <c r="D41" s="434" t="s">
        <v>111</v>
      </c>
      <c r="E41" s="434"/>
      <c r="F41" s="171">
        <v>28</v>
      </c>
      <c r="G41" s="81">
        <f t="shared" si="1"/>
        <v>0.0869214292366436</v>
      </c>
    </row>
    <row r="42" spans="4:7" ht="15">
      <c r="D42" s="434" t="s">
        <v>112</v>
      </c>
      <c r="E42" s="434"/>
      <c r="F42" s="171">
        <v>105</v>
      </c>
      <c r="G42" s="81">
        <f t="shared" si="1"/>
        <v>0.32595535963741346</v>
      </c>
    </row>
    <row r="43" spans="4:7" ht="15">
      <c r="D43" s="434" t="s">
        <v>113</v>
      </c>
      <c r="E43" s="434"/>
      <c r="F43" s="171">
        <v>411</v>
      </c>
      <c r="G43" s="81">
        <f t="shared" si="1"/>
        <v>1.2758824077235897</v>
      </c>
    </row>
    <row r="44" spans="4:7" ht="15">
      <c r="D44" s="434" t="s">
        <v>96</v>
      </c>
      <c r="E44" s="434"/>
      <c r="F44" s="171">
        <v>65</v>
      </c>
      <c r="G44" s="81">
        <f t="shared" si="1"/>
        <v>0.20178188929935117</v>
      </c>
    </row>
    <row r="45" spans="4:7" ht="15">
      <c r="D45" s="434" t="s">
        <v>97</v>
      </c>
      <c r="E45" s="434"/>
      <c r="F45" s="171">
        <v>51</v>
      </c>
      <c r="G45" s="81">
        <f t="shared" si="1"/>
        <v>0.15832117468102938</v>
      </c>
    </row>
    <row r="46" spans="4:7" ht="15">
      <c r="D46" s="434" t="s">
        <v>114</v>
      </c>
      <c r="E46" s="434"/>
      <c r="F46" s="171">
        <v>63</v>
      </c>
      <c r="G46" s="81">
        <f t="shared" si="1"/>
        <v>0.19557321578244807</v>
      </c>
    </row>
    <row r="47" spans="4:7" ht="15">
      <c r="D47" s="433" t="s">
        <v>31</v>
      </c>
      <c r="E47" s="433"/>
      <c r="F47" s="170">
        <f>SUM(F26:F46)</f>
        <v>32213</v>
      </c>
      <c r="G47" s="277">
        <f t="shared" si="1"/>
        <v>100</v>
      </c>
    </row>
    <row r="48" spans="4:8" ht="15">
      <c r="D48" s="3" t="s">
        <v>115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&amp;L21.08.2015&amp;CTÜRKİYE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D22" sqref="D22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417" t="s">
        <v>583</v>
      </c>
      <c r="B2" s="417"/>
      <c r="C2" s="417"/>
      <c r="D2" s="417"/>
      <c r="E2" s="417"/>
      <c r="F2" s="417"/>
      <c r="G2" s="417"/>
      <c r="H2" s="417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43" t="s">
        <v>116</v>
      </c>
      <c r="C5" s="443"/>
      <c r="D5" s="443"/>
      <c r="E5" s="443"/>
      <c r="F5" s="443"/>
      <c r="G5" s="265"/>
      <c r="H5" s="265"/>
      <c r="I5" s="265"/>
      <c r="J5" s="265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41"/>
      <c r="C8" s="442" t="s">
        <v>327</v>
      </c>
      <c r="D8" s="442"/>
      <c r="E8" s="442" t="s">
        <v>328</v>
      </c>
      <c r="F8" s="442"/>
      <c r="G8" s="4"/>
      <c r="H8" s="4"/>
      <c r="I8" s="4"/>
      <c r="J8" s="4"/>
      <c r="K8" s="4"/>
    </row>
    <row r="9" spans="2:11" ht="24.75" customHeight="1">
      <c r="B9" s="441"/>
      <c r="C9" s="442"/>
      <c r="D9" s="442"/>
      <c r="E9" s="442"/>
      <c r="F9" s="442"/>
      <c r="G9" s="4"/>
      <c r="H9" s="4"/>
      <c r="I9" s="87"/>
      <c r="J9" s="4"/>
      <c r="K9" s="4"/>
    </row>
    <row r="10" spans="2:11" ht="24.75" customHeight="1">
      <c r="B10" s="255" t="s">
        <v>329</v>
      </c>
      <c r="C10" s="255" t="s">
        <v>9</v>
      </c>
      <c r="D10" s="255" t="s">
        <v>117</v>
      </c>
      <c r="E10" s="255" t="s">
        <v>9</v>
      </c>
      <c r="F10" s="255" t="s">
        <v>117</v>
      </c>
      <c r="G10" s="253"/>
      <c r="H10" s="4"/>
      <c r="I10" s="4"/>
      <c r="J10" s="4"/>
      <c r="K10" s="4"/>
    </row>
    <row r="11" spans="2:11" ht="24.75" customHeight="1">
      <c r="B11" s="256">
        <v>1</v>
      </c>
      <c r="C11" s="257">
        <v>534</v>
      </c>
      <c r="D11" s="258">
        <f>C11/974*100</f>
        <v>54.82546201232032</v>
      </c>
      <c r="E11" s="259">
        <v>2355</v>
      </c>
      <c r="F11" s="258">
        <f>E11/3730*100</f>
        <v>63.1367292225201</v>
      </c>
      <c r="G11" s="4"/>
      <c r="H11" s="4"/>
      <c r="I11" s="4"/>
      <c r="J11" s="4"/>
      <c r="K11" s="4"/>
    </row>
    <row r="12" spans="2:8" ht="24.75" customHeight="1">
      <c r="B12" s="256">
        <v>2</v>
      </c>
      <c r="C12" s="260">
        <v>242</v>
      </c>
      <c r="D12" s="258">
        <f aca="true" t="shared" si="0" ref="D12:D22">C12/974*100</f>
        <v>24.84599589322382</v>
      </c>
      <c r="E12" s="260">
        <v>995</v>
      </c>
      <c r="F12" s="258">
        <f aca="true" t="shared" si="1" ref="F12:F22">E12/3730*100</f>
        <v>26.675603217158177</v>
      </c>
      <c r="G12" s="4"/>
      <c r="H12" s="4"/>
    </row>
    <row r="13" spans="2:8" ht="24.75" customHeight="1">
      <c r="B13" s="256">
        <v>3</v>
      </c>
      <c r="C13" s="261">
        <v>104</v>
      </c>
      <c r="D13" s="258">
        <f t="shared" si="0"/>
        <v>10.677618069815194</v>
      </c>
      <c r="E13" s="261">
        <v>263</v>
      </c>
      <c r="F13" s="258">
        <f t="shared" si="1"/>
        <v>7.050938337801608</v>
      </c>
      <c r="G13" s="4"/>
      <c r="H13" s="4"/>
    </row>
    <row r="14" spans="2:8" ht="24.75" customHeight="1">
      <c r="B14" s="256">
        <v>4</v>
      </c>
      <c r="C14" s="261">
        <v>41</v>
      </c>
      <c r="D14" s="258">
        <f t="shared" si="0"/>
        <v>4.209445585215605</v>
      </c>
      <c r="E14" s="261">
        <v>84</v>
      </c>
      <c r="F14" s="258">
        <f t="shared" si="1"/>
        <v>2.2520107238605895</v>
      </c>
      <c r="G14" s="4"/>
      <c r="H14" s="4"/>
    </row>
    <row r="15" spans="2:8" ht="24.75" customHeight="1">
      <c r="B15" s="256">
        <v>5</v>
      </c>
      <c r="C15" s="261">
        <v>17</v>
      </c>
      <c r="D15" s="258">
        <f t="shared" si="0"/>
        <v>1.7453798767967144</v>
      </c>
      <c r="E15" s="261">
        <v>19</v>
      </c>
      <c r="F15" s="258">
        <f t="shared" si="1"/>
        <v>0.5093833780160858</v>
      </c>
      <c r="G15" s="4"/>
      <c r="H15" s="4"/>
    </row>
    <row r="16" spans="2:8" ht="24.75" customHeight="1">
      <c r="B16" s="256">
        <v>6</v>
      </c>
      <c r="C16" s="261">
        <v>24</v>
      </c>
      <c r="D16" s="258">
        <f t="shared" si="0"/>
        <v>2.4640657084188913</v>
      </c>
      <c r="E16" s="261">
        <v>10</v>
      </c>
      <c r="F16" s="258">
        <f t="shared" si="1"/>
        <v>0.2680965147453083</v>
      </c>
      <c r="G16" s="4"/>
      <c r="H16" s="4"/>
    </row>
    <row r="17" spans="2:8" ht="23.25" customHeight="1">
      <c r="B17" s="256">
        <v>7</v>
      </c>
      <c r="C17" s="261">
        <v>4</v>
      </c>
      <c r="D17" s="258">
        <f t="shared" si="0"/>
        <v>0.41067761806981523</v>
      </c>
      <c r="E17" s="261">
        <v>2</v>
      </c>
      <c r="F17" s="258">
        <f t="shared" si="1"/>
        <v>0.05361930294906167</v>
      </c>
      <c r="G17" s="4"/>
      <c r="H17" s="4"/>
    </row>
    <row r="18" spans="2:8" ht="25.5" customHeight="1">
      <c r="B18" s="256">
        <v>8</v>
      </c>
      <c r="C18" s="261">
        <v>2</v>
      </c>
      <c r="D18" s="258">
        <f t="shared" si="0"/>
        <v>0.20533880903490762</v>
      </c>
      <c r="E18" s="261">
        <v>0</v>
      </c>
      <c r="F18" s="258">
        <f t="shared" si="1"/>
        <v>0</v>
      </c>
      <c r="G18" s="4"/>
      <c r="H18" s="4"/>
    </row>
    <row r="19" spans="1:8" ht="22.5" customHeight="1">
      <c r="A19" s="253"/>
      <c r="B19" s="256">
        <v>9</v>
      </c>
      <c r="C19" s="261">
        <v>0</v>
      </c>
      <c r="D19" s="258">
        <f t="shared" si="0"/>
        <v>0</v>
      </c>
      <c r="E19" s="261">
        <v>1</v>
      </c>
      <c r="F19" s="258">
        <f t="shared" si="1"/>
        <v>0.026809651474530835</v>
      </c>
      <c r="G19" s="253"/>
      <c r="H19" s="4"/>
    </row>
    <row r="20" spans="2:8" ht="23.25" customHeight="1">
      <c r="B20" s="256">
        <v>10</v>
      </c>
      <c r="C20" s="261">
        <v>1</v>
      </c>
      <c r="D20" s="258">
        <f t="shared" si="0"/>
        <v>0.10266940451745381</v>
      </c>
      <c r="E20" s="261">
        <v>0</v>
      </c>
      <c r="F20" s="258">
        <f t="shared" si="1"/>
        <v>0</v>
      </c>
      <c r="G20" s="4"/>
      <c r="H20" s="4"/>
    </row>
    <row r="21" spans="2:8" ht="24.75" customHeight="1">
      <c r="B21" s="256" t="s">
        <v>118</v>
      </c>
      <c r="C21" s="261">
        <v>5</v>
      </c>
      <c r="D21" s="258">
        <f t="shared" si="0"/>
        <v>0.5133470225872689</v>
      </c>
      <c r="E21" s="261">
        <v>1</v>
      </c>
      <c r="F21" s="258">
        <f t="shared" si="1"/>
        <v>0.026809651474530835</v>
      </c>
      <c r="G21" s="4"/>
      <c r="H21" s="4"/>
    </row>
    <row r="22" spans="2:8" ht="24.75" customHeight="1">
      <c r="B22" s="255" t="s">
        <v>31</v>
      </c>
      <c r="C22" s="262">
        <f>SUM(C11:C21)</f>
        <v>974</v>
      </c>
      <c r="D22" s="263">
        <f t="shared" si="0"/>
        <v>100</v>
      </c>
      <c r="E22" s="264">
        <f>SUM(E11:E21)</f>
        <v>3730</v>
      </c>
      <c r="F22" s="263">
        <f t="shared" si="1"/>
        <v>100</v>
      </c>
      <c r="G22" s="4"/>
      <c r="H22" s="4"/>
    </row>
    <row r="23" spans="2:8" ht="18.75" customHeight="1">
      <c r="B23" s="440" t="s">
        <v>18</v>
      </c>
      <c r="C23" s="440"/>
      <c r="D23" s="440"/>
      <c r="E23" s="440"/>
      <c r="F23" s="440"/>
      <c r="G23" s="4"/>
      <c r="H23" s="4"/>
    </row>
    <row r="24" spans="2:8" ht="19.5" customHeight="1">
      <c r="B24" t="s">
        <v>330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5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4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5"/>
      <c r="I35" s="175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&amp;L21.08.2015&amp;CTÜRKİYE ODALAR ve BORSALAR BİRLİĞİ
Bilgi Hizmetleri Dairesi&amp;R&amp;P</oddFooter>
  </headerFooter>
  <ignoredErrors>
    <ignoredError sqref="D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2015-08-11T13:16:29Z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