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'!$A$1:$BO$149</definedName>
    <definedName name="_xlnm.Print_Area" localSheetId="21">'ÜLKE VE İLE GÖRE YABANCI SERM.'!$A$1:$IM$140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ÜLKELER'!$A$1:$G$411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İLLER'!$48:$50</definedName>
  </definedNames>
  <calcPr fullCalcOnLoad="1"/>
</workbook>
</file>

<file path=xl/sharedStrings.xml><?xml version="1.0" encoding="utf-8"?>
<sst xmlns="http://schemas.openxmlformats.org/spreadsheetml/2006/main" count="3346" uniqueCount="878">
  <si>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</si>
  <si>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</si>
  <si>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</si>
  <si>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</si>
  <si>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</si>
  <si>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</si>
  <si>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</si>
  <si>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</si>
  <si>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</si>
  <si>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</si>
  <si>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</si>
  <si>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</si>
  <si>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</si>
  <si>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</si>
  <si>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</si>
  <si>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</si>
  <si>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</si>
  <si>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</si>
  <si>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</si>
  <si>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</si>
  <si>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</si>
  <si>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</si>
  <si>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</si>
  <si>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</si>
  <si>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</si>
  <si>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</si>
  <si>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</si>
  <si>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</si>
  <si>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</si>
  <si>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</si>
  <si>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</si>
  <si>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</si>
  <si>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</si>
  <si>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</si>
  <si>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</si>
  <si>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</si>
  <si>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</si>
  <si>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</si>
  <si>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</si>
  <si>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</si>
  <si>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</si>
  <si>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</si>
  <si>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</si>
  <si>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</si>
  <si>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</si>
  <si>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</si>
  <si>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</si>
  <si>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</si>
  <si>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</si>
  <si>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</si>
  <si>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</si>
  <si>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</si>
  <si>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</si>
  <si>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</si>
  <si>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</si>
  <si>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</si>
  <si>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</si>
  <si>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</si>
  <si>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</si>
  <si>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</si>
  <si>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</si>
  <si>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</si>
  <si>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</si>
  <si>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</si>
  <si>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</si>
  <si>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</si>
  <si>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</si>
  <si>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</si>
  <si>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</si>
  <si>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</si>
  <si>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</si>
  <si>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</si>
  <si>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</si>
  <si>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</si>
  <si>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</si>
  <si>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</si>
  <si>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</si>
  <si>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</si>
  <si>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</si>
  <si>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</si>
  <si>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</si>
  <si>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</si>
  <si>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</si>
  <si>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</si>
  <si>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</si>
  <si>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</si>
  <si>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</si>
  <si>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</si>
  <si>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</si>
  <si>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</si>
  <si>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</si>
  <si>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</si>
  <si>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</si>
  <si>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</si>
  <si>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</si>
  <si>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</si>
  <si>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</si>
  <si>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</si>
  <si>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</si>
  <si>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</si>
  <si>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</si>
  <si>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</si>
  <si>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</si>
  <si>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</si>
  <si>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</si>
  <si>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</si>
  <si>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</si>
  <si>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</si>
  <si>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</si>
  <si>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</si>
  <si>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</si>
  <si>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</si>
  <si>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</si>
  <si>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</si>
  <si>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</si>
  <si>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</si>
  <si>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</si>
  <si>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</si>
  <si>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</si>
  <si>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</si>
  <si>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</si>
  <si>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</si>
  <si>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</si>
  <si>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</si>
  <si>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</si>
  <si>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</si>
  <si>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</si>
  <si>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</si>
  <si>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</si>
  <si>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</si>
  <si>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</si>
  <si>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</si>
  <si>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</si>
  <si>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</si>
  <si>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</si>
  <si>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</si>
  <si>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</si>
  <si>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</si>
  <si>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</si>
  <si>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</si>
  <si>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</si>
  <si>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</si>
  <si>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</si>
  <si>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</si>
  <si>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</si>
  <si>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</si>
  <si>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</si>
  <si>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</si>
  <si>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</si>
  <si>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</si>
  <si>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</si>
  <si>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</si>
  <si>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</si>
  <si>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</si>
  <si>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</si>
  <si>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</si>
  <si>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</si>
  <si>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</si>
  <si>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</si>
  <si>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</si>
  <si>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</si>
  <si>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</si>
  <si>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</si>
  <si>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</si>
  <si>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</si>
  <si>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</si>
  <si>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</si>
  <si>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</si>
  <si>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</si>
  <si>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</si>
  <si>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</si>
  <si>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</si>
  <si>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</si>
  <si>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</si>
  <si>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</si>
  <si>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</si>
  <si>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</si>
  <si>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</si>
  <si>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</si>
  <si>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</si>
  <si>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</si>
  <si>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</si>
  <si>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</si>
  <si>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</si>
  <si>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</si>
  <si>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</si>
  <si>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</si>
  <si>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</si>
  <si>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</si>
  <si>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</si>
  <si>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</si>
  <si>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</si>
  <si>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</si>
  <si>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</si>
  <si>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</si>
  <si>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</si>
  <si>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</si>
  <si>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</si>
  <si>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</si>
  <si>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</si>
  <si>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</si>
  <si>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</si>
  <si>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</si>
  <si>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</si>
  <si>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</si>
  <si>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</si>
  <si>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</si>
  <si>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</si>
  <si>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</si>
  <si>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</si>
  <si>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</si>
  <si>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</si>
  <si>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</si>
  <si>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</si>
  <si>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</si>
  <si>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</si>
  <si>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</si>
  <si>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</si>
  <si>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</si>
  <si>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</si>
  <si>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</si>
  <si>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</si>
  <si>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</si>
  <si>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</si>
  <si>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</si>
  <si>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</si>
  <si>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</si>
  <si>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</si>
  <si>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</si>
  <si>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</si>
  <si>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</si>
  <si>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</si>
  <si>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</si>
  <si>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</si>
  <si>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</si>
  <si>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</si>
  <si>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</si>
  <si>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</si>
  <si>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</si>
  <si>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</si>
  <si>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</si>
  <si>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</si>
  <si>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</si>
  <si>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</si>
  <si>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</si>
  <si>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</si>
  <si>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</si>
  <si>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</si>
  <si>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</si>
  <si>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</si>
  <si>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</si>
  <si>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</si>
  <si>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</si>
  <si>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</si>
  <si>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</si>
  <si>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</si>
  <si>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</si>
  <si>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</si>
  <si>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</si>
  <si>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</si>
  <si>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</si>
  <si>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</si>
  <si>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</si>
  <si>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</si>
  <si>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</si>
  <si>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</si>
  <si>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</si>
  <si>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</si>
  <si>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</si>
  <si>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</si>
  <si>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</si>
  <si>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</si>
  <si>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</si>
  <si>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</si>
  <si>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</si>
  <si>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</si>
  <si>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</si>
  <si>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</si>
  <si>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</si>
  <si>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</si>
  <si>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</si>
  <si>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</si>
  <si>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</si>
  <si>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</si>
  <si>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</si>
  <si>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</si>
  <si>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</si>
  <si>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</si>
  <si>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</si>
  <si>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</si>
  <si>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</si>
  <si>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</si>
  <si>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</si>
  <si>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</si>
  <si>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</si>
  <si>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</si>
  <si>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</si>
  <si>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</si>
  <si>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</si>
  <si>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</si>
  <si>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</si>
  <si>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</si>
  <si>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</si>
  <si>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</si>
  <si>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</si>
  <si>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</si>
  <si>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</si>
  <si>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</si>
  <si>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</si>
  <si>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</si>
  <si>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</si>
  <si>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</si>
  <si>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</si>
  <si>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</si>
  <si>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</si>
  <si>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</si>
  <si>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</si>
  <si>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</si>
  <si>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</si>
  <si>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</si>
  <si>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</si>
  <si>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</si>
  <si>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</si>
  <si>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</si>
  <si>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</si>
  <si>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</si>
  <si>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</si>
  <si>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</si>
  <si>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</si>
  <si>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</si>
  <si>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</si>
  <si>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</si>
  <si>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</si>
  <si>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</si>
  <si>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</si>
  <si>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</si>
  <si>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</si>
  <si>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</si>
  <si>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</si>
  <si>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</si>
  <si>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</si>
  <si>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</si>
  <si>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</si>
  <si>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</si>
  <si>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</si>
  <si>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</si>
  <si>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</si>
  <si>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</si>
  <si>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</si>
  <si>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</si>
  <si>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</si>
  <si>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</si>
  <si>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</si>
  <si>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</si>
  <si>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</si>
  <si>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</si>
  <si>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</si>
  <si>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</si>
  <si>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</si>
  <si>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</si>
  <si>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</si>
  <si>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</si>
  <si>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</si>
  <si>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</si>
  <si>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</si>
  <si>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</si>
  <si>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</si>
  <si>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</si>
  <si>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</si>
  <si>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</si>
  <si>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</si>
  <si>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</si>
  <si>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</si>
  <si>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</si>
  <si>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</si>
  <si>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</si>
  <si>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</si>
  <si>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</si>
  <si>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</si>
  <si>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</si>
  <si>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</si>
  <si>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</si>
  <si>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</si>
  <si>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</si>
  <si>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</si>
  <si>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</si>
  <si>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</si>
  <si>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</si>
  <si>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</si>
  <si>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</si>
  <si>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</si>
  <si>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</si>
  <si>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</si>
  <si>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</si>
  <si>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</si>
  <si>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</si>
  <si>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</si>
  <si>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</si>
  <si>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</si>
  <si>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</si>
  <si>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</si>
  <si>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</si>
  <si>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</si>
  <si>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</si>
  <si>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</si>
  <si>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</si>
  <si>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</si>
  <si>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</si>
  <si>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</si>
  <si>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</si>
  <si>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</si>
  <si>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</si>
  <si>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</si>
  <si>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</si>
  <si>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</si>
  <si>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</si>
  <si>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</si>
  <si>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</si>
  <si>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</si>
  <si>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</si>
  <si>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</si>
  <si>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</si>
  <si>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</si>
  <si>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</si>
  <si>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</si>
  <si>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</si>
  <si>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</si>
  <si>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</si>
  <si>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</si>
  <si>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</si>
  <si>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</si>
  <si>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</si>
  <si>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</si>
  <si>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</si>
  <si>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</si>
  <si>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</si>
  <si>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</si>
  <si>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</si>
  <si>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</si>
  <si>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</si>
  <si>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</si>
  <si>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</si>
  <si>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</si>
  <si>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</si>
  <si>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</si>
  <si>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</si>
  <si>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</si>
  <si>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</si>
  <si>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</si>
  <si>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</si>
  <si>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</si>
  <si>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</si>
  <si>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</si>
  <si>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</si>
  <si>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</si>
  <si>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</si>
  <si>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</si>
  <si>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</si>
  <si>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</si>
  <si>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</si>
  <si>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</si>
  <si>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</si>
  <si>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</si>
  <si>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</si>
  <si>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</si>
  <si>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</si>
  <si>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</si>
  <si>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</si>
  <si>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</si>
  <si>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</si>
  <si>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</si>
  <si>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</si>
  <si>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</si>
  <si>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</si>
  <si>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</si>
  <si>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</si>
  <si>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</si>
  <si>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</si>
  <si>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</si>
  <si>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</si>
  <si>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</si>
  <si>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</si>
  <si>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</si>
  <si>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</si>
  <si>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</si>
  <si>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</si>
  <si>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</si>
  <si>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</si>
  <si>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</si>
  <si>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</si>
  <si>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</si>
  <si>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</si>
  <si>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</si>
  <si>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</si>
  <si>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</si>
  <si>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</si>
  <si>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</si>
  <si>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</si>
  <si>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</si>
  <si>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</si>
  <si>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</si>
  <si>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</si>
  <si>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</si>
  <si>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</si>
  <si>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</si>
  <si>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</si>
  <si>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</si>
  <si>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</si>
  <si>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</si>
  <si>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</si>
  <si>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</si>
  <si>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</si>
  <si>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</si>
  <si>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</si>
  <si>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</si>
  <si>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</si>
  <si>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</si>
  <si>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</si>
  <si>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</si>
  <si>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</si>
  <si>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</si>
  <si>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</si>
  <si>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</si>
  <si>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</si>
  <si>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</si>
  <si>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</si>
  <si>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</si>
  <si>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</si>
  <si>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</si>
  <si>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</si>
  <si>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</si>
  <si>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</si>
  <si>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</si>
  <si>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</si>
  <si>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</si>
  <si>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</si>
  <si>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</si>
  <si>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</si>
  <si>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</si>
  <si>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</si>
  <si>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</si>
  <si>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</si>
  <si>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</si>
  <si>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</si>
  <si>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</si>
  <si>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</si>
  <si>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</si>
  <si>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</si>
  <si>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</si>
  <si>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</si>
  <si>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</si>
  <si>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</si>
  <si>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</si>
  <si>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</si>
  <si>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</si>
  <si>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</si>
  <si>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</si>
  <si>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</si>
  <si>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</si>
  <si>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</si>
  <si>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</si>
  <si>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</si>
  <si>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</si>
  <si>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</si>
  <si>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</si>
  <si>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</si>
  <si>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</si>
  <si>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</si>
  <si>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</si>
  <si>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</si>
  <si>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</si>
  <si>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</si>
  <si>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</si>
  <si>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</si>
  <si>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</si>
  <si>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</si>
  <si>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</si>
  <si>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</si>
  <si>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</si>
  <si>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</si>
  <si>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</si>
  <si>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</si>
  <si>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</si>
  <si>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</si>
  <si>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</si>
  <si>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</si>
  <si>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</si>
  <si>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</si>
  <si>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</si>
  <si>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</si>
  <si>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</si>
  <si>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</si>
  <si>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</si>
  <si>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</si>
  <si>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</si>
  <si>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</si>
  <si>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</si>
  <si>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</si>
  <si>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</si>
  <si>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</si>
  <si>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</si>
  <si>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</si>
  <si>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</si>
  <si>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</si>
  <si>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</si>
  <si>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</si>
  <si>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</si>
  <si>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</si>
  <si>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</si>
  <si>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</si>
  <si>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</si>
  <si>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</si>
  <si>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</si>
  <si>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</si>
  <si>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</si>
  <si>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</si>
  <si>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</si>
  <si>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</si>
  <si>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</si>
  <si>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</si>
  <si>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</si>
  <si>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</si>
  <si>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</si>
  <si>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</si>
  <si>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</si>
  <si>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</si>
  <si>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</si>
  <si>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</si>
  <si>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</si>
  <si>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</si>
  <si>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</si>
  <si>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</si>
  <si>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</si>
  <si>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</si>
  <si>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</si>
  <si>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</si>
  <si>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</si>
  <si>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</si>
  <si>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</si>
  <si>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</si>
  <si>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</si>
  <si>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</si>
  <si>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</si>
  <si>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</si>
  <si>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</si>
  <si>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</si>
  <si>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</si>
  <si>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</si>
  <si>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</si>
  <si>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</si>
  <si>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</si>
  <si>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</si>
  <si>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</si>
  <si>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</si>
  <si>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</si>
  <si>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</si>
  <si>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</si>
  <si>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</si>
  <si>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</si>
  <si>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</si>
  <si>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</si>
  <si>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</si>
  <si>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</si>
  <si>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</si>
  <si>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</si>
  <si>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</si>
  <si>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</si>
  <si>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</si>
  <si>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</si>
  <si>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</si>
  <si>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</si>
  <si>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</si>
  <si>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</si>
  <si>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</si>
  <si>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</si>
  <si>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</si>
  <si>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</si>
  <si>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</si>
  <si>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</si>
  <si>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</si>
  <si>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</si>
  <si>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</si>
  <si>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</si>
  <si>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</si>
  <si>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</si>
  <si>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</si>
  <si>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</si>
  <si>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</si>
  <si>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</si>
  <si>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</si>
  <si>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</si>
  <si>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</si>
  <si>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</si>
  <si>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</si>
  <si>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</si>
  <si>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</si>
  <si>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</si>
  <si>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</si>
  <si>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</si>
  <si>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</si>
  <si>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</si>
  <si>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</si>
  <si>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</si>
  <si>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</si>
  <si>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</si>
  <si>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</si>
  <si>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</si>
  <si>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</si>
  <si>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</si>
  <si>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</si>
  <si>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</si>
  <si>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</si>
  <si>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</si>
  <si>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</si>
  <si>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</si>
  <si>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</si>
  <si>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</si>
  <si>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</si>
  <si>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</si>
  <si>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</si>
  <si>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</si>
  <si>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</si>
  <si>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</si>
  <si>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</si>
  <si>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</si>
  <si>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</si>
  <si>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</si>
  <si>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</si>
  <si>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</si>
  <si>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</si>
  <si>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</si>
  <si>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</si>
  <si>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</si>
  <si>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</si>
  <si>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</si>
  <si>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</si>
  <si>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</si>
  <si>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</si>
  <si>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</si>
  <si>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</si>
  <si>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</si>
  <si>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</si>
  <si>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</si>
  <si>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</si>
  <si>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</si>
  <si>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</si>
  <si>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</si>
  <si>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</si>
  <si>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</si>
  <si>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</si>
  <si>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</si>
  <si>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</si>
  <si>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</si>
  <si>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</si>
  <si>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</si>
  <si>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</si>
  <si>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</si>
  <si>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</si>
  <si>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</si>
  <si>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</si>
  <si>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</si>
  <si>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</si>
  <si>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</si>
  <si>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</si>
  <si>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</si>
  <si>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</si>
  <si>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</si>
  <si>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</si>
  <si>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</si>
  <si>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</si>
  <si>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29-36</t>
  </si>
  <si>
    <t>37-38</t>
  </si>
  <si>
    <t>39-44</t>
  </si>
  <si>
    <t>45-51</t>
  </si>
  <si>
    <t>52</t>
  </si>
  <si>
    <t>53-56</t>
  </si>
  <si>
    <t>56-62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</si>
  <si>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</si>
  <si>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</si>
  <si>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</si>
  <si>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</si>
  <si>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</si>
  <si>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</si>
  <si>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</si>
  <si>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</si>
  <si>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</si>
  <si>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</si>
  <si>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</si>
  <si>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46.72 -Madenler ve maden cevherlerinin toptan ticareti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</si>
  <si>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</si>
  <si>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</si>
  <si>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</si>
  <si>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</si>
  <si>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</si>
  <si>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</si>
  <si>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</si>
  <si>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</si>
  <si>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</si>
  <si>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9447757.07</t>
  </si>
  <si>
    <t>Cad</t>
  </si>
  <si>
    <t>Benin</t>
  </si>
  <si>
    <t>Ruanda</t>
  </si>
  <si>
    <t>BENİN</t>
  </si>
  <si>
    <t>CAD</t>
  </si>
  <si>
    <t>RUANDA</t>
  </si>
  <si>
    <t>HAZİRAN 2022</t>
  </si>
  <si>
    <t xml:space="preserve"> 22 TEMMUZ 2022</t>
  </si>
  <si>
    <t xml:space="preserve">  2022 HAZİRAN  AYINA AİT KURULAN ve KAPANAN ŞİRKET İSTATİSTİKLERİ</t>
  </si>
  <si>
    <t>Haziran Ayı Genel Görünüm</t>
  </si>
  <si>
    <t xml:space="preserve"> 2022 HAZİRAN AYINA  AİT KURULAN ve KAPANAN ŞİRKET İSTATİSTİKLERİ</t>
  </si>
  <si>
    <t xml:space="preserve">           2022 HAZİRAN AYINA AİT KURULAN ve KAPANAN ŞİRKET İSTATİSTİKLERİ</t>
  </si>
  <si>
    <t>2022 Ocak-Haziran Ayları Arası  Kurulan Şirketlerin Sermaye Dağılımları</t>
  </si>
  <si>
    <t>2022 HAZİRAN AYINA AİT KURULAN ve KAPANAN ŞİRKET İSTATİSTİKLERİ</t>
  </si>
  <si>
    <t>Haziran'da En Çok Şirket Kuruluşu Olan İlk 10 Faaliyet</t>
  </si>
  <si>
    <t>2022 Yılı Ocak-Haziran Arası En Çok Şirket Kuruluşu Olan İlk 10 Faaliyet</t>
  </si>
  <si>
    <t>Ocak-Haziran Döneminde En Çok Şirket Kapanışı Olan İlk 10 Faaliyet</t>
  </si>
  <si>
    <t>2022 HAZİRAN (BİR AYLIK)</t>
  </si>
  <si>
    <t>2021 HAZİRAN (BİR AYLIK)</t>
  </si>
  <si>
    <t>2022 OCAK-HAZİRAN (ALTI AYLIK)</t>
  </si>
  <si>
    <t>2021 OCAK-HAZİRAN (ALTI AYLIK)</t>
  </si>
  <si>
    <t xml:space="preserve"> 2022 HAZİRAN AYINA AİT KURULAN ve KAPANAN ŞİRKET İSTATİSTİKLERİ</t>
  </si>
  <si>
    <t xml:space="preserve">Haziran Ayında Kurulan Kooperatiflerin Genel Görünümü </t>
  </si>
  <si>
    <t xml:space="preserve"> 2022 Ocak-Haziran Döneminde   Kurulan Kooperatiflerin Genel Görünümü </t>
  </si>
  <si>
    <t>Haziran Ayında Kurulan Yabancı Sermayeli Şirketlerin Genel Görünümü</t>
  </si>
  <si>
    <t>2022 Ocak-Haziran Döneminde  Kurulan Yabancı Sermayeli Şirketlerin                                                                  Genel Görünümü</t>
  </si>
  <si>
    <t>2022 Ocak-Haziran Döneminde Kurulan Yabancı Sermayeli Şirketlerin                                                                  İllere Göre Dağılımı</t>
  </si>
  <si>
    <t xml:space="preserve">       Haziran Ayında Kurulan Yabancı Sermayeli Şirketlerin Ülkelere Göre Dağılımı</t>
  </si>
  <si>
    <t xml:space="preserve">        2022 Ocak-Haziran Döneminde Kurulan Yabancı Sermayeli Şirketlerin Ülkelere Göre Dağılımı</t>
  </si>
  <si>
    <t>2022 Ocak-Haziran Döneminde En Çok Yabancı Sermayeli Şirket Kuruluşu Olan  İlk 20 Faaliyet</t>
  </si>
  <si>
    <t>2022 Ocak-Haziran Döneminde Yabancı Sermayeli Şirket Kuruluşlarının Uyruğa  ve Faaliyetine Göre Dağılımı</t>
  </si>
  <si>
    <t>2022 Ocak-Haziran Döneminde Yabancı Sermayeli Şirket Kuruluşlarının İllere ve Uyruğuna Göre Dağılımı</t>
  </si>
  <si>
    <t>2022 HAZİRAN AYINA GÖRE TÜR DEĞİŞİKLİĞİ GENEL GÖRÜNÜMÜ</t>
  </si>
  <si>
    <t>2022 HAZİRAN</t>
  </si>
  <si>
    <t>2022 OCAK-HAZİRAN</t>
  </si>
  <si>
    <t>OCAK-HAZİRAN 2022</t>
  </si>
  <si>
    <t>79.11</t>
  </si>
  <si>
    <t>Seyahat acentesi faaliyetleri</t>
  </si>
  <si>
    <t>46.73</t>
  </si>
  <si>
    <t>Ağaç, inşaat malzemesi ve sıhhi teçhizat toptan ticareti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</si>
  <si>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</si>
  <si>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</si>
  <si>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</si>
  <si>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</si>
  <si>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</si>
  <si>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</si>
  <si>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</si>
  <si>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</si>
  <si>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</si>
  <si>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</si>
  <si>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</si>
  <si>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</si>
  <si>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</si>
  <si>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</si>
  <si>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</si>
  <si>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</si>
  <si>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46.17 -Gıda, içecek ve tütün satışı ile ilgili aracılar</t>
  </si>
  <si>
    <t>46.69 -Diğer makine ve ekipmanların toptan ticareti</t>
  </si>
  <si>
    <t>BOLİVYA</t>
  </si>
  <si>
    <t>BRİTİSH VİRGİN ADL.</t>
  </si>
  <si>
    <t>ERMENİSTAN</t>
  </si>
  <si>
    <t>GUATEMALA</t>
  </si>
  <si>
    <t>HIRVATİSTAN</t>
  </si>
  <si>
    <t>80922757.07</t>
  </si>
  <si>
    <t>77706732.07</t>
  </si>
  <si>
    <t>6882666.67</t>
  </si>
  <si>
    <t>273993641.67</t>
  </si>
  <si>
    <t>ŞİLİ</t>
  </si>
  <si>
    <t>TANZANYA</t>
  </si>
  <si>
    <t>VİETNAM</t>
  </si>
  <si>
    <t>183559611.67</t>
  </si>
  <si>
    <t>817386055.07</t>
  </si>
  <si>
    <t>600118120.07</t>
  </si>
  <si>
    <t>72627757.07</t>
  </si>
  <si>
    <t>70901757.07</t>
  </si>
  <si>
    <t>73881741.67</t>
  </si>
  <si>
    <t>3793339005.07</t>
  </si>
  <si>
    <t>2716994752.74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</si>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</sst>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0" borderId="0" xfId="0" applyNumberFormat="1" applyFont="1" applyAlignment="1">
      <alignment horizontal="center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38" fillId="43" borderId="10" xfId="0" applyFont="1" applyFill="1" applyBorder="1" applyAlignment="1">
      <alignment horizontal="left" wrapText="1"/>
    </xf>
    <xf numFmtId="0" fontId="140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40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10" xfId="0" applyNumberFormat="1" applyFont="1" applyBorder="1" applyAlignment="1">
      <alignment horizontal="right" wrapText="1"/>
    </xf>
    <xf numFmtId="0" fontId="141" fillId="0" borderId="0" xfId="0" applyFont="1" applyAlignment="1">
      <alignment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41" fillId="0" borderId="26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0" xfId="0" applyNumberFormat="1" applyFont="1" applyFill="1" applyBorder="1" applyAlignment="1">
      <alignment/>
    </xf>
    <xf numFmtId="3" fontId="104" fillId="37" borderId="101" xfId="0" applyNumberFormat="1" applyFont="1" applyFill="1" applyBorder="1" applyAlignment="1">
      <alignment/>
    </xf>
    <xf numFmtId="3" fontId="104" fillId="37" borderId="25" xfId="0" applyNumberFormat="1" applyFont="1" applyFill="1" applyBorder="1" applyAlignment="1">
      <alignment wrapText="1"/>
    </xf>
    <xf numFmtId="0" fontId="114" fillId="0" borderId="0" xfId="0" applyFont="1" applyBorder="1" applyAlignment="1">
      <alignment horizontal="center"/>
    </xf>
    <xf numFmtId="3" fontId="104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0" xfId="0" applyNumberFormat="1" applyFont="1" applyFill="1" applyBorder="1" applyAlignment="1">
      <alignment horizontal="center"/>
    </xf>
    <xf numFmtId="49" fontId="109" fillId="34" borderId="101" xfId="0" applyNumberFormat="1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/>
    </xf>
    <xf numFmtId="0" fontId="97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117" fillId="0" borderId="0" xfId="0" applyFont="1" applyAlignment="1">
      <alignment horizontal="center"/>
    </xf>
    <xf numFmtId="0" fontId="114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74" fillId="36" borderId="109" xfId="0" applyFont="1" applyFill="1" applyBorder="1" applyAlignment="1">
      <alignment horizontal="center" vertical="center" textRotation="90" wrapText="1"/>
    </xf>
    <xf numFmtId="0" fontId="100" fillId="36" borderId="110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94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4" fillId="36" borderId="63" xfId="0" applyFont="1" applyFill="1" applyBorder="1" applyAlignment="1">
      <alignment horizontal="center" vertical="center" textRotation="90" wrapText="1"/>
    </xf>
    <xf numFmtId="0" fontId="100" fillId="36" borderId="109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74" fillId="36" borderId="113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14" xfId="0" applyFont="1" applyFill="1" applyBorder="1" applyAlignment="1">
      <alignment horizontal="center" vertical="center" textRotation="90"/>
    </xf>
    <xf numFmtId="0" fontId="74" fillId="36" borderId="115" xfId="0" applyFont="1" applyFill="1" applyBorder="1" applyAlignment="1">
      <alignment horizontal="center" vertical="center" textRotation="90"/>
    </xf>
    <xf numFmtId="0" fontId="74" fillId="36" borderId="116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69" xfId="0" applyFont="1" applyFill="1" applyBorder="1" applyAlignment="1">
      <alignment horizontal="center" vertical="center" textRotation="90" wrapText="1"/>
    </xf>
    <xf numFmtId="0" fontId="100" fillId="36" borderId="118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09" xfId="0" applyFont="1" applyFill="1" applyBorder="1" applyAlignment="1">
      <alignment horizontal="center" vertical="center" textRotation="90"/>
    </xf>
    <xf numFmtId="0" fontId="74" fillId="36" borderId="97" xfId="0" applyFont="1" applyFill="1" applyBorder="1" applyAlignment="1">
      <alignment horizontal="center" vertical="center" textRotation="90"/>
    </xf>
    <xf numFmtId="0" fontId="74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4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1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1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0" fillId="36" borderId="104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center"/>
    </xf>
    <xf numFmtId="0" fontId="97" fillId="35" borderId="113" xfId="0" applyFont="1" applyFill="1" applyBorder="1" applyAlignment="1">
      <alignment horizontal="center" vertical="center" wrapText="1"/>
    </xf>
    <xf numFmtId="0" fontId="97" fillId="35" borderId="117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right" wrapText="1"/>
    </xf>
    <xf numFmtId="0" fontId="117" fillId="0" borderId="92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24" fillId="0" borderId="0" xfId="0" applyFont="1" applyBorder="1" applyAlignment="1">
      <alignment horizontal="center"/>
    </xf>
    <xf numFmtId="3" fontId="97" fillId="35" borderId="10" xfId="0" applyNumberFormat="1" applyFont="1" applyFill="1" applyBorder="1" applyAlignment="1">
      <alignment horizontal="center" vertical="center" wrapText="1"/>
    </xf>
    <xf numFmtId="0" fontId="97" fillId="35" borderId="92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08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8" fillId="43" borderId="10" xfId="0" applyFont="1" applyFill="1" applyBorder="1" applyAlignment="1">
      <alignment horizontal="center" wrapText="1"/>
    </xf>
    <xf numFmtId="0" fontId="138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1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97" fillId="0" borderId="0" xfId="0" applyFont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09" fillId="44" borderId="10" xfId="0" applyFont="1" applyFill="1" applyBorder="1" applyAlignment="1">
      <alignment horizontal="right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14450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14" sqref="G14"/>
    </sheetView>
  </sheetViews>
  <sheetFormatPr defaultColWidth="9.140625" defaultRowHeight="15"/>
  <cols>
    <col min="7" max="7" width="11.8515625" style="0" customWidth="1"/>
  </cols>
  <sheetData>
    <row r="1" spans="1:9" ht="14.25">
      <c r="A1" s="461"/>
      <c r="B1" s="461"/>
      <c r="C1" s="461"/>
      <c r="D1" s="461"/>
      <c r="E1" s="461"/>
      <c r="F1" s="461"/>
      <c r="G1" s="461"/>
      <c r="H1" s="461"/>
      <c r="I1" s="461"/>
    </row>
    <row r="4" spans="1:9" ht="22.5" customHeight="1">
      <c r="A4" s="521" t="s">
        <v>233</v>
      </c>
      <c r="B4" s="521"/>
      <c r="C4" s="521"/>
      <c r="D4" s="521"/>
      <c r="E4" s="521"/>
      <c r="F4" s="521"/>
      <c r="G4" s="521"/>
      <c r="H4" s="521"/>
      <c r="I4" s="521"/>
    </row>
    <row r="14" ht="14.25">
      <c r="G14" t="s">
        <v>877</v>
      </c>
    </row>
    <row r="18" spans="1:9" ht="19.5">
      <c r="A18" s="522" t="s">
        <v>234</v>
      </c>
      <c r="B18" s="522"/>
      <c r="C18" s="522"/>
      <c r="D18" s="522"/>
      <c r="E18" s="522"/>
      <c r="F18" s="522"/>
      <c r="G18" s="522"/>
      <c r="H18" s="522"/>
      <c r="I18" s="522"/>
    </row>
    <row r="19" spans="1:9" ht="19.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19.5">
      <c r="A20" s="523" t="s">
        <v>805</v>
      </c>
      <c r="B20" s="523"/>
      <c r="C20" s="523"/>
      <c r="D20" s="523"/>
      <c r="E20" s="523"/>
      <c r="F20" s="523"/>
      <c r="G20" s="523"/>
      <c r="H20" s="523"/>
      <c r="I20" s="523"/>
    </row>
    <row r="21" spans="1:7" ht="1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296</v>
      </c>
      <c r="C22" s="525"/>
      <c r="D22" s="525"/>
      <c r="E22" s="525"/>
      <c r="F22" s="525"/>
      <c r="G22" s="525"/>
      <c r="H22" s="525"/>
      <c r="I22" s="525"/>
    </row>
    <row r="23" spans="1:9" ht="1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7.25">
      <c r="A24" s="96"/>
      <c r="B24" s="191"/>
      <c r="C24" s="191"/>
      <c r="D24" s="191"/>
      <c r="E24" s="191"/>
      <c r="F24" s="191"/>
      <c r="G24" s="191"/>
      <c r="H24" s="191"/>
      <c r="I24" s="191"/>
    </row>
    <row r="25" spans="1:7" ht="15">
      <c r="A25" s="96"/>
      <c r="B25" s="97"/>
      <c r="C25" s="97"/>
      <c r="D25" s="97"/>
      <c r="E25" s="97"/>
      <c r="F25" s="97"/>
      <c r="G25" s="97"/>
    </row>
    <row r="26" spans="1:7" ht="15">
      <c r="A26" s="96"/>
      <c r="B26" s="97"/>
      <c r="C26" s="97"/>
      <c r="D26" s="97"/>
      <c r="E26" s="97" t="s">
        <v>572</v>
      </c>
      <c r="F26" s="97"/>
      <c r="G26" s="97"/>
    </row>
    <row r="27" spans="1:7" ht="22.5">
      <c r="A27" s="96"/>
      <c r="B27" s="97"/>
      <c r="C27" s="524"/>
      <c r="D27" s="524"/>
      <c r="E27" s="524"/>
      <c r="F27" s="97"/>
      <c r="G27" s="97"/>
    </row>
    <row r="28" spans="1:7" ht="15">
      <c r="A28" s="96"/>
      <c r="B28" s="97"/>
      <c r="C28" s="97"/>
      <c r="D28" s="97"/>
      <c r="E28" s="97"/>
      <c r="F28" s="97"/>
      <c r="G28" s="97"/>
    </row>
    <row r="29" spans="1:7" ht="15">
      <c r="A29" s="96"/>
      <c r="B29" s="97"/>
      <c r="C29" s="97"/>
      <c r="D29" s="97"/>
      <c r="E29" s="97"/>
      <c r="F29" s="97" t="s">
        <v>589</v>
      </c>
      <c r="G29" s="97"/>
    </row>
    <row r="30" spans="1:7" ht="15">
      <c r="A30" s="96"/>
      <c r="B30" s="97"/>
      <c r="C30" s="97"/>
      <c r="D30" s="97"/>
      <c r="E30" s="97"/>
      <c r="F30" s="97"/>
      <c r="G30" s="97"/>
    </row>
    <row r="31" spans="1:7" ht="15">
      <c r="A31" s="96"/>
      <c r="B31" s="97"/>
      <c r="C31" s="97"/>
      <c r="D31" s="97"/>
      <c r="E31" s="97"/>
      <c r="F31" s="97"/>
      <c r="G31" s="97"/>
    </row>
    <row r="32" spans="1:7" ht="15">
      <c r="A32" s="96"/>
      <c r="B32" s="97"/>
      <c r="C32" s="97"/>
      <c r="D32" s="97"/>
      <c r="E32" s="97"/>
      <c r="F32" s="97"/>
      <c r="G32" s="97"/>
    </row>
    <row r="33" spans="1:7" ht="15">
      <c r="A33" s="96"/>
      <c r="B33" s="97"/>
      <c r="C33" s="97"/>
      <c r="D33" s="97"/>
      <c r="E33" s="97"/>
      <c r="F33" s="97"/>
      <c r="G33" s="97"/>
    </row>
    <row r="34" spans="1:7" ht="15">
      <c r="A34" s="96"/>
      <c r="B34" s="97"/>
      <c r="C34" s="97"/>
      <c r="D34" s="97"/>
      <c r="E34" s="97"/>
      <c r="F34" s="97"/>
      <c r="G34" s="97"/>
    </row>
    <row r="35" spans="1:7" ht="15">
      <c r="A35" s="96"/>
      <c r="B35" s="97"/>
      <c r="C35" s="97"/>
      <c r="D35" s="97"/>
      <c r="E35" s="97"/>
      <c r="F35" s="97"/>
      <c r="G35" s="97"/>
    </row>
    <row r="36" spans="1:9" ht="15">
      <c r="A36" s="519" t="s">
        <v>235</v>
      </c>
      <c r="B36" s="519"/>
      <c r="C36" s="519"/>
      <c r="D36" s="519"/>
      <c r="E36" s="519"/>
      <c r="F36" s="519"/>
      <c r="G36" s="519"/>
      <c r="H36" s="519"/>
      <c r="I36" s="519"/>
    </row>
    <row r="37" spans="1:9" ht="15">
      <c r="A37" s="519" t="s">
        <v>236</v>
      </c>
      <c r="B37" s="519"/>
      <c r="C37" s="519"/>
      <c r="D37" s="519"/>
      <c r="E37" s="519"/>
      <c r="F37" s="519"/>
      <c r="G37" s="519"/>
      <c r="H37" s="519"/>
      <c r="I37" s="519"/>
    </row>
    <row r="38" spans="1:9" ht="1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4.25">
      <c r="A40" s="520" t="s">
        <v>806</v>
      </c>
      <c r="B40" s="520"/>
      <c r="C40" s="520"/>
      <c r="D40" s="520"/>
      <c r="E40" s="520"/>
      <c r="F40" s="520"/>
      <c r="G40" s="520"/>
      <c r="H40" s="520"/>
      <c r="I40" s="520"/>
    </row>
    <row r="41" spans="1:7" ht="14.25">
      <c r="A41" s="98"/>
      <c r="B41" s="98"/>
      <c r="C41" s="98"/>
      <c r="D41" s="98"/>
      <c r="E41" s="98"/>
      <c r="F41" s="98"/>
      <c r="G41" s="98"/>
    </row>
    <row r="42" spans="1:7" ht="14.2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 thickBot="1">
      <c r="A1" s="596" t="s">
        <v>812</v>
      </c>
      <c r="B1" s="596"/>
      <c r="C1" s="596"/>
      <c r="D1" s="596"/>
      <c r="E1" s="596"/>
      <c r="F1" s="596"/>
      <c r="G1" s="596"/>
      <c r="H1" s="596"/>
      <c r="I1" s="596"/>
      <c r="J1" s="596"/>
    </row>
    <row r="4" spans="1:10" ht="18.75" customHeight="1">
      <c r="A4" s="552" t="s">
        <v>106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3:10" ht="15">
      <c r="C5" s="1"/>
      <c r="D5" s="62"/>
      <c r="E5" s="62"/>
      <c r="F5" s="62"/>
      <c r="G5" s="62"/>
      <c r="H5" s="62"/>
      <c r="I5" s="62"/>
      <c r="J5" s="62"/>
    </row>
    <row r="6" spans="3:10" ht="15">
      <c r="C6" s="1"/>
      <c r="D6" s="62"/>
      <c r="E6" s="62"/>
      <c r="F6" s="62"/>
      <c r="G6" s="62"/>
      <c r="H6" s="62"/>
      <c r="I6" s="62"/>
      <c r="J6" s="62"/>
    </row>
    <row r="7" ht="14.25" thickBot="1"/>
    <row r="8" spans="2:10" ht="24.75" customHeight="1">
      <c r="B8" s="159"/>
      <c r="C8" s="610" t="s">
        <v>107</v>
      </c>
      <c r="D8" s="611"/>
      <c r="E8" s="610" t="s">
        <v>108</v>
      </c>
      <c r="F8" s="611"/>
      <c r="G8" s="610" t="s">
        <v>109</v>
      </c>
      <c r="H8" s="611"/>
      <c r="I8" s="610" t="s">
        <v>110</v>
      </c>
      <c r="J8" s="612"/>
    </row>
    <row r="9" spans="2:10" ht="24.75" customHeight="1">
      <c r="B9" s="160" t="s">
        <v>111</v>
      </c>
      <c r="C9" s="601">
        <v>3502</v>
      </c>
      <c r="D9" s="602"/>
      <c r="E9" s="601">
        <v>1003</v>
      </c>
      <c r="F9" s="602"/>
      <c r="G9" s="607">
        <v>12</v>
      </c>
      <c r="H9" s="609"/>
      <c r="I9" s="607">
        <v>1</v>
      </c>
      <c r="J9" s="608"/>
    </row>
    <row r="10" spans="2:10" ht="24.75" customHeight="1">
      <c r="B10" s="161" t="s">
        <v>112</v>
      </c>
      <c r="C10" s="601">
        <v>3422</v>
      </c>
      <c r="D10" s="602"/>
      <c r="E10" s="601">
        <v>876</v>
      </c>
      <c r="F10" s="602"/>
      <c r="G10" s="607">
        <v>16</v>
      </c>
      <c r="H10" s="609"/>
      <c r="I10" s="607">
        <v>4</v>
      </c>
      <c r="J10" s="608"/>
    </row>
    <row r="11" spans="2:10" ht="24.75" customHeight="1">
      <c r="B11" s="160" t="s">
        <v>113</v>
      </c>
      <c r="C11" s="601">
        <v>3400</v>
      </c>
      <c r="D11" s="602"/>
      <c r="E11" s="601">
        <v>1361</v>
      </c>
      <c r="F11" s="602"/>
      <c r="G11" s="601">
        <v>14</v>
      </c>
      <c r="H11" s="602"/>
      <c r="I11" s="601">
        <v>26</v>
      </c>
      <c r="J11" s="603"/>
    </row>
    <row r="12" spans="2:10" ht="24.75" customHeight="1">
      <c r="B12" s="161" t="s">
        <v>114</v>
      </c>
      <c r="C12" s="601">
        <v>2614</v>
      </c>
      <c r="D12" s="602"/>
      <c r="E12" s="601">
        <v>1156</v>
      </c>
      <c r="F12" s="602"/>
      <c r="G12" s="601">
        <v>13</v>
      </c>
      <c r="H12" s="602"/>
      <c r="I12" s="601">
        <v>21</v>
      </c>
      <c r="J12" s="603"/>
    </row>
    <row r="13" spans="2:10" ht="24.75" customHeight="1">
      <c r="B13" s="162" t="s">
        <v>115</v>
      </c>
      <c r="C13" s="601">
        <v>2097</v>
      </c>
      <c r="D13" s="602"/>
      <c r="E13" s="601">
        <v>751</v>
      </c>
      <c r="F13" s="602"/>
      <c r="G13" s="601">
        <v>14</v>
      </c>
      <c r="H13" s="602"/>
      <c r="I13" s="601">
        <v>17</v>
      </c>
      <c r="J13" s="603"/>
    </row>
    <row r="14" spans="2:10" ht="24.75" customHeight="1">
      <c r="B14" s="163" t="s">
        <v>116</v>
      </c>
      <c r="C14" s="601">
        <v>3238</v>
      </c>
      <c r="D14" s="602"/>
      <c r="E14" s="601">
        <v>1082</v>
      </c>
      <c r="F14" s="602"/>
      <c r="G14" s="601">
        <v>14</v>
      </c>
      <c r="H14" s="602"/>
      <c r="I14" s="601">
        <v>22</v>
      </c>
      <c r="J14" s="603"/>
    </row>
    <row r="15" spans="2:10" ht="24.75" customHeight="1">
      <c r="B15" s="162" t="s">
        <v>117</v>
      </c>
      <c r="C15" s="601"/>
      <c r="D15" s="602"/>
      <c r="E15" s="601"/>
      <c r="F15" s="602"/>
      <c r="G15" s="601"/>
      <c r="H15" s="602"/>
      <c r="I15" s="601"/>
      <c r="J15" s="603"/>
    </row>
    <row r="16" spans="2:10" ht="24.75" customHeight="1">
      <c r="B16" s="163" t="s">
        <v>511</v>
      </c>
      <c r="C16" s="601"/>
      <c r="D16" s="602"/>
      <c r="E16" s="601"/>
      <c r="F16" s="602"/>
      <c r="G16" s="601"/>
      <c r="H16" s="602"/>
      <c r="I16" s="601"/>
      <c r="J16" s="603"/>
    </row>
    <row r="17" spans="2:10" ht="24.75" customHeight="1">
      <c r="B17" s="162" t="s">
        <v>252</v>
      </c>
      <c r="C17" s="601"/>
      <c r="D17" s="602"/>
      <c r="E17" s="601"/>
      <c r="F17" s="602"/>
      <c r="G17" s="601"/>
      <c r="H17" s="602"/>
      <c r="I17" s="601"/>
      <c r="J17" s="603"/>
    </row>
    <row r="18" spans="2:10" ht="24.75" customHeight="1">
      <c r="B18" s="163" t="s">
        <v>254</v>
      </c>
      <c r="C18" s="601"/>
      <c r="D18" s="602"/>
      <c r="E18" s="601"/>
      <c r="F18" s="602"/>
      <c r="G18" s="601"/>
      <c r="H18" s="602"/>
      <c r="I18" s="601"/>
      <c r="J18" s="603"/>
    </row>
    <row r="19" spans="2:10" ht="24.75" customHeight="1">
      <c r="B19" s="162" t="s">
        <v>255</v>
      </c>
      <c r="C19" s="601"/>
      <c r="D19" s="602"/>
      <c r="E19" s="601"/>
      <c r="F19" s="602"/>
      <c r="G19" s="601"/>
      <c r="H19" s="602"/>
      <c r="I19" s="601"/>
      <c r="J19" s="603"/>
    </row>
    <row r="20" spans="2:10" ht="24.75" customHeight="1">
      <c r="B20" s="163" t="s">
        <v>256</v>
      </c>
      <c r="C20" s="601"/>
      <c r="D20" s="602"/>
      <c r="E20" s="601"/>
      <c r="F20" s="602"/>
      <c r="G20" s="601"/>
      <c r="H20" s="602"/>
      <c r="I20" s="601"/>
      <c r="J20" s="603"/>
    </row>
    <row r="21" spans="2:10" ht="24.75" customHeight="1" thickBot="1">
      <c r="B21" s="164" t="s">
        <v>25</v>
      </c>
      <c r="C21" s="604">
        <f>SUM(C9:D20)</f>
        <v>18273</v>
      </c>
      <c r="D21" s="605"/>
      <c r="E21" s="604">
        <f>SUM(E9:F20)</f>
        <v>6229</v>
      </c>
      <c r="F21" s="605"/>
      <c r="G21" s="604">
        <f>SUM(G9:H20)</f>
        <v>83</v>
      </c>
      <c r="H21" s="605"/>
      <c r="I21" s="604">
        <f>SUM(I9:J20)</f>
        <v>91</v>
      </c>
      <c r="J21" s="606"/>
    </row>
    <row r="23" spans="2:5" ht="14.25">
      <c r="B23" s="3" t="s">
        <v>15</v>
      </c>
      <c r="C23" s="3"/>
      <c r="D23" s="3"/>
      <c r="E23" s="3"/>
    </row>
    <row r="39" ht="14.25">
      <c r="A39" s="39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22.07.2022&amp;CTÜRKİYE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5" thickBot="1">
      <c r="A1" s="596" t="s">
        <v>807</v>
      </c>
      <c r="B1" s="596"/>
      <c r="C1" s="596"/>
      <c r="D1" s="596"/>
      <c r="E1" s="596"/>
      <c r="F1" s="238"/>
    </row>
    <row r="2" spans="1:5" ht="15">
      <c r="A2" s="552" t="s">
        <v>813</v>
      </c>
      <c r="B2" s="552"/>
      <c r="C2" s="552"/>
      <c r="D2" s="552"/>
      <c r="E2" s="552"/>
    </row>
    <row r="4" spans="1:5" ht="14.25">
      <c r="A4" s="595" t="s">
        <v>118</v>
      </c>
      <c r="B4" s="595"/>
      <c r="C4" s="595"/>
      <c r="D4" s="595"/>
      <c r="E4" s="595"/>
    </row>
    <row r="5" s="195" customFormat="1" ht="14.25">
      <c r="C5" s="200"/>
    </row>
    <row r="6" spans="1:5" ht="14.25">
      <c r="A6" s="58" t="s">
        <v>119</v>
      </c>
      <c r="B6" s="286" t="s">
        <v>404</v>
      </c>
      <c r="C6" s="286" t="s">
        <v>120</v>
      </c>
      <c r="D6" s="58" t="s">
        <v>9</v>
      </c>
      <c r="E6" s="58" t="s">
        <v>121</v>
      </c>
    </row>
    <row r="7" spans="1:5" ht="28.5">
      <c r="A7" s="63">
        <v>1</v>
      </c>
      <c r="B7" s="284" t="s">
        <v>122</v>
      </c>
      <c r="C7" s="295" t="s">
        <v>123</v>
      </c>
      <c r="D7" s="64">
        <v>126</v>
      </c>
      <c r="E7" s="109">
        <f>D7/1689*100</f>
        <v>7.460035523978685</v>
      </c>
    </row>
    <row r="8" spans="1:5" ht="14.25">
      <c r="A8" s="65">
        <v>2</v>
      </c>
      <c r="B8" s="448" t="s">
        <v>408</v>
      </c>
      <c r="C8" s="295" t="s">
        <v>409</v>
      </c>
      <c r="D8" s="64">
        <v>120</v>
      </c>
      <c r="E8" s="109">
        <f aca="true" t="shared" si="0" ref="E8:E16">D8/1689*100</f>
        <v>7.104795737122557</v>
      </c>
    </row>
    <row r="9" spans="1:5" ht="28.5">
      <c r="A9" s="65">
        <v>3</v>
      </c>
      <c r="B9" s="284" t="s">
        <v>305</v>
      </c>
      <c r="C9" s="295" t="s">
        <v>279</v>
      </c>
      <c r="D9" s="64">
        <v>66</v>
      </c>
      <c r="E9" s="109">
        <f t="shared" si="0"/>
        <v>3.9076376554174073</v>
      </c>
    </row>
    <row r="10" spans="1:5" ht="14.25">
      <c r="A10" s="63">
        <v>4</v>
      </c>
      <c r="B10" s="284" t="s">
        <v>303</v>
      </c>
      <c r="C10" s="295" t="s">
        <v>274</v>
      </c>
      <c r="D10" s="64">
        <v>64</v>
      </c>
      <c r="E10" s="109">
        <f t="shared" si="0"/>
        <v>3.7892243931320304</v>
      </c>
    </row>
    <row r="11" spans="1:5" ht="14.25">
      <c r="A11" s="65">
        <v>5</v>
      </c>
      <c r="B11" s="284" t="s">
        <v>306</v>
      </c>
      <c r="C11" s="295" t="s">
        <v>125</v>
      </c>
      <c r="D11" s="64">
        <v>51</v>
      </c>
      <c r="E11" s="109">
        <f t="shared" si="0"/>
        <v>3.019538188277087</v>
      </c>
    </row>
    <row r="12" spans="1:5" ht="14.25">
      <c r="A12" s="63">
        <v>6</v>
      </c>
      <c r="B12" s="284" t="s">
        <v>302</v>
      </c>
      <c r="C12" s="295" t="s">
        <v>124</v>
      </c>
      <c r="D12" s="64">
        <v>46</v>
      </c>
      <c r="E12" s="109">
        <f t="shared" si="0"/>
        <v>2.723505032563647</v>
      </c>
    </row>
    <row r="13" spans="1:5" ht="14.25">
      <c r="A13" s="65">
        <v>7</v>
      </c>
      <c r="B13" s="284" t="s">
        <v>410</v>
      </c>
      <c r="C13" s="295" t="s">
        <v>411</v>
      </c>
      <c r="D13" s="64">
        <v>45</v>
      </c>
      <c r="E13" s="109">
        <f t="shared" si="0"/>
        <v>2.664298401420959</v>
      </c>
    </row>
    <row r="14" spans="1:5" ht="28.5">
      <c r="A14" s="63">
        <v>8</v>
      </c>
      <c r="B14" s="284" t="s">
        <v>507</v>
      </c>
      <c r="C14" s="295" t="s">
        <v>508</v>
      </c>
      <c r="D14" s="64">
        <v>30</v>
      </c>
      <c r="E14" s="109">
        <f t="shared" si="0"/>
        <v>1.7761989342806392</v>
      </c>
    </row>
    <row r="15" spans="1:5" ht="14.25">
      <c r="A15" s="65">
        <v>9</v>
      </c>
      <c r="B15" s="284" t="s">
        <v>304</v>
      </c>
      <c r="C15" s="295" t="s">
        <v>275</v>
      </c>
      <c r="D15" s="64">
        <v>30</v>
      </c>
      <c r="E15" s="109">
        <f t="shared" si="0"/>
        <v>1.7761989342806392</v>
      </c>
    </row>
    <row r="16" spans="1:5" ht="14.25">
      <c r="A16" s="63">
        <v>10</v>
      </c>
      <c r="B16" s="287" t="s">
        <v>835</v>
      </c>
      <c r="C16" s="295" t="s">
        <v>836</v>
      </c>
      <c r="D16" s="64">
        <v>25</v>
      </c>
      <c r="E16" s="109">
        <f t="shared" si="0"/>
        <v>1.4801657785671996</v>
      </c>
    </row>
    <row r="17" spans="1:2" ht="14.25">
      <c r="A17" s="3" t="s">
        <v>15</v>
      </c>
      <c r="B17" s="3"/>
    </row>
    <row r="18" spans="1:2" s="459" customFormat="1" ht="14.25">
      <c r="A18" s="3"/>
      <c r="B18" s="3"/>
    </row>
    <row r="19" spans="1:5" s="195" customFormat="1" ht="14.25">
      <c r="A19" s="595" t="s">
        <v>126</v>
      </c>
      <c r="B19" s="595"/>
      <c r="C19" s="595"/>
      <c r="D19" s="595"/>
      <c r="E19" s="595"/>
    </row>
    <row r="20" s="195" customFormat="1" ht="14.25"/>
    <row r="21" spans="1:5" ht="14.25">
      <c r="A21" s="58" t="s">
        <v>119</v>
      </c>
      <c r="B21" s="288" t="s">
        <v>404</v>
      </c>
      <c r="C21" s="286" t="s">
        <v>120</v>
      </c>
      <c r="D21" s="58" t="s">
        <v>9</v>
      </c>
      <c r="E21" s="58" t="s">
        <v>121</v>
      </c>
    </row>
    <row r="22" spans="1:5" ht="28.5">
      <c r="A22" s="63">
        <v>1</v>
      </c>
      <c r="B22" s="284" t="s">
        <v>122</v>
      </c>
      <c r="C22" s="285" t="s">
        <v>123</v>
      </c>
      <c r="D22" s="257">
        <v>905</v>
      </c>
      <c r="E22" s="109">
        <f>D22/11704*100</f>
        <v>7.7323991797676</v>
      </c>
    </row>
    <row r="23" spans="1:5" ht="28.5">
      <c r="A23" s="65">
        <v>2</v>
      </c>
      <c r="B23" s="284" t="s">
        <v>305</v>
      </c>
      <c r="C23" s="285" t="s">
        <v>279</v>
      </c>
      <c r="D23" s="257">
        <v>565</v>
      </c>
      <c r="E23" s="109">
        <f aca="true" t="shared" si="1" ref="E23:E31">D23/11704*100</f>
        <v>4.8274094326725905</v>
      </c>
    </row>
    <row r="24" spans="1:5" ht="14.25">
      <c r="A24" s="63">
        <v>3</v>
      </c>
      <c r="B24" s="284" t="s">
        <v>306</v>
      </c>
      <c r="C24" s="285" t="s">
        <v>125</v>
      </c>
      <c r="D24" s="257">
        <v>397</v>
      </c>
      <c r="E24" s="109">
        <f t="shared" si="1"/>
        <v>3.3920027341079977</v>
      </c>
    </row>
    <row r="25" spans="1:5" ht="14.25">
      <c r="A25" s="65">
        <v>4</v>
      </c>
      <c r="B25" s="284" t="s">
        <v>410</v>
      </c>
      <c r="C25" s="285" t="s">
        <v>411</v>
      </c>
      <c r="D25" s="257">
        <v>338</v>
      </c>
      <c r="E25" s="109">
        <f t="shared" si="1"/>
        <v>2.8879015721120984</v>
      </c>
    </row>
    <row r="26" spans="1:5" ht="28.5">
      <c r="A26" s="63">
        <v>5</v>
      </c>
      <c r="B26" s="284" t="s">
        <v>507</v>
      </c>
      <c r="C26" s="285" t="s">
        <v>508</v>
      </c>
      <c r="D26" s="257">
        <v>293</v>
      </c>
      <c r="E26" s="109">
        <f t="shared" si="1"/>
        <v>2.503417634996582</v>
      </c>
    </row>
    <row r="27" spans="1:5" ht="28.5">
      <c r="A27" s="65">
        <v>6</v>
      </c>
      <c r="B27" s="284" t="s">
        <v>595</v>
      </c>
      <c r="C27" s="285" t="s">
        <v>596</v>
      </c>
      <c r="D27" s="257">
        <v>292</v>
      </c>
      <c r="E27" s="109">
        <f t="shared" si="1"/>
        <v>2.4948735475051267</v>
      </c>
    </row>
    <row r="28" spans="1:5" ht="14.25">
      <c r="A28" s="63">
        <v>7</v>
      </c>
      <c r="B28" s="284" t="s">
        <v>408</v>
      </c>
      <c r="C28" s="285" t="s">
        <v>409</v>
      </c>
      <c r="D28" s="257">
        <v>244</v>
      </c>
      <c r="E28" s="109">
        <f t="shared" si="1"/>
        <v>2.0847573479152426</v>
      </c>
    </row>
    <row r="29" spans="1:5" ht="14.25">
      <c r="A29" s="65">
        <v>8</v>
      </c>
      <c r="B29" s="284" t="s">
        <v>303</v>
      </c>
      <c r="C29" s="285" t="s">
        <v>274</v>
      </c>
      <c r="D29" s="257">
        <v>237</v>
      </c>
      <c r="E29" s="109">
        <f t="shared" si="1"/>
        <v>2.0249487354750513</v>
      </c>
    </row>
    <row r="30" spans="1:5" ht="28.5">
      <c r="A30" s="63">
        <v>9</v>
      </c>
      <c r="B30" s="284" t="s">
        <v>837</v>
      </c>
      <c r="C30" s="285" t="s">
        <v>838</v>
      </c>
      <c r="D30" s="257">
        <v>230</v>
      </c>
      <c r="E30" s="109">
        <f t="shared" si="1"/>
        <v>1.96514012303486</v>
      </c>
    </row>
    <row r="31" spans="1:5" ht="14.25">
      <c r="A31" s="65">
        <v>10</v>
      </c>
      <c r="B31" s="287" t="s">
        <v>633</v>
      </c>
      <c r="C31" s="283" t="s">
        <v>634</v>
      </c>
      <c r="D31" s="257">
        <v>225</v>
      </c>
      <c r="E31" s="109">
        <f t="shared" si="1"/>
        <v>1.9224196855775804</v>
      </c>
    </row>
    <row r="32" spans="1:2" ht="14.25">
      <c r="A32" s="3" t="s">
        <v>15</v>
      </c>
      <c r="B32" s="3"/>
    </row>
    <row r="33" spans="1:2" s="370" customFormat="1" ht="14.25">
      <c r="A33" s="3"/>
      <c r="B33" s="3"/>
    </row>
    <row r="34" spans="1:2" s="452" customFormat="1" ht="14.25">
      <c r="A34" s="3"/>
      <c r="B34" s="3"/>
    </row>
    <row r="35" ht="14.25">
      <c r="C35" s="281"/>
    </row>
    <row r="36" s="370" customFormat="1" ht="14.25">
      <c r="C36" s="371"/>
    </row>
    <row r="37" s="459" customFormat="1" ht="14.25">
      <c r="C37" s="460"/>
    </row>
    <row r="38" spans="1:5" ht="14.25">
      <c r="A38" s="595" t="s">
        <v>130</v>
      </c>
      <c r="B38" s="595"/>
      <c r="C38" s="595"/>
      <c r="D38" s="595"/>
      <c r="E38" s="595"/>
    </row>
    <row r="39" s="195" customFormat="1" ht="14.25">
      <c r="A39" s="396"/>
    </row>
    <row r="40" spans="1:5" ht="14.25">
      <c r="A40" s="58" t="s">
        <v>119</v>
      </c>
      <c r="B40" s="286" t="s">
        <v>404</v>
      </c>
      <c r="C40" s="286" t="s">
        <v>120</v>
      </c>
      <c r="D40" s="58" t="s">
        <v>9</v>
      </c>
      <c r="E40" s="58" t="s">
        <v>121</v>
      </c>
    </row>
    <row r="41" spans="1:6" ht="28.5">
      <c r="A41" s="63">
        <v>1</v>
      </c>
      <c r="B41" s="284" t="s">
        <v>122</v>
      </c>
      <c r="C41" s="283" t="s">
        <v>123</v>
      </c>
      <c r="D41" s="259">
        <v>448</v>
      </c>
      <c r="E41" s="109">
        <f>D41/2465*100</f>
        <v>18.17444219066937</v>
      </c>
      <c r="F41" s="1"/>
    </row>
    <row r="42" spans="1:5" ht="28.5">
      <c r="A42" s="65">
        <v>2</v>
      </c>
      <c r="B42" s="284" t="s">
        <v>507</v>
      </c>
      <c r="C42" s="283" t="s">
        <v>508</v>
      </c>
      <c r="D42" s="260">
        <v>250</v>
      </c>
      <c r="E42" s="109">
        <f aca="true" t="shared" si="2" ref="E42:E50">D42/2465*100</f>
        <v>10.141987829614605</v>
      </c>
    </row>
    <row r="43" spans="1:5" ht="14.25">
      <c r="A43" s="63">
        <v>3</v>
      </c>
      <c r="B43" s="284" t="s">
        <v>410</v>
      </c>
      <c r="C43" s="283" t="s">
        <v>411</v>
      </c>
      <c r="D43" s="260">
        <v>119</v>
      </c>
      <c r="E43" s="109">
        <f t="shared" si="2"/>
        <v>4.827586206896552</v>
      </c>
    </row>
    <row r="44" spans="1:5" ht="28.5">
      <c r="A44" s="65">
        <v>4</v>
      </c>
      <c r="B44" s="284" t="s">
        <v>595</v>
      </c>
      <c r="C44" s="283" t="s">
        <v>596</v>
      </c>
      <c r="D44" s="260">
        <v>73</v>
      </c>
      <c r="E44" s="109">
        <f t="shared" si="2"/>
        <v>2.9614604462474645</v>
      </c>
    </row>
    <row r="45" spans="1:5" ht="28.5">
      <c r="A45" s="63">
        <v>5</v>
      </c>
      <c r="B45" s="284" t="s">
        <v>590</v>
      </c>
      <c r="C45" s="283" t="s">
        <v>591</v>
      </c>
      <c r="D45" s="260">
        <v>64</v>
      </c>
      <c r="E45" s="109">
        <f t="shared" si="2"/>
        <v>2.5963488843813387</v>
      </c>
    </row>
    <row r="46" spans="1:5" ht="14.25">
      <c r="A46" s="65">
        <v>6</v>
      </c>
      <c r="B46" s="284" t="s">
        <v>306</v>
      </c>
      <c r="C46" s="283" t="s">
        <v>125</v>
      </c>
      <c r="D46" s="260">
        <v>56</v>
      </c>
      <c r="E46" s="109">
        <f t="shared" si="2"/>
        <v>2.2718052738336714</v>
      </c>
    </row>
    <row r="47" spans="1:5" ht="14.25">
      <c r="A47" s="63">
        <v>7</v>
      </c>
      <c r="B47" s="284" t="s">
        <v>633</v>
      </c>
      <c r="C47" s="283" t="s">
        <v>634</v>
      </c>
      <c r="D47" s="260">
        <v>55</v>
      </c>
      <c r="E47" s="109">
        <f t="shared" si="2"/>
        <v>2.231237322515213</v>
      </c>
    </row>
    <row r="48" spans="1:5" ht="14.25">
      <c r="A48" s="65">
        <v>8</v>
      </c>
      <c r="B48" s="284" t="s">
        <v>408</v>
      </c>
      <c r="C48" s="283" t="s">
        <v>409</v>
      </c>
      <c r="D48" s="260">
        <v>47</v>
      </c>
      <c r="E48" s="109">
        <f t="shared" si="2"/>
        <v>1.9066937119675456</v>
      </c>
    </row>
    <row r="49" spans="1:5" ht="28.5">
      <c r="A49" s="63">
        <v>9</v>
      </c>
      <c r="B49" s="284" t="s">
        <v>305</v>
      </c>
      <c r="C49" s="283" t="s">
        <v>279</v>
      </c>
      <c r="D49" s="260">
        <v>41</v>
      </c>
      <c r="E49" s="109">
        <f t="shared" si="2"/>
        <v>1.6632860040567952</v>
      </c>
    </row>
    <row r="50" spans="1:5" ht="14.25">
      <c r="A50" s="65">
        <v>10</v>
      </c>
      <c r="B50" s="282" t="s">
        <v>304</v>
      </c>
      <c r="C50" s="283" t="s">
        <v>275</v>
      </c>
      <c r="D50" s="260">
        <v>38</v>
      </c>
      <c r="E50" s="109">
        <f t="shared" si="2"/>
        <v>1.5415821501014197</v>
      </c>
    </row>
    <row r="51" ht="14.25">
      <c r="A51" s="3" t="s">
        <v>15</v>
      </c>
    </row>
    <row r="53" spans="1:5" ht="15">
      <c r="A53" s="552" t="s">
        <v>814</v>
      </c>
      <c r="B53" s="552"/>
      <c r="C53" s="552"/>
      <c r="D53" s="552"/>
      <c r="E53" s="552"/>
    </row>
    <row r="54" spans="1:5" ht="14.25">
      <c r="A54" s="471"/>
      <c r="B54" s="471"/>
      <c r="C54" s="471"/>
      <c r="D54" s="471"/>
      <c r="E54" s="471"/>
    </row>
    <row r="55" spans="1:5" ht="14.25">
      <c r="A55" s="595" t="s">
        <v>118</v>
      </c>
      <c r="B55" s="595"/>
      <c r="C55" s="595"/>
      <c r="D55" s="595"/>
      <c r="E55" s="595"/>
    </row>
    <row r="56" spans="1:5" ht="14.25">
      <c r="A56" s="471"/>
      <c r="B56" s="471"/>
      <c r="C56" s="472"/>
      <c r="D56" s="471"/>
      <c r="E56" s="471"/>
    </row>
    <row r="57" spans="1:5" ht="14.25">
      <c r="A57" s="286" t="s">
        <v>119</v>
      </c>
      <c r="B57" s="286" t="s">
        <v>404</v>
      </c>
      <c r="C57" s="286" t="s">
        <v>120</v>
      </c>
      <c r="D57" s="286" t="s">
        <v>9</v>
      </c>
      <c r="E57" s="286" t="s">
        <v>121</v>
      </c>
    </row>
    <row r="58" spans="1:5" ht="14.25">
      <c r="A58" s="63">
        <v>1</v>
      </c>
      <c r="B58" s="284" t="s">
        <v>408</v>
      </c>
      <c r="C58" s="295" t="s">
        <v>409</v>
      </c>
      <c r="D58" s="64">
        <v>725</v>
      </c>
      <c r="E58" s="109">
        <f>D58/8288*100</f>
        <v>8.747586872586872</v>
      </c>
    </row>
    <row r="59" spans="1:5" ht="28.5">
      <c r="A59" s="65">
        <v>2</v>
      </c>
      <c r="B59" s="448" t="s">
        <v>122</v>
      </c>
      <c r="C59" s="295" t="s">
        <v>123</v>
      </c>
      <c r="D59" s="64">
        <v>580</v>
      </c>
      <c r="E59" s="109">
        <f aca="true" t="shared" si="3" ref="E59:E67">D59/8288*100</f>
        <v>6.998069498069498</v>
      </c>
    </row>
    <row r="60" spans="1:5" ht="14.25">
      <c r="A60" s="65">
        <v>3</v>
      </c>
      <c r="B60" s="284" t="s">
        <v>303</v>
      </c>
      <c r="C60" s="295" t="s">
        <v>274</v>
      </c>
      <c r="D60" s="64">
        <v>303</v>
      </c>
      <c r="E60" s="109">
        <f t="shared" si="3"/>
        <v>3.6558880308880313</v>
      </c>
    </row>
    <row r="61" spans="1:5" ht="28.5">
      <c r="A61" s="63">
        <v>4</v>
      </c>
      <c r="B61" s="284" t="s">
        <v>305</v>
      </c>
      <c r="C61" s="295" t="s">
        <v>279</v>
      </c>
      <c r="D61" s="64">
        <v>255</v>
      </c>
      <c r="E61" s="109">
        <f t="shared" si="3"/>
        <v>3.076737451737452</v>
      </c>
    </row>
    <row r="62" spans="1:5" ht="14.25">
      <c r="A62" s="65">
        <v>5</v>
      </c>
      <c r="B62" s="284" t="s">
        <v>302</v>
      </c>
      <c r="C62" s="295" t="s">
        <v>124</v>
      </c>
      <c r="D62" s="64">
        <v>211</v>
      </c>
      <c r="E62" s="109">
        <f t="shared" si="3"/>
        <v>2.545849420849421</v>
      </c>
    </row>
    <row r="63" spans="1:5" ht="14.25">
      <c r="A63" s="63">
        <v>6</v>
      </c>
      <c r="B63" s="284" t="s">
        <v>410</v>
      </c>
      <c r="C63" s="295" t="s">
        <v>411</v>
      </c>
      <c r="D63" s="64">
        <v>199</v>
      </c>
      <c r="E63" s="109">
        <f t="shared" si="3"/>
        <v>2.401061776061776</v>
      </c>
    </row>
    <row r="64" spans="1:5" ht="14.25">
      <c r="A64" s="65">
        <v>7</v>
      </c>
      <c r="B64" s="284" t="s">
        <v>306</v>
      </c>
      <c r="C64" s="295" t="s">
        <v>125</v>
      </c>
      <c r="D64" s="64">
        <v>196</v>
      </c>
      <c r="E64" s="109">
        <f t="shared" si="3"/>
        <v>2.364864864864865</v>
      </c>
    </row>
    <row r="65" spans="1:5" ht="28.5">
      <c r="A65" s="63">
        <v>8</v>
      </c>
      <c r="B65" s="284" t="s">
        <v>507</v>
      </c>
      <c r="C65" s="295" t="s">
        <v>508</v>
      </c>
      <c r="D65" s="64">
        <v>166</v>
      </c>
      <c r="E65" s="109">
        <f t="shared" si="3"/>
        <v>2.002895752895753</v>
      </c>
    </row>
    <row r="66" spans="1:5" ht="14.25">
      <c r="A66" s="65">
        <v>9</v>
      </c>
      <c r="B66" s="284" t="s">
        <v>304</v>
      </c>
      <c r="C66" s="295" t="s">
        <v>275</v>
      </c>
      <c r="D66" s="64">
        <v>162</v>
      </c>
      <c r="E66" s="109">
        <f t="shared" si="3"/>
        <v>1.9546332046332044</v>
      </c>
    </row>
    <row r="67" spans="1:5" ht="14.25">
      <c r="A67" s="63">
        <v>10</v>
      </c>
      <c r="B67" s="287" t="s">
        <v>586</v>
      </c>
      <c r="C67" s="295" t="s">
        <v>587</v>
      </c>
      <c r="D67" s="64">
        <v>133</v>
      </c>
      <c r="E67" s="109">
        <f t="shared" si="3"/>
        <v>1.6047297297297296</v>
      </c>
    </row>
    <row r="68" spans="1:5" ht="14.25">
      <c r="A68" s="3" t="s">
        <v>15</v>
      </c>
      <c r="B68" s="3"/>
      <c r="C68" s="471"/>
      <c r="D68" s="471"/>
      <c r="E68" s="471"/>
    </row>
    <row r="69" spans="1:5" ht="14.25">
      <c r="A69" s="3"/>
      <c r="B69" s="3"/>
      <c r="C69" s="471"/>
      <c r="D69" s="471"/>
      <c r="E69" s="471"/>
    </row>
    <row r="70" spans="1:5" ht="14.25">
      <c r="A70" s="3"/>
      <c r="B70" s="3"/>
      <c r="C70" s="471"/>
      <c r="D70" s="471"/>
      <c r="E70" s="471"/>
    </row>
    <row r="71" spans="1:5" ht="14.25">
      <c r="A71" s="3"/>
      <c r="B71" s="3"/>
      <c r="C71" s="471"/>
      <c r="D71" s="471"/>
      <c r="E71" s="471"/>
    </row>
    <row r="72" spans="1:5" ht="14.25">
      <c r="A72" s="3"/>
      <c r="B72" s="3"/>
      <c r="C72" s="471"/>
      <c r="D72" s="471"/>
      <c r="E72" s="471"/>
    </row>
    <row r="73" spans="1:5" ht="14.25">
      <c r="A73" s="3"/>
      <c r="B73" s="3"/>
      <c r="C73" s="471"/>
      <c r="D73" s="471"/>
      <c r="E73" s="471"/>
    </row>
    <row r="74" spans="1:5" ht="14.25">
      <c r="A74" s="471"/>
      <c r="B74" s="471"/>
      <c r="C74" s="471"/>
      <c r="D74" s="471"/>
      <c r="E74" s="471"/>
    </row>
    <row r="75" spans="1:5" ht="14.25">
      <c r="A75" s="595" t="s">
        <v>126</v>
      </c>
      <c r="B75" s="595"/>
      <c r="C75" s="595"/>
      <c r="D75" s="595"/>
      <c r="E75" s="595"/>
    </row>
    <row r="76" spans="1:5" ht="14.25">
      <c r="A76" s="471"/>
      <c r="B76" s="471"/>
      <c r="C76" s="471"/>
      <c r="D76" s="471"/>
      <c r="E76" s="471"/>
    </row>
    <row r="77" spans="1:5" ht="14.25">
      <c r="A77" s="286" t="s">
        <v>119</v>
      </c>
      <c r="B77" s="288" t="s">
        <v>404</v>
      </c>
      <c r="C77" s="286" t="s">
        <v>120</v>
      </c>
      <c r="D77" s="286" t="s">
        <v>9</v>
      </c>
      <c r="E77" s="286" t="s">
        <v>121</v>
      </c>
    </row>
    <row r="78" spans="1:5" ht="28.5">
      <c r="A78" s="63">
        <v>1</v>
      </c>
      <c r="B78" s="284" t="s">
        <v>122</v>
      </c>
      <c r="C78" s="285" t="s">
        <v>123</v>
      </c>
      <c r="D78" s="257">
        <v>4082</v>
      </c>
      <c r="E78" s="109">
        <f>D78/57725*100</f>
        <v>7.0714595062797745</v>
      </c>
    </row>
    <row r="79" spans="1:5" ht="28.5">
      <c r="A79" s="65">
        <v>2</v>
      </c>
      <c r="B79" s="284" t="s">
        <v>305</v>
      </c>
      <c r="C79" s="285" t="s">
        <v>279</v>
      </c>
      <c r="D79" s="257">
        <v>2635</v>
      </c>
      <c r="E79" s="109">
        <f aca="true" t="shared" si="4" ref="E79:E87">D79/57725*100</f>
        <v>4.564746643568644</v>
      </c>
    </row>
    <row r="80" spans="1:5" ht="14.25">
      <c r="A80" s="63">
        <v>3</v>
      </c>
      <c r="B80" s="284" t="s">
        <v>306</v>
      </c>
      <c r="C80" s="285" t="s">
        <v>125</v>
      </c>
      <c r="D80" s="257">
        <v>2065</v>
      </c>
      <c r="E80" s="109">
        <f t="shared" si="4"/>
        <v>3.5773061931572108</v>
      </c>
    </row>
    <row r="81" spans="1:5" ht="28.5">
      <c r="A81" s="65">
        <v>4</v>
      </c>
      <c r="B81" s="284" t="s">
        <v>507</v>
      </c>
      <c r="C81" s="285" t="s">
        <v>508</v>
      </c>
      <c r="D81" s="257">
        <v>1519</v>
      </c>
      <c r="E81" s="109">
        <f t="shared" si="4"/>
        <v>2.631442182763101</v>
      </c>
    </row>
    <row r="82" spans="1:5" ht="14.25">
      <c r="A82" s="63">
        <v>5</v>
      </c>
      <c r="B82" s="284" t="s">
        <v>410</v>
      </c>
      <c r="C82" s="285" t="s">
        <v>411</v>
      </c>
      <c r="D82" s="257">
        <v>1481</v>
      </c>
      <c r="E82" s="109">
        <f t="shared" si="4"/>
        <v>2.5656128194023387</v>
      </c>
    </row>
    <row r="83" spans="1:5" ht="14.25">
      <c r="A83" s="65">
        <v>6</v>
      </c>
      <c r="B83" s="284" t="s">
        <v>408</v>
      </c>
      <c r="C83" s="285" t="s">
        <v>409</v>
      </c>
      <c r="D83" s="257">
        <v>1309</v>
      </c>
      <c r="E83" s="109">
        <f t="shared" si="4"/>
        <v>2.26764833261152</v>
      </c>
    </row>
    <row r="84" spans="1:5" ht="14.25">
      <c r="A84" s="63">
        <v>7</v>
      </c>
      <c r="B84" s="284" t="s">
        <v>304</v>
      </c>
      <c r="C84" s="285" t="s">
        <v>275</v>
      </c>
      <c r="D84" s="257">
        <v>1259</v>
      </c>
      <c r="E84" s="109">
        <f t="shared" si="4"/>
        <v>2.181030749242096</v>
      </c>
    </row>
    <row r="85" spans="1:5" ht="14.25">
      <c r="A85" s="65">
        <v>8</v>
      </c>
      <c r="B85" s="284" t="s">
        <v>303</v>
      </c>
      <c r="C85" s="285" t="s">
        <v>274</v>
      </c>
      <c r="D85" s="257">
        <v>1235</v>
      </c>
      <c r="E85" s="109">
        <f t="shared" si="4"/>
        <v>2.1394543092247726</v>
      </c>
    </row>
    <row r="86" spans="1:5" ht="14.25">
      <c r="A86" s="63">
        <v>9</v>
      </c>
      <c r="B86" s="284" t="s">
        <v>307</v>
      </c>
      <c r="C86" s="285" t="s">
        <v>129</v>
      </c>
      <c r="D86" s="257">
        <v>1175</v>
      </c>
      <c r="E86" s="109">
        <f t="shared" si="4"/>
        <v>2.0355132091814636</v>
      </c>
    </row>
    <row r="87" spans="1:5" ht="28.5">
      <c r="A87" s="65">
        <v>10</v>
      </c>
      <c r="B87" s="287" t="s">
        <v>595</v>
      </c>
      <c r="C87" s="283" t="s">
        <v>596</v>
      </c>
      <c r="D87" s="257">
        <v>1111</v>
      </c>
      <c r="E87" s="109">
        <f t="shared" si="4"/>
        <v>1.924642702468601</v>
      </c>
    </row>
    <row r="88" spans="1:5" ht="14.25">
      <c r="A88" s="3" t="s">
        <v>15</v>
      </c>
      <c r="B88" s="3"/>
      <c r="C88" s="471"/>
      <c r="D88" s="471"/>
      <c r="E88" s="471"/>
    </row>
    <row r="89" spans="1:5" ht="14.25">
      <c r="A89" s="3"/>
      <c r="B89" s="3"/>
      <c r="C89" s="471"/>
      <c r="D89" s="471"/>
      <c r="E89" s="471"/>
    </row>
    <row r="90" spans="1:5" ht="14.25">
      <c r="A90" s="471"/>
      <c r="B90" s="471"/>
      <c r="C90" s="472"/>
      <c r="D90" s="471"/>
      <c r="E90" s="471"/>
    </row>
    <row r="91" spans="1:5" ht="14.25">
      <c r="A91" s="595" t="s">
        <v>130</v>
      </c>
      <c r="B91" s="595"/>
      <c r="C91" s="595"/>
      <c r="D91" s="595"/>
      <c r="E91" s="595"/>
    </row>
    <row r="92" spans="1:5" ht="14.25">
      <c r="A92" s="396"/>
      <c r="B92" s="471"/>
      <c r="C92" s="471"/>
      <c r="D92" s="471"/>
      <c r="E92" s="471"/>
    </row>
    <row r="93" spans="1:5" ht="14.25">
      <c r="A93" s="286" t="s">
        <v>119</v>
      </c>
      <c r="B93" s="286" t="s">
        <v>404</v>
      </c>
      <c r="C93" s="286" t="s">
        <v>120</v>
      </c>
      <c r="D93" s="286" t="s">
        <v>9</v>
      </c>
      <c r="E93" s="286" t="s">
        <v>121</v>
      </c>
    </row>
    <row r="94" spans="1:5" ht="28.5">
      <c r="A94" s="63">
        <v>1</v>
      </c>
      <c r="B94" s="284" t="s">
        <v>122</v>
      </c>
      <c r="C94" s="283" t="s">
        <v>123</v>
      </c>
      <c r="D94" s="259">
        <v>2346</v>
      </c>
      <c r="E94" s="109">
        <f>D94/12679*100</f>
        <v>18.50303651707548</v>
      </c>
    </row>
    <row r="95" spans="1:5" ht="28.5">
      <c r="A95" s="65">
        <v>2</v>
      </c>
      <c r="B95" s="284" t="s">
        <v>507</v>
      </c>
      <c r="C95" s="283" t="s">
        <v>508</v>
      </c>
      <c r="D95" s="260">
        <v>1291</v>
      </c>
      <c r="E95" s="109">
        <f aca="true" t="shared" si="5" ref="E95:E103">D95/12679*100</f>
        <v>10.182191024528748</v>
      </c>
    </row>
    <row r="96" spans="1:5" ht="28.5">
      <c r="A96" s="63">
        <v>3</v>
      </c>
      <c r="B96" s="284" t="s">
        <v>590</v>
      </c>
      <c r="C96" s="283" t="s">
        <v>591</v>
      </c>
      <c r="D96" s="260">
        <v>521</v>
      </c>
      <c r="E96" s="109">
        <f t="shared" si="5"/>
        <v>4.109156873570471</v>
      </c>
    </row>
    <row r="97" spans="1:5" ht="14.25">
      <c r="A97" s="65">
        <v>4</v>
      </c>
      <c r="B97" s="284" t="s">
        <v>410</v>
      </c>
      <c r="C97" s="283" t="s">
        <v>411</v>
      </c>
      <c r="D97" s="260">
        <v>371</v>
      </c>
      <c r="E97" s="109">
        <f t="shared" si="5"/>
        <v>2.926098272734443</v>
      </c>
    </row>
    <row r="98" spans="1:5" ht="28.5">
      <c r="A98" s="63">
        <v>5</v>
      </c>
      <c r="B98" s="284" t="s">
        <v>595</v>
      </c>
      <c r="C98" s="283" t="s">
        <v>596</v>
      </c>
      <c r="D98" s="260">
        <v>307</v>
      </c>
      <c r="E98" s="109">
        <f t="shared" si="5"/>
        <v>2.421326603044404</v>
      </c>
    </row>
    <row r="99" spans="1:5" ht="14.25">
      <c r="A99" s="65">
        <v>6</v>
      </c>
      <c r="B99" s="284" t="s">
        <v>306</v>
      </c>
      <c r="C99" s="283" t="s">
        <v>125</v>
      </c>
      <c r="D99" s="260">
        <v>269</v>
      </c>
      <c r="E99" s="109">
        <f t="shared" si="5"/>
        <v>2.121618424165944</v>
      </c>
    </row>
    <row r="100" spans="1:5" ht="14.25">
      <c r="A100" s="63">
        <v>7</v>
      </c>
      <c r="B100" s="284" t="s">
        <v>633</v>
      </c>
      <c r="C100" s="283" t="s">
        <v>634</v>
      </c>
      <c r="D100" s="260">
        <v>237</v>
      </c>
      <c r="E100" s="109">
        <f t="shared" si="5"/>
        <v>1.8692325893209243</v>
      </c>
    </row>
    <row r="101" spans="1:5" ht="14.25">
      <c r="A101" s="65">
        <v>8</v>
      </c>
      <c r="B101" s="284" t="s">
        <v>304</v>
      </c>
      <c r="C101" s="283" t="s">
        <v>275</v>
      </c>
      <c r="D101" s="260">
        <v>220</v>
      </c>
      <c r="E101" s="109">
        <f t="shared" si="5"/>
        <v>1.735152614559508</v>
      </c>
    </row>
    <row r="102" spans="1:5" ht="14.25">
      <c r="A102" s="63">
        <v>9</v>
      </c>
      <c r="B102" s="284" t="s">
        <v>408</v>
      </c>
      <c r="C102" s="283" t="s">
        <v>409</v>
      </c>
      <c r="D102" s="260">
        <v>220</v>
      </c>
      <c r="E102" s="109">
        <f t="shared" si="5"/>
        <v>1.735152614559508</v>
      </c>
    </row>
    <row r="103" spans="1:5" ht="28.5">
      <c r="A103" s="65">
        <v>10</v>
      </c>
      <c r="B103" s="282" t="s">
        <v>305</v>
      </c>
      <c r="C103" s="283" t="s">
        <v>279</v>
      </c>
      <c r="D103" s="260">
        <v>196</v>
      </c>
      <c r="E103" s="109">
        <f t="shared" si="5"/>
        <v>1.5458632384257434</v>
      </c>
    </row>
    <row r="104" spans="1:5" ht="14.25">
      <c r="A104" s="471"/>
      <c r="B104" s="471"/>
      <c r="C104" s="471"/>
      <c r="D104" s="471"/>
      <c r="E104" s="471"/>
    </row>
    <row r="105" spans="1:5" ht="14.25">
      <c r="A105" s="3" t="s">
        <v>15</v>
      </c>
      <c r="B105" s="471"/>
      <c r="C105" s="471"/>
      <c r="D105" s="471"/>
      <c r="E105" s="471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5" customWidth="1"/>
    <col min="2" max="2" width="15.140625" style="195" customWidth="1"/>
    <col min="3" max="3" width="28.00390625" style="195" customWidth="1"/>
    <col min="4" max="6" width="9.140625" style="195" customWidth="1"/>
    <col min="7" max="7" width="8.00390625" style="195" customWidth="1"/>
    <col min="8" max="133" width="9.140625" style="195" customWidth="1"/>
    <col min="134" max="134" width="5.140625" style="195" customWidth="1"/>
    <col min="135" max="16384" width="9.140625" style="195" customWidth="1"/>
  </cols>
  <sheetData>
    <row r="1" spans="1:7" ht="18" thickBot="1">
      <c r="A1" s="275" t="s">
        <v>807</v>
      </c>
      <c r="B1" s="276"/>
      <c r="C1" s="276"/>
      <c r="D1" s="276"/>
      <c r="E1" s="276"/>
      <c r="F1" s="276"/>
      <c r="G1" s="317"/>
    </row>
    <row r="2" spans="1:6" ht="15">
      <c r="A2" s="90" t="s">
        <v>815</v>
      </c>
      <c r="B2" s="238"/>
      <c r="C2" s="238"/>
      <c r="D2" s="238"/>
      <c r="E2" s="238"/>
      <c r="F2" s="238"/>
    </row>
    <row r="3" spans="1:6" ht="15">
      <c r="A3" s="242"/>
      <c r="B3" s="239"/>
      <c r="C3" s="239"/>
      <c r="D3" s="239"/>
      <c r="E3" s="239"/>
      <c r="F3" s="239"/>
    </row>
    <row r="4" spans="3:5" ht="14.25">
      <c r="C4" s="262" t="s">
        <v>118</v>
      </c>
      <c r="E4" s="263"/>
    </row>
    <row r="5" spans="1:5" ht="33.75" customHeight="1">
      <c r="A5" s="255" t="s">
        <v>119</v>
      </c>
      <c r="B5" s="274" t="s">
        <v>404</v>
      </c>
      <c r="C5" s="255" t="s">
        <v>120</v>
      </c>
      <c r="D5" s="255" t="s">
        <v>9</v>
      </c>
      <c r="E5" s="286" t="s">
        <v>406</v>
      </c>
    </row>
    <row r="6" spans="1:5" ht="20.25">
      <c r="A6" s="63">
        <v>1</v>
      </c>
      <c r="B6" s="258" t="s">
        <v>122</v>
      </c>
      <c r="C6" s="264" t="s">
        <v>123</v>
      </c>
      <c r="D6" s="272">
        <v>124</v>
      </c>
      <c r="E6" s="457">
        <f>D6/1551*100</f>
        <v>7.994842037395229</v>
      </c>
    </row>
    <row r="7" spans="1:5" ht="14.25">
      <c r="A7" s="65">
        <v>2</v>
      </c>
      <c r="B7" s="258" t="s">
        <v>302</v>
      </c>
      <c r="C7" s="264" t="s">
        <v>124</v>
      </c>
      <c r="D7" s="272">
        <v>119</v>
      </c>
      <c r="E7" s="457">
        <f aca="true" t="shared" si="0" ref="E7:E15">D7/1551*100</f>
        <v>7.672469374597034</v>
      </c>
    </row>
    <row r="8" spans="1:5" ht="14.25">
      <c r="A8" s="63">
        <v>3</v>
      </c>
      <c r="B8" s="258" t="s">
        <v>408</v>
      </c>
      <c r="C8" s="264" t="s">
        <v>409</v>
      </c>
      <c r="D8" s="272">
        <v>80</v>
      </c>
      <c r="E8" s="457">
        <f t="shared" si="0"/>
        <v>5.157962604771115</v>
      </c>
    </row>
    <row r="9" spans="1:5" ht="20.25">
      <c r="A9" s="65">
        <v>4</v>
      </c>
      <c r="B9" s="258" t="s">
        <v>306</v>
      </c>
      <c r="C9" s="264" t="s">
        <v>125</v>
      </c>
      <c r="D9" s="272">
        <v>46</v>
      </c>
      <c r="E9" s="457">
        <f t="shared" si="0"/>
        <v>2.9658284977433915</v>
      </c>
    </row>
    <row r="10" spans="1:5" ht="20.25">
      <c r="A10" s="63">
        <v>5</v>
      </c>
      <c r="B10" s="258" t="s">
        <v>303</v>
      </c>
      <c r="C10" s="264" t="s">
        <v>274</v>
      </c>
      <c r="D10" s="272">
        <v>40</v>
      </c>
      <c r="E10" s="457">
        <f t="shared" si="0"/>
        <v>2.5789813023855577</v>
      </c>
    </row>
    <row r="11" spans="1:5" ht="14.25">
      <c r="A11" s="65">
        <v>6</v>
      </c>
      <c r="B11" s="258" t="s">
        <v>410</v>
      </c>
      <c r="C11" s="264" t="s">
        <v>411</v>
      </c>
      <c r="D11" s="272">
        <v>33</v>
      </c>
      <c r="E11" s="457">
        <f t="shared" si="0"/>
        <v>2.127659574468085</v>
      </c>
    </row>
    <row r="12" spans="1:5" ht="20.25">
      <c r="A12" s="63">
        <v>7</v>
      </c>
      <c r="B12" s="258" t="s">
        <v>507</v>
      </c>
      <c r="C12" s="264" t="s">
        <v>508</v>
      </c>
      <c r="D12" s="272">
        <v>29</v>
      </c>
      <c r="E12" s="457">
        <f t="shared" si="0"/>
        <v>1.8697614442295292</v>
      </c>
    </row>
    <row r="13" spans="1:5" ht="20.25">
      <c r="A13" s="65">
        <v>8</v>
      </c>
      <c r="B13" s="258" t="s">
        <v>304</v>
      </c>
      <c r="C13" s="264" t="s">
        <v>275</v>
      </c>
      <c r="D13" s="272">
        <v>29</v>
      </c>
      <c r="E13" s="457">
        <f t="shared" si="0"/>
        <v>1.8697614442295292</v>
      </c>
    </row>
    <row r="14" spans="1:5" ht="20.25">
      <c r="A14" s="63">
        <v>9</v>
      </c>
      <c r="B14" s="258" t="s">
        <v>305</v>
      </c>
      <c r="C14" s="264" t="s">
        <v>279</v>
      </c>
      <c r="D14" s="272">
        <v>26</v>
      </c>
      <c r="E14" s="457">
        <f t="shared" si="0"/>
        <v>1.6763378465506125</v>
      </c>
    </row>
    <row r="15" spans="1:5" ht="14.25">
      <c r="A15" s="65">
        <v>10</v>
      </c>
      <c r="B15" s="258" t="s">
        <v>586</v>
      </c>
      <c r="C15" s="264" t="s">
        <v>587</v>
      </c>
      <c r="D15" s="272">
        <v>24</v>
      </c>
      <c r="E15" s="457">
        <f t="shared" si="0"/>
        <v>1.5473887814313347</v>
      </c>
    </row>
    <row r="16" spans="1:5" s="370" customFormat="1" ht="14.25">
      <c r="A16" s="372"/>
      <c r="B16" s="372"/>
      <c r="C16" s="373"/>
      <c r="D16" s="374"/>
      <c r="E16" s="266"/>
    </row>
    <row r="17" spans="1:5" s="370" customFormat="1" ht="14.25">
      <c r="A17" s="372"/>
      <c r="B17" s="372"/>
      <c r="C17" s="373"/>
      <c r="D17" s="374"/>
      <c r="E17" s="266"/>
    </row>
    <row r="18" spans="3:5" ht="14.25">
      <c r="C18" s="254" t="s">
        <v>126</v>
      </c>
      <c r="E18" s="263"/>
    </row>
    <row r="19" spans="1:5" ht="44.25" customHeight="1">
      <c r="A19" s="255" t="s">
        <v>119</v>
      </c>
      <c r="B19" s="274" t="s">
        <v>404</v>
      </c>
      <c r="C19" s="255" t="s">
        <v>120</v>
      </c>
      <c r="D19" s="255" t="s">
        <v>9</v>
      </c>
      <c r="E19" s="286" t="s">
        <v>406</v>
      </c>
    </row>
    <row r="20" spans="1:5" ht="20.25">
      <c r="A20" s="63">
        <v>1</v>
      </c>
      <c r="B20" s="267" t="s">
        <v>122</v>
      </c>
      <c r="C20" s="268" t="s">
        <v>123</v>
      </c>
      <c r="D20" s="269">
        <v>762</v>
      </c>
      <c r="E20" s="265">
        <f>D20/8384*100</f>
        <v>9.088740458015266</v>
      </c>
    </row>
    <row r="21" spans="1:5" ht="20.25">
      <c r="A21" s="65">
        <v>2</v>
      </c>
      <c r="B21" s="267" t="s">
        <v>306</v>
      </c>
      <c r="C21" s="268" t="s">
        <v>125</v>
      </c>
      <c r="D21" s="269">
        <v>347</v>
      </c>
      <c r="E21" s="265">
        <f aca="true" t="shared" si="1" ref="E21:E29">D21/8384*100</f>
        <v>4.138835877862595</v>
      </c>
    </row>
    <row r="22" spans="1:5" ht="20.25">
      <c r="A22" s="63">
        <v>3</v>
      </c>
      <c r="B22" s="267" t="s">
        <v>305</v>
      </c>
      <c r="C22" s="268" t="s">
        <v>279</v>
      </c>
      <c r="D22" s="269">
        <v>303</v>
      </c>
      <c r="E22" s="265">
        <f t="shared" si="1"/>
        <v>3.614026717557252</v>
      </c>
    </row>
    <row r="23" spans="1:5" ht="20.25">
      <c r="A23" s="65">
        <v>4</v>
      </c>
      <c r="B23" s="267" t="s">
        <v>507</v>
      </c>
      <c r="C23" s="268" t="s">
        <v>508</v>
      </c>
      <c r="D23" s="269">
        <v>189</v>
      </c>
      <c r="E23" s="265">
        <f t="shared" si="1"/>
        <v>2.254293893129771</v>
      </c>
    </row>
    <row r="24" spans="1:5" ht="14.25">
      <c r="A24" s="63">
        <v>5</v>
      </c>
      <c r="B24" s="267" t="s">
        <v>410</v>
      </c>
      <c r="C24" s="268" t="s">
        <v>411</v>
      </c>
      <c r="D24" s="269">
        <v>169</v>
      </c>
      <c r="E24" s="265">
        <f t="shared" si="1"/>
        <v>2.0157442748091605</v>
      </c>
    </row>
    <row r="25" spans="1:5" ht="20.25">
      <c r="A25" s="65">
        <v>6</v>
      </c>
      <c r="B25" s="267" t="s">
        <v>304</v>
      </c>
      <c r="C25" s="268" t="s">
        <v>275</v>
      </c>
      <c r="D25" s="269">
        <v>166</v>
      </c>
      <c r="E25" s="265">
        <f t="shared" si="1"/>
        <v>1.9799618320610686</v>
      </c>
    </row>
    <row r="26" spans="1:5" ht="20.25">
      <c r="A26" s="63">
        <v>7</v>
      </c>
      <c r="B26" s="267" t="s">
        <v>303</v>
      </c>
      <c r="C26" s="268" t="s">
        <v>274</v>
      </c>
      <c r="D26" s="269">
        <v>150</v>
      </c>
      <c r="E26" s="265">
        <f t="shared" si="1"/>
        <v>1.78912213740458</v>
      </c>
    </row>
    <row r="27" spans="1:5" ht="14.25">
      <c r="A27" s="65">
        <v>8</v>
      </c>
      <c r="B27" s="267" t="s">
        <v>408</v>
      </c>
      <c r="C27" s="268" t="s">
        <v>409</v>
      </c>
      <c r="D27" s="269">
        <v>135</v>
      </c>
      <c r="E27" s="265">
        <f t="shared" si="1"/>
        <v>1.6102099236641223</v>
      </c>
    </row>
    <row r="28" spans="1:5" ht="14.25">
      <c r="A28" s="63">
        <v>9</v>
      </c>
      <c r="B28" s="267" t="s">
        <v>307</v>
      </c>
      <c r="C28" s="268" t="s">
        <v>129</v>
      </c>
      <c r="D28" s="269">
        <v>126</v>
      </c>
      <c r="E28" s="265">
        <f t="shared" si="1"/>
        <v>1.5028625954198473</v>
      </c>
    </row>
    <row r="29" spans="1:5" ht="20.25">
      <c r="A29" s="65">
        <v>10</v>
      </c>
      <c r="B29" s="267" t="s">
        <v>839</v>
      </c>
      <c r="C29" s="268" t="s">
        <v>840</v>
      </c>
      <c r="D29" s="269">
        <v>117</v>
      </c>
      <c r="E29" s="265">
        <f t="shared" si="1"/>
        <v>1.3955152671755726</v>
      </c>
    </row>
    <row r="30" spans="1:5" ht="14.25">
      <c r="A30" s="3"/>
      <c r="B30" s="3"/>
      <c r="E30" s="263"/>
    </row>
    <row r="31" spans="1:5" s="370" customFormat="1" ht="14.25">
      <c r="A31" s="3"/>
      <c r="B31" s="3"/>
      <c r="E31" s="263"/>
    </row>
    <row r="32" spans="1:5" s="370" customFormat="1" ht="14.25">
      <c r="A32" s="3"/>
      <c r="B32" s="3"/>
      <c r="E32" s="263"/>
    </row>
    <row r="33" spans="1:5" s="370" customFormat="1" ht="14.25">
      <c r="A33" s="3"/>
      <c r="B33" s="3"/>
      <c r="E33" s="263"/>
    </row>
    <row r="34" spans="1:5" s="370" customFormat="1" ht="14.25">
      <c r="A34" s="3"/>
      <c r="B34" s="3"/>
      <c r="E34" s="263"/>
    </row>
    <row r="35" spans="1:5" s="370" customFormat="1" ht="14.25">
      <c r="A35" s="3"/>
      <c r="B35" s="3"/>
      <c r="E35" s="263"/>
    </row>
    <row r="36" spans="1:5" s="370" customFormat="1" ht="14.25">
      <c r="A36" s="3"/>
      <c r="B36" s="3"/>
      <c r="E36" s="263"/>
    </row>
    <row r="37" spans="1:5" s="370" customFormat="1" ht="14.25">
      <c r="A37" s="3"/>
      <c r="B37" s="3"/>
      <c r="E37" s="263"/>
    </row>
    <row r="38" spans="1:5" s="370" customFormat="1" ht="14.25">
      <c r="A38" s="3"/>
      <c r="B38" s="3"/>
      <c r="E38" s="263"/>
    </row>
    <row r="39" spans="1:5" s="390" customFormat="1" ht="14.25">
      <c r="A39" s="3"/>
      <c r="B39" s="3"/>
      <c r="E39" s="263"/>
    </row>
    <row r="40" spans="1:5" s="469" customFormat="1" ht="14.25">
      <c r="A40" s="3"/>
      <c r="B40" s="3"/>
      <c r="E40" s="263"/>
    </row>
    <row r="41" spans="1:5" ht="14.25">
      <c r="A41" s="396"/>
      <c r="C41" s="254" t="s">
        <v>300</v>
      </c>
      <c r="E41" s="263"/>
    </row>
    <row r="42" spans="1:5" ht="25.5">
      <c r="A42" s="255" t="s">
        <v>119</v>
      </c>
      <c r="B42" s="274" t="s">
        <v>404</v>
      </c>
      <c r="C42" s="255" t="s">
        <v>120</v>
      </c>
      <c r="D42" s="255" t="s">
        <v>9</v>
      </c>
      <c r="E42" s="286" t="s">
        <v>406</v>
      </c>
    </row>
    <row r="43" spans="1:5" ht="20.25">
      <c r="A43" s="63">
        <v>1</v>
      </c>
      <c r="B43" s="270" t="s">
        <v>122</v>
      </c>
      <c r="C43" s="264" t="s">
        <v>123</v>
      </c>
      <c r="D43" s="271">
        <v>1505</v>
      </c>
      <c r="E43" s="265">
        <f>D43/11316*100</f>
        <v>13.29975256274302</v>
      </c>
    </row>
    <row r="44" spans="1:5" ht="30">
      <c r="A44" s="65">
        <v>2</v>
      </c>
      <c r="B44" s="270" t="s">
        <v>127</v>
      </c>
      <c r="C44" s="264" t="s">
        <v>128</v>
      </c>
      <c r="D44" s="271">
        <v>1393</v>
      </c>
      <c r="E44" s="265">
        <f aca="true" t="shared" si="2" ref="E44:E52">D44/11316*100</f>
        <v>12.310003534817957</v>
      </c>
    </row>
    <row r="45" spans="1:5" ht="30">
      <c r="A45" s="63">
        <v>3</v>
      </c>
      <c r="B45" s="270" t="s">
        <v>308</v>
      </c>
      <c r="C45" s="264" t="s">
        <v>253</v>
      </c>
      <c r="D45" s="272">
        <v>372</v>
      </c>
      <c r="E45" s="265">
        <f t="shared" si="2"/>
        <v>3.2873806998939554</v>
      </c>
    </row>
    <row r="46" spans="1:5" ht="20.25">
      <c r="A46" s="65">
        <v>4</v>
      </c>
      <c r="B46" s="270" t="s">
        <v>507</v>
      </c>
      <c r="C46" s="264" t="s">
        <v>508</v>
      </c>
      <c r="D46" s="272">
        <v>359</v>
      </c>
      <c r="E46" s="265">
        <f t="shared" si="2"/>
        <v>3.1724991162955107</v>
      </c>
    </row>
    <row r="47" spans="1:5" ht="20.25">
      <c r="A47" s="63">
        <v>5</v>
      </c>
      <c r="B47" s="270" t="s">
        <v>306</v>
      </c>
      <c r="C47" s="264" t="s">
        <v>125</v>
      </c>
      <c r="D47" s="272">
        <v>347</v>
      </c>
      <c r="E47" s="265">
        <f t="shared" si="2"/>
        <v>3.0664545775892544</v>
      </c>
    </row>
    <row r="48" spans="1:5" ht="14.25">
      <c r="A48" s="65">
        <v>6</v>
      </c>
      <c r="B48" s="270" t="s">
        <v>307</v>
      </c>
      <c r="C48" s="264" t="s">
        <v>129</v>
      </c>
      <c r="D48" s="272">
        <v>232</v>
      </c>
      <c r="E48" s="265">
        <f t="shared" si="2"/>
        <v>2.050194414987628</v>
      </c>
    </row>
    <row r="49" spans="1:5" ht="14.25">
      <c r="A49" s="63">
        <v>7</v>
      </c>
      <c r="B49" s="270" t="s">
        <v>410</v>
      </c>
      <c r="C49" s="264" t="s">
        <v>411</v>
      </c>
      <c r="D49" s="272">
        <v>210</v>
      </c>
      <c r="E49" s="265">
        <f t="shared" si="2"/>
        <v>1.855779427359491</v>
      </c>
    </row>
    <row r="50" spans="1:5" ht="20.25">
      <c r="A50" s="65">
        <v>8</v>
      </c>
      <c r="B50" s="270" t="s">
        <v>309</v>
      </c>
      <c r="C50" s="264" t="s">
        <v>301</v>
      </c>
      <c r="D50" s="272">
        <v>195</v>
      </c>
      <c r="E50" s="265">
        <f t="shared" si="2"/>
        <v>1.7232237539766702</v>
      </c>
    </row>
    <row r="51" spans="1:5" ht="20.25">
      <c r="A51" s="63">
        <v>9</v>
      </c>
      <c r="B51" s="261" t="s">
        <v>595</v>
      </c>
      <c r="C51" s="264" t="s">
        <v>596</v>
      </c>
      <c r="D51" s="272">
        <v>170</v>
      </c>
      <c r="E51" s="265">
        <f t="shared" si="2"/>
        <v>1.502297631671969</v>
      </c>
    </row>
    <row r="52" spans="1:5" ht="20.25">
      <c r="A52" s="65">
        <v>10</v>
      </c>
      <c r="B52" s="273" t="s">
        <v>304</v>
      </c>
      <c r="C52" s="264" t="s">
        <v>275</v>
      </c>
      <c r="D52" s="272">
        <v>163</v>
      </c>
      <c r="E52" s="265">
        <f t="shared" si="2"/>
        <v>1.4404383174266524</v>
      </c>
    </row>
    <row r="53" spans="1:5" ht="14.25">
      <c r="A53" s="195" t="s">
        <v>407</v>
      </c>
      <c r="B53" s="197"/>
      <c r="C53" s="197"/>
      <c r="D53" s="197"/>
      <c r="E53" s="263"/>
    </row>
    <row r="54" spans="1:5" ht="14.25">
      <c r="A54" s="3" t="s">
        <v>15</v>
      </c>
      <c r="E54" s="263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" thickBot="1">
      <c r="A1" s="357"/>
      <c r="B1" s="357" t="s">
        <v>812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2"/>
      <c r="R1" s="202"/>
      <c r="S1" s="318"/>
    </row>
    <row r="3" spans="1:18" ht="15">
      <c r="A3" s="637" t="s">
        <v>131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</row>
    <row r="4" ht="15" thickBot="1">
      <c r="K4" s="66"/>
    </row>
    <row r="5" spans="1:18" s="68" customFormat="1" ht="17.25" customHeight="1" thickBot="1" thickTop="1">
      <c r="A5" s="203"/>
      <c r="B5" s="634" t="s">
        <v>132</v>
      </c>
      <c r="C5" s="638" t="s">
        <v>816</v>
      </c>
      <c r="D5" s="639"/>
      <c r="E5" s="639"/>
      <c r="F5" s="639"/>
      <c r="G5" s="639"/>
      <c r="H5" s="639"/>
      <c r="I5" s="639"/>
      <c r="J5" s="640"/>
      <c r="K5" s="638" t="s">
        <v>817</v>
      </c>
      <c r="L5" s="639"/>
      <c r="M5" s="639"/>
      <c r="N5" s="639"/>
      <c r="O5" s="639"/>
      <c r="P5" s="639"/>
      <c r="Q5" s="639"/>
      <c r="R5" s="640"/>
    </row>
    <row r="6" spans="1:18" ht="15.75" customHeight="1" thickTop="1">
      <c r="A6" s="204" t="s">
        <v>400</v>
      </c>
      <c r="B6" s="635"/>
      <c r="C6" s="641" t="s">
        <v>133</v>
      </c>
      <c r="D6" s="642"/>
      <c r="E6" s="618"/>
      <c r="F6" s="617" t="s">
        <v>134</v>
      </c>
      <c r="G6" s="643"/>
      <c r="H6" s="642" t="s">
        <v>135</v>
      </c>
      <c r="I6" s="642"/>
      <c r="J6" s="643"/>
      <c r="K6" s="642" t="s">
        <v>133</v>
      </c>
      <c r="L6" s="642"/>
      <c r="M6" s="642"/>
      <c r="N6" s="617" t="s">
        <v>134</v>
      </c>
      <c r="O6" s="618"/>
      <c r="P6" s="617" t="s">
        <v>135</v>
      </c>
      <c r="Q6" s="644"/>
      <c r="R6" s="643"/>
    </row>
    <row r="7" spans="1:18" ht="15" customHeight="1">
      <c r="A7" s="204" t="s">
        <v>399</v>
      </c>
      <c r="B7" s="635"/>
      <c r="C7" s="616" t="s">
        <v>136</v>
      </c>
      <c r="D7" s="622" t="s">
        <v>137</v>
      </c>
      <c r="E7" s="628" t="s">
        <v>138</v>
      </c>
      <c r="F7" s="615" t="s">
        <v>136</v>
      </c>
      <c r="G7" s="630" t="s">
        <v>137</v>
      </c>
      <c r="H7" s="632" t="s">
        <v>136</v>
      </c>
      <c r="I7" s="622" t="s">
        <v>137</v>
      </c>
      <c r="J7" s="613" t="s">
        <v>138</v>
      </c>
      <c r="K7" s="615" t="s">
        <v>136</v>
      </c>
      <c r="L7" s="621" t="s">
        <v>137</v>
      </c>
      <c r="M7" s="619" t="s">
        <v>138</v>
      </c>
      <c r="N7" s="623" t="s">
        <v>136</v>
      </c>
      <c r="O7" s="625" t="s">
        <v>137</v>
      </c>
      <c r="P7" s="615" t="s">
        <v>136</v>
      </c>
      <c r="Q7" s="621" t="s">
        <v>137</v>
      </c>
      <c r="R7" s="619" t="s">
        <v>138</v>
      </c>
    </row>
    <row r="8" spans="1:18" ht="24.75" customHeight="1" thickBot="1">
      <c r="A8" s="205"/>
      <c r="B8" s="636"/>
      <c r="C8" s="645"/>
      <c r="D8" s="627"/>
      <c r="E8" s="629"/>
      <c r="F8" s="616"/>
      <c r="G8" s="631"/>
      <c r="H8" s="633"/>
      <c r="I8" s="627"/>
      <c r="J8" s="614"/>
      <c r="K8" s="616"/>
      <c r="L8" s="622"/>
      <c r="M8" s="620"/>
      <c r="N8" s="624"/>
      <c r="O8" s="626"/>
      <c r="P8" s="616"/>
      <c r="Q8" s="622"/>
      <c r="R8" s="620"/>
    </row>
    <row r="9" spans="1:18" ht="15" thickTop="1">
      <c r="A9" s="206" t="s">
        <v>318</v>
      </c>
      <c r="B9" s="207" t="s">
        <v>139</v>
      </c>
      <c r="C9" s="403">
        <v>282</v>
      </c>
      <c r="D9" s="404">
        <v>3</v>
      </c>
      <c r="E9" s="405">
        <v>33</v>
      </c>
      <c r="F9" s="403">
        <v>47</v>
      </c>
      <c r="G9" s="405">
        <v>3</v>
      </c>
      <c r="H9" s="403">
        <v>57</v>
      </c>
      <c r="I9" s="404">
        <v>2</v>
      </c>
      <c r="J9" s="405">
        <v>31</v>
      </c>
      <c r="K9" s="403">
        <v>177</v>
      </c>
      <c r="L9" s="404">
        <v>1</v>
      </c>
      <c r="M9" s="405">
        <v>35</v>
      </c>
      <c r="N9" s="403">
        <v>34</v>
      </c>
      <c r="O9" s="405">
        <v>2</v>
      </c>
      <c r="P9" s="403">
        <v>25</v>
      </c>
      <c r="Q9" s="404">
        <v>1</v>
      </c>
      <c r="R9" s="405">
        <v>27</v>
      </c>
    </row>
    <row r="10" spans="1:18" ht="15">
      <c r="A10" s="208" t="s">
        <v>319</v>
      </c>
      <c r="B10" s="208" t="s">
        <v>140</v>
      </c>
      <c r="C10" s="406">
        <v>44</v>
      </c>
      <c r="D10" s="407">
        <v>2</v>
      </c>
      <c r="E10" s="408">
        <v>5</v>
      </c>
      <c r="F10" s="406">
        <v>4</v>
      </c>
      <c r="G10" s="408">
        <v>0</v>
      </c>
      <c r="H10" s="406">
        <v>5</v>
      </c>
      <c r="I10" s="407">
        <v>0</v>
      </c>
      <c r="J10" s="408">
        <v>4</v>
      </c>
      <c r="K10" s="406">
        <v>34</v>
      </c>
      <c r="L10" s="407">
        <v>3</v>
      </c>
      <c r="M10" s="408">
        <v>9</v>
      </c>
      <c r="N10" s="406">
        <v>5</v>
      </c>
      <c r="O10" s="408">
        <v>0</v>
      </c>
      <c r="P10" s="406">
        <v>1</v>
      </c>
      <c r="Q10" s="407">
        <v>0</v>
      </c>
      <c r="R10" s="408">
        <v>7</v>
      </c>
    </row>
    <row r="11" spans="1:18" ht="15">
      <c r="A11" s="206" t="s">
        <v>320</v>
      </c>
      <c r="B11" s="206" t="s">
        <v>141</v>
      </c>
      <c r="C11" s="406">
        <v>49</v>
      </c>
      <c r="D11" s="407">
        <v>1</v>
      </c>
      <c r="E11" s="408">
        <v>11</v>
      </c>
      <c r="F11" s="406">
        <v>3</v>
      </c>
      <c r="G11" s="408">
        <v>1</v>
      </c>
      <c r="H11" s="406">
        <v>12</v>
      </c>
      <c r="I11" s="407">
        <v>4</v>
      </c>
      <c r="J11" s="408">
        <v>12</v>
      </c>
      <c r="K11" s="406">
        <v>33</v>
      </c>
      <c r="L11" s="407">
        <v>1</v>
      </c>
      <c r="M11" s="408">
        <v>19</v>
      </c>
      <c r="N11" s="406">
        <v>4</v>
      </c>
      <c r="O11" s="408">
        <v>0</v>
      </c>
      <c r="P11" s="406">
        <v>3</v>
      </c>
      <c r="Q11" s="407">
        <v>0</v>
      </c>
      <c r="R11" s="408">
        <v>5</v>
      </c>
    </row>
    <row r="12" spans="1:18" ht="15">
      <c r="A12" s="208" t="s">
        <v>321</v>
      </c>
      <c r="B12" s="208" t="s">
        <v>142</v>
      </c>
      <c r="C12" s="406">
        <v>15</v>
      </c>
      <c r="D12" s="407">
        <v>1</v>
      </c>
      <c r="E12" s="408">
        <v>5</v>
      </c>
      <c r="F12" s="406">
        <v>2</v>
      </c>
      <c r="G12" s="408">
        <v>0</v>
      </c>
      <c r="H12" s="406">
        <v>2</v>
      </c>
      <c r="I12" s="407">
        <v>1</v>
      </c>
      <c r="J12" s="408">
        <v>1</v>
      </c>
      <c r="K12" s="406">
        <v>13</v>
      </c>
      <c r="L12" s="407">
        <v>0</v>
      </c>
      <c r="M12" s="408">
        <v>3</v>
      </c>
      <c r="N12" s="406">
        <v>2</v>
      </c>
      <c r="O12" s="408">
        <v>0</v>
      </c>
      <c r="P12" s="406">
        <v>0</v>
      </c>
      <c r="Q12" s="407">
        <v>0</v>
      </c>
      <c r="R12" s="408">
        <v>1</v>
      </c>
    </row>
    <row r="13" spans="1:18" ht="15">
      <c r="A13" s="206" t="s">
        <v>322</v>
      </c>
      <c r="B13" s="206" t="s">
        <v>143</v>
      </c>
      <c r="C13" s="406">
        <v>13</v>
      </c>
      <c r="D13" s="407">
        <v>3</v>
      </c>
      <c r="E13" s="408">
        <v>3</v>
      </c>
      <c r="F13" s="406">
        <v>2</v>
      </c>
      <c r="G13" s="408">
        <v>0</v>
      </c>
      <c r="H13" s="406">
        <v>2</v>
      </c>
      <c r="I13" s="407">
        <v>0</v>
      </c>
      <c r="J13" s="408">
        <v>3</v>
      </c>
      <c r="K13" s="406">
        <v>18</v>
      </c>
      <c r="L13" s="407">
        <v>1</v>
      </c>
      <c r="M13" s="408">
        <v>2</v>
      </c>
      <c r="N13" s="406">
        <v>4</v>
      </c>
      <c r="O13" s="408">
        <v>0</v>
      </c>
      <c r="P13" s="406">
        <v>0</v>
      </c>
      <c r="Q13" s="407">
        <v>0</v>
      </c>
      <c r="R13" s="408">
        <v>3</v>
      </c>
    </row>
    <row r="14" spans="1:18" ht="15">
      <c r="A14" s="208" t="s">
        <v>323</v>
      </c>
      <c r="B14" s="208" t="s">
        <v>144</v>
      </c>
      <c r="C14" s="406">
        <v>1158</v>
      </c>
      <c r="D14" s="407">
        <v>47</v>
      </c>
      <c r="E14" s="408">
        <v>93</v>
      </c>
      <c r="F14" s="406">
        <v>174</v>
      </c>
      <c r="G14" s="408">
        <v>15</v>
      </c>
      <c r="H14" s="406">
        <v>229</v>
      </c>
      <c r="I14" s="407">
        <v>18</v>
      </c>
      <c r="J14" s="408">
        <v>169</v>
      </c>
      <c r="K14" s="406">
        <v>891</v>
      </c>
      <c r="L14" s="407">
        <v>21</v>
      </c>
      <c r="M14" s="408">
        <v>95</v>
      </c>
      <c r="N14" s="406">
        <v>123</v>
      </c>
      <c r="O14" s="408">
        <v>7</v>
      </c>
      <c r="P14" s="406">
        <v>109</v>
      </c>
      <c r="Q14" s="407">
        <v>7</v>
      </c>
      <c r="R14" s="408">
        <v>123</v>
      </c>
    </row>
    <row r="15" spans="1:18" ht="15">
      <c r="A15" s="206" t="s">
        <v>324</v>
      </c>
      <c r="B15" s="206" t="s">
        <v>145</v>
      </c>
      <c r="C15" s="406">
        <v>735</v>
      </c>
      <c r="D15" s="407">
        <v>5</v>
      </c>
      <c r="E15" s="408">
        <v>81</v>
      </c>
      <c r="F15" s="406">
        <v>60</v>
      </c>
      <c r="G15" s="408">
        <v>8</v>
      </c>
      <c r="H15" s="406">
        <v>78</v>
      </c>
      <c r="I15" s="407">
        <v>6</v>
      </c>
      <c r="J15" s="408">
        <v>54</v>
      </c>
      <c r="K15" s="406">
        <v>493</v>
      </c>
      <c r="L15" s="407">
        <v>2</v>
      </c>
      <c r="M15" s="408">
        <v>50</v>
      </c>
      <c r="N15" s="406">
        <v>47</v>
      </c>
      <c r="O15" s="408">
        <v>1</v>
      </c>
      <c r="P15" s="406">
        <v>41</v>
      </c>
      <c r="Q15" s="407">
        <v>4</v>
      </c>
      <c r="R15" s="408">
        <v>43</v>
      </c>
    </row>
    <row r="16" spans="1:18" ht="15">
      <c r="A16" s="208" t="s">
        <v>325</v>
      </c>
      <c r="B16" s="208" t="s">
        <v>146</v>
      </c>
      <c r="C16" s="406">
        <v>7</v>
      </c>
      <c r="D16" s="407">
        <v>1</v>
      </c>
      <c r="E16" s="408">
        <v>5</v>
      </c>
      <c r="F16" s="406">
        <v>2</v>
      </c>
      <c r="G16" s="408">
        <v>2</v>
      </c>
      <c r="H16" s="406">
        <v>4</v>
      </c>
      <c r="I16" s="407">
        <v>0</v>
      </c>
      <c r="J16" s="408">
        <v>6</v>
      </c>
      <c r="K16" s="406">
        <v>9</v>
      </c>
      <c r="L16" s="407">
        <v>0</v>
      </c>
      <c r="M16" s="408">
        <v>6</v>
      </c>
      <c r="N16" s="406">
        <v>2</v>
      </c>
      <c r="O16" s="408">
        <v>0</v>
      </c>
      <c r="P16" s="406">
        <v>0</v>
      </c>
      <c r="Q16" s="407">
        <v>0</v>
      </c>
      <c r="R16" s="408">
        <v>5</v>
      </c>
    </row>
    <row r="17" spans="1:18" ht="15">
      <c r="A17" s="206" t="s">
        <v>326</v>
      </c>
      <c r="B17" s="206" t="s">
        <v>147</v>
      </c>
      <c r="C17" s="406">
        <v>111</v>
      </c>
      <c r="D17" s="407">
        <v>1</v>
      </c>
      <c r="E17" s="408">
        <v>41</v>
      </c>
      <c r="F17" s="406">
        <v>15</v>
      </c>
      <c r="G17" s="408">
        <v>7</v>
      </c>
      <c r="H17" s="406">
        <v>28</v>
      </c>
      <c r="I17" s="407">
        <v>2</v>
      </c>
      <c r="J17" s="408">
        <v>31</v>
      </c>
      <c r="K17" s="406">
        <v>77</v>
      </c>
      <c r="L17" s="407">
        <v>1</v>
      </c>
      <c r="M17" s="408">
        <v>36</v>
      </c>
      <c r="N17" s="406">
        <v>16</v>
      </c>
      <c r="O17" s="408">
        <v>1</v>
      </c>
      <c r="P17" s="406">
        <v>4</v>
      </c>
      <c r="Q17" s="407">
        <v>0</v>
      </c>
      <c r="R17" s="408">
        <v>27</v>
      </c>
    </row>
    <row r="18" spans="1:18" ht="15">
      <c r="A18" s="208" t="s">
        <v>327</v>
      </c>
      <c r="B18" s="208" t="s">
        <v>148</v>
      </c>
      <c r="C18" s="406">
        <v>90</v>
      </c>
      <c r="D18" s="407">
        <v>3</v>
      </c>
      <c r="E18" s="408">
        <v>32</v>
      </c>
      <c r="F18" s="406">
        <v>12</v>
      </c>
      <c r="G18" s="408">
        <v>3</v>
      </c>
      <c r="H18" s="406">
        <v>9</v>
      </c>
      <c r="I18" s="407">
        <v>1</v>
      </c>
      <c r="J18" s="408">
        <v>29</v>
      </c>
      <c r="K18" s="406">
        <v>65</v>
      </c>
      <c r="L18" s="407">
        <v>0</v>
      </c>
      <c r="M18" s="408">
        <v>27</v>
      </c>
      <c r="N18" s="406">
        <v>14</v>
      </c>
      <c r="O18" s="408">
        <v>1</v>
      </c>
      <c r="P18" s="406">
        <v>7</v>
      </c>
      <c r="Q18" s="407">
        <v>2</v>
      </c>
      <c r="R18" s="408">
        <v>17</v>
      </c>
    </row>
    <row r="19" spans="1:18" ht="15">
      <c r="A19" s="206" t="s">
        <v>328</v>
      </c>
      <c r="B19" s="206" t="s">
        <v>149</v>
      </c>
      <c r="C19" s="406">
        <v>10</v>
      </c>
      <c r="D19" s="407">
        <v>1</v>
      </c>
      <c r="E19" s="408">
        <v>3</v>
      </c>
      <c r="F19" s="406">
        <v>1</v>
      </c>
      <c r="G19" s="408">
        <v>0</v>
      </c>
      <c r="H19" s="406">
        <v>5</v>
      </c>
      <c r="I19" s="407">
        <v>1</v>
      </c>
      <c r="J19" s="408">
        <v>4</v>
      </c>
      <c r="K19" s="406">
        <v>11</v>
      </c>
      <c r="L19" s="407">
        <v>1</v>
      </c>
      <c r="M19" s="408">
        <v>3</v>
      </c>
      <c r="N19" s="406">
        <v>1</v>
      </c>
      <c r="O19" s="408">
        <v>0</v>
      </c>
      <c r="P19" s="406">
        <v>0</v>
      </c>
      <c r="Q19" s="407">
        <v>0</v>
      </c>
      <c r="R19" s="408">
        <v>2</v>
      </c>
    </row>
    <row r="20" spans="1:18" ht="15">
      <c r="A20" s="208" t="s">
        <v>329</v>
      </c>
      <c r="B20" s="208" t="s">
        <v>150</v>
      </c>
      <c r="C20" s="406">
        <v>9</v>
      </c>
      <c r="D20" s="407">
        <v>1</v>
      </c>
      <c r="E20" s="408">
        <v>1</v>
      </c>
      <c r="F20" s="406">
        <v>2</v>
      </c>
      <c r="G20" s="408">
        <v>2</v>
      </c>
      <c r="H20" s="406">
        <v>2</v>
      </c>
      <c r="I20" s="407">
        <v>1</v>
      </c>
      <c r="J20" s="408">
        <v>2</v>
      </c>
      <c r="K20" s="406">
        <v>6</v>
      </c>
      <c r="L20" s="407">
        <v>2</v>
      </c>
      <c r="M20" s="408">
        <v>6</v>
      </c>
      <c r="N20" s="406">
        <v>0</v>
      </c>
      <c r="O20" s="408">
        <v>0</v>
      </c>
      <c r="P20" s="406">
        <v>3</v>
      </c>
      <c r="Q20" s="407">
        <v>0</v>
      </c>
      <c r="R20" s="408">
        <v>2</v>
      </c>
    </row>
    <row r="21" spans="1:18" ht="15">
      <c r="A21" s="206" t="s">
        <v>330</v>
      </c>
      <c r="B21" s="206" t="s">
        <v>151</v>
      </c>
      <c r="C21" s="406">
        <v>17</v>
      </c>
      <c r="D21" s="407">
        <v>0</v>
      </c>
      <c r="E21" s="408">
        <v>5</v>
      </c>
      <c r="F21" s="406">
        <v>0</v>
      </c>
      <c r="G21" s="408">
        <v>1</v>
      </c>
      <c r="H21" s="406">
        <v>0</v>
      </c>
      <c r="I21" s="407">
        <v>3</v>
      </c>
      <c r="J21" s="408">
        <v>0</v>
      </c>
      <c r="K21" s="406">
        <v>14</v>
      </c>
      <c r="L21" s="407">
        <v>0</v>
      </c>
      <c r="M21" s="408">
        <v>5</v>
      </c>
      <c r="N21" s="406">
        <v>1</v>
      </c>
      <c r="O21" s="408">
        <v>1</v>
      </c>
      <c r="P21" s="406">
        <v>0</v>
      </c>
      <c r="Q21" s="407">
        <v>0</v>
      </c>
      <c r="R21" s="408">
        <v>6</v>
      </c>
    </row>
    <row r="22" spans="1:18" ht="15">
      <c r="A22" s="208" t="s">
        <v>331</v>
      </c>
      <c r="B22" s="208" t="s">
        <v>152</v>
      </c>
      <c r="C22" s="406">
        <v>25</v>
      </c>
      <c r="D22" s="407">
        <v>1</v>
      </c>
      <c r="E22" s="408">
        <v>7</v>
      </c>
      <c r="F22" s="406">
        <v>3</v>
      </c>
      <c r="G22" s="408">
        <v>1</v>
      </c>
      <c r="H22" s="406">
        <v>3</v>
      </c>
      <c r="I22" s="407">
        <v>0</v>
      </c>
      <c r="J22" s="408">
        <v>3</v>
      </c>
      <c r="K22" s="406">
        <v>12</v>
      </c>
      <c r="L22" s="407">
        <v>1</v>
      </c>
      <c r="M22" s="408">
        <v>4</v>
      </c>
      <c r="N22" s="406">
        <v>0</v>
      </c>
      <c r="O22" s="408">
        <v>0</v>
      </c>
      <c r="P22" s="406">
        <v>3</v>
      </c>
      <c r="Q22" s="407">
        <v>0</v>
      </c>
      <c r="R22" s="408">
        <v>11</v>
      </c>
    </row>
    <row r="23" spans="1:18" ht="15">
      <c r="A23" s="206" t="s">
        <v>332</v>
      </c>
      <c r="B23" s="206" t="s">
        <v>153</v>
      </c>
      <c r="C23" s="406">
        <v>25</v>
      </c>
      <c r="D23" s="407">
        <v>0</v>
      </c>
      <c r="E23" s="408">
        <v>9</v>
      </c>
      <c r="F23" s="406">
        <v>5</v>
      </c>
      <c r="G23" s="408">
        <v>0</v>
      </c>
      <c r="H23" s="406">
        <v>2</v>
      </c>
      <c r="I23" s="407">
        <v>2</v>
      </c>
      <c r="J23" s="408">
        <v>1</v>
      </c>
      <c r="K23" s="406">
        <v>17</v>
      </c>
      <c r="L23" s="407">
        <v>1</v>
      </c>
      <c r="M23" s="408">
        <v>1</v>
      </c>
      <c r="N23" s="406">
        <v>1</v>
      </c>
      <c r="O23" s="408">
        <v>0</v>
      </c>
      <c r="P23" s="406">
        <v>2</v>
      </c>
      <c r="Q23" s="407">
        <v>1</v>
      </c>
      <c r="R23" s="408">
        <v>4</v>
      </c>
    </row>
    <row r="24" spans="1:18" ht="15">
      <c r="A24" s="208" t="s">
        <v>333</v>
      </c>
      <c r="B24" s="208" t="s">
        <v>154</v>
      </c>
      <c r="C24" s="406">
        <v>482</v>
      </c>
      <c r="D24" s="407">
        <v>9</v>
      </c>
      <c r="E24" s="408">
        <v>51</v>
      </c>
      <c r="F24" s="406">
        <v>75</v>
      </c>
      <c r="G24" s="408">
        <v>5</v>
      </c>
      <c r="H24" s="406">
        <v>75</v>
      </c>
      <c r="I24" s="407">
        <v>6</v>
      </c>
      <c r="J24" s="408">
        <v>48</v>
      </c>
      <c r="K24" s="406">
        <v>350</v>
      </c>
      <c r="L24" s="407">
        <v>2</v>
      </c>
      <c r="M24" s="408">
        <v>57</v>
      </c>
      <c r="N24" s="406">
        <v>51</v>
      </c>
      <c r="O24" s="408">
        <v>0</v>
      </c>
      <c r="P24" s="406">
        <v>32</v>
      </c>
      <c r="Q24" s="407">
        <v>2</v>
      </c>
      <c r="R24" s="408">
        <v>30</v>
      </c>
    </row>
    <row r="25" spans="1:18" ht="15">
      <c r="A25" s="206" t="s">
        <v>334</v>
      </c>
      <c r="B25" s="206" t="s">
        <v>155</v>
      </c>
      <c r="C25" s="406">
        <v>35</v>
      </c>
      <c r="D25" s="407">
        <v>8</v>
      </c>
      <c r="E25" s="408">
        <v>9</v>
      </c>
      <c r="F25" s="406">
        <v>8</v>
      </c>
      <c r="G25" s="408">
        <v>0</v>
      </c>
      <c r="H25" s="406">
        <v>8</v>
      </c>
      <c r="I25" s="407">
        <v>1</v>
      </c>
      <c r="J25" s="408">
        <v>7</v>
      </c>
      <c r="K25" s="406">
        <v>40</v>
      </c>
      <c r="L25" s="407">
        <v>5</v>
      </c>
      <c r="M25" s="408">
        <v>8</v>
      </c>
      <c r="N25" s="406">
        <v>5</v>
      </c>
      <c r="O25" s="408">
        <v>1</v>
      </c>
      <c r="P25" s="406">
        <v>5</v>
      </c>
      <c r="Q25" s="407">
        <v>0</v>
      </c>
      <c r="R25" s="408">
        <v>7</v>
      </c>
    </row>
    <row r="26" spans="1:18" ht="15">
      <c r="A26" s="208" t="s">
        <v>335</v>
      </c>
      <c r="B26" s="208" t="s">
        <v>156</v>
      </c>
      <c r="C26" s="406">
        <v>10</v>
      </c>
      <c r="D26" s="407">
        <v>0</v>
      </c>
      <c r="E26" s="408">
        <v>0</v>
      </c>
      <c r="F26" s="406">
        <v>4</v>
      </c>
      <c r="G26" s="408">
        <v>2</v>
      </c>
      <c r="H26" s="406">
        <v>4</v>
      </c>
      <c r="I26" s="407">
        <v>1</v>
      </c>
      <c r="J26" s="408">
        <v>5</v>
      </c>
      <c r="K26" s="406">
        <v>5</v>
      </c>
      <c r="L26" s="407">
        <v>3</v>
      </c>
      <c r="M26" s="408">
        <v>0</v>
      </c>
      <c r="N26" s="406">
        <v>1</v>
      </c>
      <c r="O26" s="408">
        <v>0</v>
      </c>
      <c r="P26" s="406">
        <v>3</v>
      </c>
      <c r="Q26" s="407">
        <v>0</v>
      </c>
      <c r="R26" s="408">
        <v>1</v>
      </c>
    </row>
    <row r="27" spans="1:18" ht="15">
      <c r="A27" s="206" t="s">
        <v>336</v>
      </c>
      <c r="B27" s="206" t="s">
        <v>157</v>
      </c>
      <c r="C27" s="406">
        <v>37</v>
      </c>
      <c r="D27" s="407">
        <v>2</v>
      </c>
      <c r="E27" s="408">
        <v>8</v>
      </c>
      <c r="F27" s="406">
        <v>5</v>
      </c>
      <c r="G27" s="408">
        <v>0</v>
      </c>
      <c r="H27" s="406">
        <v>6</v>
      </c>
      <c r="I27" s="407">
        <v>1</v>
      </c>
      <c r="J27" s="408">
        <v>8</v>
      </c>
      <c r="K27" s="406">
        <v>21</v>
      </c>
      <c r="L27" s="407">
        <v>1</v>
      </c>
      <c r="M27" s="408">
        <v>9</v>
      </c>
      <c r="N27" s="406">
        <v>2</v>
      </c>
      <c r="O27" s="408">
        <v>0</v>
      </c>
      <c r="P27" s="406">
        <v>3</v>
      </c>
      <c r="Q27" s="407">
        <v>0</v>
      </c>
      <c r="R27" s="408">
        <v>9</v>
      </c>
    </row>
    <row r="28" spans="1:18" ht="15">
      <c r="A28" s="208" t="s">
        <v>337</v>
      </c>
      <c r="B28" s="208" t="s">
        <v>158</v>
      </c>
      <c r="C28" s="406">
        <v>114</v>
      </c>
      <c r="D28" s="407">
        <v>2</v>
      </c>
      <c r="E28" s="408">
        <v>34</v>
      </c>
      <c r="F28" s="406">
        <v>11</v>
      </c>
      <c r="G28" s="408">
        <v>3</v>
      </c>
      <c r="H28" s="406">
        <v>33</v>
      </c>
      <c r="I28" s="407">
        <v>2</v>
      </c>
      <c r="J28" s="408">
        <v>28</v>
      </c>
      <c r="K28" s="406">
        <v>99</v>
      </c>
      <c r="L28" s="407">
        <v>2</v>
      </c>
      <c r="M28" s="408">
        <v>40</v>
      </c>
      <c r="N28" s="406">
        <v>12</v>
      </c>
      <c r="O28" s="408">
        <v>1</v>
      </c>
      <c r="P28" s="406">
        <v>9</v>
      </c>
      <c r="Q28" s="407">
        <v>0</v>
      </c>
      <c r="R28" s="408">
        <v>34</v>
      </c>
    </row>
    <row r="29" spans="1:18" ht="15">
      <c r="A29" s="206" t="s">
        <v>338</v>
      </c>
      <c r="B29" s="206" t="s">
        <v>159</v>
      </c>
      <c r="C29" s="406">
        <v>171</v>
      </c>
      <c r="D29" s="407">
        <v>2</v>
      </c>
      <c r="E29" s="408">
        <v>23</v>
      </c>
      <c r="F29" s="406">
        <v>11</v>
      </c>
      <c r="G29" s="408">
        <v>1</v>
      </c>
      <c r="H29" s="406">
        <v>23</v>
      </c>
      <c r="I29" s="407">
        <v>0</v>
      </c>
      <c r="J29" s="408">
        <v>9</v>
      </c>
      <c r="K29" s="406">
        <v>102</v>
      </c>
      <c r="L29" s="407">
        <v>0</v>
      </c>
      <c r="M29" s="408">
        <v>19</v>
      </c>
      <c r="N29" s="406">
        <v>17</v>
      </c>
      <c r="O29" s="408">
        <v>0</v>
      </c>
      <c r="P29" s="406">
        <v>2</v>
      </c>
      <c r="Q29" s="407">
        <v>0</v>
      </c>
      <c r="R29" s="408">
        <v>5</v>
      </c>
    </row>
    <row r="30" spans="1:18" ht="15">
      <c r="A30" s="208" t="s">
        <v>339</v>
      </c>
      <c r="B30" s="208" t="s">
        <v>160</v>
      </c>
      <c r="C30" s="406">
        <v>32</v>
      </c>
      <c r="D30" s="407">
        <v>0</v>
      </c>
      <c r="E30" s="408">
        <v>5</v>
      </c>
      <c r="F30" s="406">
        <v>7</v>
      </c>
      <c r="G30" s="408">
        <v>0</v>
      </c>
      <c r="H30" s="406">
        <v>4</v>
      </c>
      <c r="I30" s="407">
        <v>0</v>
      </c>
      <c r="J30" s="408">
        <v>9</v>
      </c>
      <c r="K30" s="406">
        <v>20</v>
      </c>
      <c r="L30" s="407">
        <v>4</v>
      </c>
      <c r="M30" s="408">
        <v>4</v>
      </c>
      <c r="N30" s="406">
        <v>2</v>
      </c>
      <c r="O30" s="408">
        <v>1</v>
      </c>
      <c r="P30" s="406">
        <v>4</v>
      </c>
      <c r="Q30" s="407">
        <v>0</v>
      </c>
      <c r="R30" s="408">
        <v>4</v>
      </c>
    </row>
    <row r="31" spans="1:18" ht="15">
      <c r="A31" s="206" t="s">
        <v>340</v>
      </c>
      <c r="B31" s="206" t="s">
        <v>161</v>
      </c>
      <c r="C31" s="406">
        <v>34</v>
      </c>
      <c r="D31" s="407">
        <v>0</v>
      </c>
      <c r="E31" s="408">
        <v>11</v>
      </c>
      <c r="F31" s="406">
        <v>5</v>
      </c>
      <c r="G31" s="408">
        <v>0</v>
      </c>
      <c r="H31" s="406">
        <v>9</v>
      </c>
      <c r="I31" s="407">
        <v>1</v>
      </c>
      <c r="J31" s="408">
        <v>7</v>
      </c>
      <c r="K31" s="406">
        <v>27</v>
      </c>
      <c r="L31" s="407">
        <v>1</v>
      </c>
      <c r="M31" s="408">
        <v>22</v>
      </c>
      <c r="N31" s="406">
        <v>7</v>
      </c>
      <c r="O31" s="408">
        <v>0</v>
      </c>
      <c r="P31" s="406">
        <v>3</v>
      </c>
      <c r="Q31" s="407">
        <v>0</v>
      </c>
      <c r="R31" s="408">
        <v>1</v>
      </c>
    </row>
    <row r="32" spans="1:18" ht="15">
      <c r="A32" s="208" t="s">
        <v>341</v>
      </c>
      <c r="B32" s="208" t="s">
        <v>162</v>
      </c>
      <c r="C32" s="406">
        <v>9</v>
      </c>
      <c r="D32" s="407">
        <v>0</v>
      </c>
      <c r="E32" s="408">
        <v>3</v>
      </c>
      <c r="F32" s="406">
        <v>4</v>
      </c>
      <c r="G32" s="408">
        <v>1</v>
      </c>
      <c r="H32" s="406">
        <v>3</v>
      </c>
      <c r="I32" s="407">
        <v>0</v>
      </c>
      <c r="J32" s="408">
        <v>5</v>
      </c>
      <c r="K32" s="406">
        <v>16</v>
      </c>
      <c r="L32" s="407">
        <v>0</v>
      </c>
      <c r="M32" s="408">
        <v>11</v>
      </c>
      <c r="N32" s="406">
        <v>2</v>
      </c>
      <c r="O32" s="408">
        <v>0</v>
      </c>
      <c r="P32" s="406">
        <v>4</v>
      </c>
      <c r="Q32" s="407">
        <v>0</v>
      </c>
      <c r="R32" s="408">
        <v>4</v>
      </c>
    </row>
    <row r="33" spans="1:18" ht="15">
      <c r="A33" s="206" t="s">
        <v>342</v>
      </c>
      <c r="B33" s="206" t="s">
        <v>163</v>
      </c>
      <c r="C33" s="406">
        <v>34</v>
      </c>
      <c r="D33" s="407">
        <v>4</v>
      </c>
      <c r="E33" s="408">
        <v>4</v>
      </c>
      <c r="F33" s="406">
        <v>3</v>
      </c>
      <c r="G33" s="408">
        <v>0</v>
      </c>
      <c r="H33" s="406">
        <v>5</v>
      </c>
      <c r="I33" s="407">
        <v>0</v>
      </c>
      <c r="J33" s="408">
        <v>3</v>
      </c>
      <c r="K33" s="406">
        <v>24</v>
      </c>
      <c r="L33" s="407">
        <v>3</v>
      </c>
      <c r="M33" s="408">
        <v>10</v>
      </c>
      <c r="N33" s="406">
        <v>3</v>
      </c>
      <c r="O33" s="408">
        <v>0</v>
      </c>
      <c r="P33" s="406">
        <v>1</v>
      </c>
      <c r="Q33" s="407">
        <v>0</v>
      </c>
      <c r="R33" s="408">
        <v>3</v>
      </c>
    </row>
    <row r="34" spans="1:18" ht="15">
      <c r="A34" s="208" t="s">
        <v>343</v>
      </c>
      <c r="B34" s="208" t="s">
        <v>164</v>
      </c>
      <c r="C34" s="406">
        <v>68</v>
      </c>
      <c r="D34" s="407">
        <v>0</v>
      </c>
      <c r="E34" s="408">
        <v>56</v>
      </c>
      <c r="F34" s="406">
        <v>11</v>
      </c>
      <c r="G34" s="408">
        <v>4</v>
      </c>
      <c r="H34" s="406">
        <v>17</v>
      </c>
      <c r="I34" s="407">
        <v>0</v>
      </c>
      <c r="J34" s="408">
        <v>35</v>
      </c>
      <c r="K34" s="406">
        <v>41</v>
      </c>
      <c r="L34" s="407">
        <v>1</v>
      </c>
      <c r="M34" s="408">
        <v>42</v>
      </c>
      <c r="N34" s="406">
        <v>12</v>
      </c>
      <c r="O34" s="408">
        <v>0</v>
      </c>
      <c r="P34" s="406">
        <v>9</v>
      </c>
      <c r="Q34" s="407">
        <v>1</v>
      </c>
      <c r="R34" s="408">
        <v>29</v>
      </c>
    </row>
    <row r="35" spans="1:18" ht="15">
      <c r="A35" s="206" t="s">
        <v>344</v>
      </c>
      <c r="B35" s="206" t="s">
        <v>165</v>
      </c>
      <c r="C35" s="406">
        <v>306</v>
      </c>
      <c r="D35" s="407">
        <v>2</v>
      </c>
      <c r="E35" s="408">
        <v>28</v>
      </c>
      <c r="F35" s="406">
        <v>45</v>
      </c>
      <c r="G35" s="408">
        <v>0</v>
      </c>
      <c r="H35" s="406">
        <v>59</v>
      </c>
      <c r="I35" s="407">
        <v>2</v>
      </c>
      <c r="J35" s="408">
        <v>28</v>
      </c>
      <c r="K35" s="406">
        <v>265</v>
      </c>
      <c r="L35" s="407">
        <v>6</v>
      </c>
      <c r="M35" s="408">
        <v>48</v>
      </c>
      <c r="N35" s="406">
        <v>35</v>
      </c>
      <c r="O35" s="408">
        <v>0</v>
      </c>
      <c r="P35" s="406">
        <v>28</v>
      </c>
      <c r="Q35" s="407">
        <v>0</v>
      </c>
      <c r="R35" s="408">
        <v>20</v>
      </c>
    </row>
    <row r="36" spans="1:18" ht="15">
      <c r="A36" s="208" t="s">
        <v>345</v>
      </c>
      <c r="B36" s="208" t="s">
        <v>166</v>
      </c>
      <c r="C36" s="406">
        <v>14</v>
      </c>
      <c r="D36" s="407">
        <v>0</v>
      </c>
      <c r="E36" s="408">
        <v>4</v>
      </c>
      <c r="F36" s="406">
        <v>8</v>
      </c>
      <c r="G36" s="408">
        <v>1</v>
      </c>
      <c r="H36" s="406">
        <v>9</v>
      </c>
      <c r="I36" s="407">
        <v>0</v>
      </c>
      <c r="J36" s="408">
        <v>8</v>
      </c>
      <c r="K36" s="406">
        <v>20</v>
      </c>
      <c r="L36" s="407">
        <v>2</v>
      </c>
      <c r="M36" s="408">
        <v>3</v>
      </c>
      <c r="N36" s="406">
        <v>1</v>
      </c>
      <c r="O36" s="408">
        <v>0</v>
      </c>
      <c r="P36" s="406">
        <v>1</v>
      </c>
      <c r="Q36" s="407">
        <v>1</v>
      </c>
      <c r="R36" s="408">
        <v>2</v>
      </c>
    </row>
    <row r="37" spans="1:18" ht="15">
      <c r="A37" s="206" t="s">
        <v>346</v>
      </c>
      <c r="B37" s="206" t="s">
        <v>167</v>
      </c>
      <c r="C37" s="406">
        <v>1</v>
      </c>
      <c r="D37" s="407">
        <v>0</v>
      </c>
      <c r="E37" s="408">
        <v>5</v>
      </c>
      <c r="F37" s="406">
        <v>0</v>
      </c>
      <c r="G37" s="408">
        <v>0</v>
      </c>
      <c r="H37" s="406">
        <v>0</v>
      </c>
      <c r="I37" s="407">
        <v>0</v>
      </c>
      <c r="J37" s="408">
        <v>2</v>
      </c>
      <c r="K37" s="406">
        <v>7</v>
      </c>
      <c r="L37" s="407">
        <v>0</v>
      </c>
      <c r="M37" s="408">
        <v>3</v>
      </c>
      <c r="N37" s="406">
        <v>0</v>
      </c>
      <c r="O37" s="408">
        <v>0</v>
      </c>
      <c r="P37" s="406">
        <v>0</v>
      </c>
      <c r="Q37" s="407">
        <v>0</v>
      </c>
      <c r="R37" s="408">
        <v>3</v>
      </c>
    </row>
    <row r="38" spans="1:18" ht="15">
      <c r="A38" s="208" t="s">
        <v>347</v>
      </c>
      <c r="B38" s="208" t="s">
        <v>168</v>
      </c>
      <c r="C38" s="406">
        <v>8</v>
      </c>
      <c r="D38" s="407">
        <v>0</v>
      </c>
      <c r="E38" s="408">
        <v>3</v>
      </c>
      <c r="F38" s="406">
        <v>0</v>
      </c>
      <c r="G38" s="408">
        <v>0</v>
      </c>
      <c r="H38" s="406">
        <v>0</v>
      </c>
      <c r="I38" s="407">
        <v>0</v>
      </c>
      <c r="J38" s="408">
        <v>1</v>
      </c>
      <c r="K38" s="406">
        <v>6</v>
      </c>
      <c r="L38" s="407">
        <v>0</v>
      </c>
      <c r="M38" s="408">
        <v>6</v>
      </c>
      <c r="N38" s="406">
        <v>2</v>
      </c>
      <c r="O38" s="408">
        <v>1</v>
      </c>
      <c r="P38" s="406">
        <v>1</v>
      </c>
      <c r="Q38" s="407">
        <v>0</v>
      </c>
      <c r="R38" s="408">
        <v>2</v>
      </c>
    </row>
    <row r="39" spans="1:18" ht="15">
      <c r="A39" s="206" t="s">
        <v>348</v>
      </c>
      <c r="B39" s="206" t="s">
        <v>169</v>
      </c>
      <c r="C39" s="406">
        <v>154</v>
      </c>
      <c r="D39" s="407">
        <v>3</v>
      </c>
      <c r="E39" s="408">
        <v>20</v>
      </c>
      <c r="F39" s="406">
        <v>28</v>
      </c>
      <c r="G39" s="408">
        <v>3</v>
      </c>
      <c r="H39" s="406">
        <v>29</v>
      </c>
      <c r="I39" s="407">
        <v>1</v>
      </c>
      <c r="J39" s="408">
        <v>12</v>
      </c>
      <c r="K39" s="406">
        <v>123</v>
      </c>
      <c r="L39" s="407">
        <v>4</v>
      </c>
      <c r="M39" s="408">
        <v>31</v>
      </c>
      <c r="N39" s="406">
        <v>27</v>
      </c>
      <c r="O39" s="408">
        <v>1</v>
      </c>
      <c r="P39" s="406">
        <v>16</v>
      </c>
      <c r="Q39" s="407">
        <v>1</v>
      </c>
      <c r="R39" s="408">
        <v>17</v>
      </c>
    </row>
    <row r="40" spans="1:18" ht="15">
      <c r="A40" s="398" t="s">
        <v>573</v>
      </c>
      <c r="B40" s="208" t="s">
        <v>170</v>
      </c>
      <c r="C40" s="406">
        <v>39</v>
      </c>
      <c r="D40" s="407">
        <v>2</v>
      </c>
      <c r="E40" s="408">
        <v>6</v>
      </c>
      <c r="F40" s="406">
        <v>5</v>
      </c>
      <c r="G40" s="408">
        <v>2</v>
      </c>
      <c r="H40" s="406">
        <v>6</v>
      </c>
      <c r="I40" s="407">
        <v>0</v>
      </c>
      <c r="J40" s="408">
        <v>7</v>
      </c>
      <c r="K40" s="406">
        <v>18</v>
      </c>
      <c r="L40" s="407">
        <v>3</v>
      </c>
      <c r="M40" s="408">
        <v>4</v>
      </c>
      <c r="N40" s="406">
        <v>1</v>
      </c>
      <c r="O40" s="408">
        <v>0</v>
      </c>
      <c r="P40" s="406">
        <v>3</v>
      </c>
      <c r="Q40" s="407">
        <v>1</v>
      </c>
      <c r="R40" s="408">
        <v>6</v>
      </c>
    </row>
    <row r="41" spans="1:18" ht="15">
      <c r="A41" s="206" t="s">
        <v>350</v>
      </c>
      <c r="B41" s="206" t="s">
        <v>280</v>
      </c>
      <c r="C41" s="406">
        <v>337</v>
      </c>
      <c r="D41" s="407">
        <v>2</v>
      </c>
      <c r="E41" s="408">
        <v>30</v>
      </c>
      <c r="F41" s="406">
        <v>39</v>
      </c>
      <c r="G41" s="408">
        <v>0</v>
      </c>
      <c r="H41" s="406">
        <v>60</v>
      </c>
      <c r="I41" s="407">
        <v>0</v>
      </c>
      <c r="J41" s="408">
        <v>32</v>
      </c>
      <c r="K41" s="406">
        <v>236</v>
      </c>
      <c r="L41" s="407">
        <v>0</v>
      </c>
      <c r="M41" s="408">
        <v>30</v>
      </c>
      <c r="N41" s="406">
        <v>28</v>
      </c>
      <c r="O41" s="408">
        <v>0</v>
      </c>
      <c r="P41" s="406">
        <v>20</v>
      </c>
      <c r="Q41" s="407">
        <v>0</v>
      </c>
      <c r="R41" s="408">
        <v>30</v>
      </c>
    </row>
    <row r="42" spans="1:18" ht="15">
      <c r="A42" s="208" t="s">
        <v>351</v>
      </c>
      <c r="B42" s="208" t="s">
        <v>171</v>
      </c>
      <c r="C42" s="406">
        <v>5713</v>
      </c>
      <c r="D42" s="407">
        <v>5</v>
      </c>
      <c r="E42" s="408">
        <v>1172</v>
      </c>
      <c r="F42" s="406">
        <v>882</v>
      </c>
      <c r="G42" s="408">
        <v>4</v>
      </c>
      <c r="H42" s="406">
        <v>1263</v>
      </c>
      <c r="I42" s="407">
        <v>10</v>
      </c>
      <c r="J42" s="408">
        <v>766</v>
      </c>
      <c r="K42" s="406">
        <v>3832</v>
      </c>
      <c r="L42" s="407">
        <v>8</v>
      </c>
      <c r="M42" s="408">
        <v>1153</v>
      </c>
      <c r="N42" s="406">
        <v>703</v>
      </c>
      <c r="O42" s="408">
        <v>1</v>
      </c>
      <c r="P42" s="406">
        <v>621</v>
      </c>
      <c r="Q42" s="407">
        <v>5</v>
      </c>
      <c r="R42" s="408">
        <v>517</v>
      </c>
    </row>
    <row r="43" spans="1:18" ht="15">
      <c r="A43" s="206" t="s">
        <v>352</v>
      </c>
      <c r="B43" s="206" t="s">
        <v>172</v>
      </c>
      <c r="C43" s="406">
        <v>735</v>
      </c>
      <c r="D43" s="407">
        <v>9</v>
      </c>
      <c r="E43" s="408">
        <v>106</v>
      </c>
      <c r="F43" s="406">
        <v>109</v>
      </c>
      <c r="G43" s="408">
        <v>9</v>
      </c>
      <c r="H43" s="406">
        <v>173</v>
      </c>
      <c r="I43" s="407">
        <v>6</v>
      </c>
      <c r="J43" s="408">
        <v>102</v>
      </c>
      <c r="K43" s="406">
        <v>625</v>
      </c>
      <c r="L43" s="407">
        <v>1</v>
      </c>
      <c r="M43" s="408">
        <v>105</v>
      </c>
      <c r="N43" s="406">
        <v>92</v>
      </c>
      <c r="O43" s="408">
        <v>3</v>
      </c>
      <c r="P43" s="406">
        <v>71</v>
      </c>
      <c r="Q43" s="407">
        <v>1</v>
      </c>
      <c r="R43" s="408">
        <v>59</v>
      </c>
    </row>
    <row r="44" spans="1:18" ht="15">
      <c r="A44" s="208" t="s">
        <v>353</v>
      </c>
      <c r="B44" s="208" t="s">
        <v>173</v>
      </c>
      <c r="C44" s="406">
        <v>7</v>
      </c>
      <c r="D44" s="407">
        <v>0</v>
      </c>
      <c r="E44" s="408">
        <v>5</v>
      </c>
      <c r="F44" s="406">
        <v>0</v>
      </c>
      <c r="G44" s="408">
        <v>0</v>
      </c>
      <c r="H44" s="406">
        <v>1</v>
      </c>
      <c r="I44" s="407">
        <v>0</v>
      </c>
      <c r="J44" s="408">
        <v>4</v>
      </c>
      <c r="K44" s="406">
        <v>3</v>
      </c>
      <c r="L44" s="407">
        <v>1</v>
      </c>
      <c r="M44" s="408">
        <v>6</v>
      </c>
      <c r="N44" s="406">
        <v>0</v>
      </c>
      <c r="O44" s="408">
        <v>0</v>
      </c>
      <c r="P44" s="406">
        <v>0</v>
      </c>
      <c r="Q44" s="407">
        <v>0</v>
      </c>
      <c r="R44" s="408">
        <v>0</v>
      </c>
    </row>
    <row r="45" spans="1:18" ht="15">
      <c r="A45" s="206" t="s">
        <v>354</v>
      </c>
      <c r="B45" s="206" t="s">
        <v>174</v>
      </c>
      <c r="C45" s="406">
        <v>20</v>
      </c>
      <c r="D45" s="407">
        <v>2</v>
      </c>
      <c r="E45" s="408">
        <v>4</v>
      </c>
      <c r="F45" s="406">
        <v>10</v>
      </c>
      <c r="G45" s="408">
        <v>2</v>
      </c>
      <c r="H45" s="406">
        <v>2</v>
      </c>
      <c r="I45" s="407">
        <v>3</v>
      </c>
      <c r="J45" s="408">
        <v>6</v>
      </c>
      <c r="K45" s="406">
        <v>12</v>
      </c>
      <c r="L45" s="407">
        <v>2</v>
      </c>
      <c r="M45" s="408">
        <v>5</v>
      </c>
      <c r="N45" s="406">
        <v>4</v>
      </c>
      <c r="O45" s="408">
        <v>1</v>
      </c>
      <c r="P45" s="406">
        <v>3</v>
      </c>
      <c r="Q45" s="407">
        <v>1</v>
      </c>
      <c r="R45" s="408">
        <v>8</v>
      </c>
    </row>
    <row r="46" spans="1:18" ht="15">
      <c r="A46" s="208" t="s">
        <v>355</v>
      </c>
      <c r="B46" s="208" t="s">
        <v>175</v>
      </c>
      <c r="C46" s="406">
        <v>177</v>
      </c>
      <c r="D46" s="407">
        <v>2</v>
      </c>
      <c r="E46" s="408">
        <v>23</v>
      </c>
      <c r="F46" s="406">
        <v>33</v>
      </c>
      <c r="G46" s="408">
        <v>0</v>
      </c>
      <c r="H46" s="406">
        <v>54</v>
      </c>
      <c r="I46" s="407">
        <v>1</v>
      </c>
      <c r="J46" s="408">
        <v>21</v>
      </c>
      <c r="K46" s="406">
        <v>122</v>
      </c>
      <c r="L46" s="407">
        <v>1</v>
      </c>
      <c r="M46" s="408">
        <v>36</v>
      </c>
      <c r="N46" s="406">
        <v>25</v>
      </c>
      <c r="O46" s="408">
        <v>0</v>
      </c>
      <c r="P46" s="406">
        <v>12</v>
      </c>
      <c r="Q46" s="407">
        <v>1</v>
      </c>
      <c r="R46" s="408">
        <v>17</v>
      </c>
    </row>
    <row r="47" spans="1:18" ht="15">
      <c r="A47" s="206" t="s">
        <v>356</v>
      </c>
      <c r="B47" s="206" t="s">
        <v>176</v>
      </c>
      <c r="C47" s="406">
        <v>24</v>
      </c>
      <c r="D47" s="407">
        <v>2</v>
      </c>
      <c r="E47" s="408">
        <v>8</v>
      </c>
      <c r="F47" s="406">
        <v>3</v>
      </c>
      <c r="G47" s="408">
        <v>2</v>
      </c>
      <c r="H47" s="406">
        <v>4</v>
      </c>
      <c r="I47" s="407">
        <v>0</v>
      </c>
      <c r="J47" s="408">
        <v>14</v>
      </c>
      <c r="K47" s="406">
        <v>22</v>
      </c>
      <c r="L47" s="407">
        <v>0</v>
      </c>
      <c r="M47" s="408">
        <v>4</v>
      </c>
      <c r="N47" s="406">
        <v>4</v>
      </c>
      <c r="O47" s="408">
        <v>0</v>
      </c>
      <c r="P47" s="406">
        <v>3</v>
      </c>
      <c r="Q47" s="407">
        <v>0</v>
      </c>
      <c r="R47" s="408">
        <v>9</v>
      </c>
    </row>
    <row r="48" spans="1:18" ht="15">
      <c r="A48" s="208" t="s">
        <v>357</v>
      </c>
      <c r="B48" s="208" t="s">
        <v>177</v>
      </c>
      <c r="C48" s="406">
        <v>10</v>
      </c>
      <c r="D48" s="407">
        <v>1</v>
      </c>
      <c r="E48" s="408">
        <v>2</v>
      </c>
      <c r="F48" s="406">
        <v>2</v>
      </c>
      <c r="G48" s="408">
        <v>0</v>
      </c>
      <c r="H48" s="406">
        <v>1</v>
      </c>
      <c r="I48" s="407">
        <v>3</v>
      </c>
      <c r="J48" s="408">
        <v>6</v>
      </c>
      <c r="K48" s="406">
        <v>6</v>
      </c>
      <c r="L48" s="407">
        <v>1</v>
      </c>
      <c r="M48" s="408">
        <v>7</v>
      </c>
      <c r="N48" s="406">
        <v>4</v>
      </c>
      <c r="O48" s="408">
        <v>1</v>
      </c>
      <c r="P48" s="406">
        <v>3</v>
      </c>
      <c r="Q48" s="407">
        <v>0</v>
      </c>
      <c r="R48" s="408">
        <v>7</v>
      </c>
    </row>
    <row r="49" spans="1:18" ht="15">
      <c r="A49" s="206" t="s">
        <v>358</v>
      </c>
      <c r="B49" s="206" t="s">
        <v>178</v>
      </c>
      <c r="C49" s="406">
        <v>279</v>
      </c>
      <c r="D49" s="407">
        <v>3</v>
      </c>
      <c r="E49" s="408">
        <v>65</v>
      </c>
      <c r="F49" s="406">
        <v>38</v>
      </c>
      <c r="G49" s="408">
        <v>3</v>
      </c>
      <c r="H49" s="406">
        <v>55</v>
      </c>
      <c r="I49" s="407">
        <v>1</v>
      </c>
      <c r="J49" s="408">
        <v>22</v>
      </c>
      <c r="K49" s="406">
        <v>223</v>
      </c>
      <c r="L49" s="407">
        <v>0</v>
      </c>
      <c r="M49" s="408">
        <v>50</v>
      </c>
      <c r="N49" s="406">
        <v>25</v>
      </c>
      <c r="O49" s="408">
        <v>0</v>
      </c>
      <c r="P49" s="406">
        <v>30</v>
      </c>
      <c r="Q49" s="407">
        <v>0</v>
      </c>
      <c r="R49" s="408">
        <v>13</v>
      </c>
    </row>
    <row r="50" spans="1:18" ht="15">
      <c r="A50" s="208" t="s">
        <v>359</v>
      </c>
      <c r="B50" s="208" t="s">
        <v>179</v>
      </c>
      <c r="C50" s="406">
        <v>288</v>
      </c>
      <c r="D50" s="407">
        <v>5</v>
      </c>
      <c r="E50" s="408">
        <v>50</v>
      </c>
      <c r="F50" s="406">
        <v>29</v>
      </c>
      <c r="G50" s="408">
        <v>14</v>
      </c>
      <c r="H50" s="406">
        <v>49</v>
      </c>
      <c r="I50" s="407">
        <v>3</v>
      </c>
      <c r="J50" s="408">
        <v>57</v>
      </c>
      <c r="K50" s="406">
        <v>195</v>
      </c>
      <c r="L50" s="407">
        <v>4</v>
      </c>
      <c r="M50" s="408">
        <v>81</v>
      </c>
      <c r="N50" s="406">
        <v>23</v>
      </c>
      <c r="O50" s="408">
        <v>0</v>
      </c>
      <c r="P50" s="406">
        <v>9</v>
      </c>
      <c r="Q50" s="407">
        <v>1</v>
      </c>
      <c r="R50" s="408">
        <v>23</v>
      </c>
    </row>
    <row r="51" spans="1:18" ht="15">
      <c r="A51" s="206" t="s">
        <v>360</v>
      </c>
      <c r="B51" s="206" t="s">
        <v>180</v>
      </c>
      <c r="C51" s="406">
        <v>18</v>
      </c>
      <c r="D51" s="407">
        <v>1</v>
      </c>
      <c r="E51" s="408">
        <v>7</v>
      </c>
      <c r="F51" s="406">
        <v>6</v>
      </c>
      <c r="G51" s="408">
        <v>1</v>
      </c>
      <c r="H51" s="406">
        <v>2</v>
      </c>
      <c r="I51" s="407">
        <v>1</v>
      </c>
      <c r="J51" s="408">
        <v>12</v>
      </c>
      <c r="K51" s="406">
        <v>14</v>
      </c>
      <c r="L51" s="407">
        <v>3</v>
      </c>
      <c r="M51" s="408">
        <v>10</v>
      </c>
      <c r="N51" s="406">
        <v>2</v>
      </c>
      <c r="O51" s="408">
        <v>1</v>
      </c>
      <c r="P51" s="406">
        <v>2</v>
      </c>
      <c r="Q51" s="407">
        <v>0</v>
      </c>
      <c r="R51" s="408">
        <v>7</v>
      </c>
    </row>
    <row r="52" spans="1:18" ht="15">
      <c r="A52" s="208" t="s">
        <v>361</v>
      </c>
      <c r="B52" s="208" t="s">
        <v>181</v>
      </c>
      <c r="C52" s="406">
        <v>56</v>
      </c>
      <c r="D52" s="407">
        <v>1</v>
      </c>
      <c r="E52" s="408">
        <v>15</v>
      </c>
      <c r="F52" s="406">
        <v>14</v>
      </c>
      <c r="G52" s="408">
        <v>0</v>
      </c>
      <c r="H52" s="406">
        <v>12</v>
      </c>
      <c r="I52" s="407">
        <v>1</v>
      </c>
      <c r="J52" s="408">
        <v>6</v>
      </c>
      <c r="K52" s="406">
        <v>43</v>
      </c>
      <c r="L52" s="407">
        <v>0</v>
      </c>
      <c r="M52" s="408">
        <v>18</v>
      </c>
      <c r="N52" s="406">
        <v>3</v>
      </c>
      <c r="O52" s="408">
        <v>0</v>
      </c>
      <c r="P52" s="406">
        <v>4</v>
      </c>
      <c r="Q52" s="407">
        <v>0</v>
      </c>
      <c r="R52" s="408">
        <v>5</v>
      </c>
    </row>
    <row r="53" spans="1:18" ht="15">
      <c r="A53" s="206" t="s">
        <v>362</v>
      </c>
      <c r="B53" s="206" t="s">
        <v>182</v>
      </c>
      <c r="C53" s="406">
        <v>93</v>
      </c>
      <c r="D53" s="407">
        <v>1</v>
      </c>
      <c r="E53" s="408">
        <v>21</v>
      </c>
      <c r="F53" s="406">
        <v>11</v>
      </c>
      <c r="G53" s="408">
        <v>1</v>
      </c>
      <c r="H53" s="406">
        <v>8</v>
      </c>
      <c r="I53" s="407">
        <v>3</v>
      </c>
      <c r="J53" s="408">
        <v>17</v>
      </c>
      <c r="K53" s="406">
        <v>58</v>
      </c>
      <c r="L53" s="407">
        <v>2</v>
      </c>
      <c r="M53" s="408">
        <v>30</v>
      </c>
      <c r="N53" s="406">
        <v>12</v>
      </c>
      <c r="O53" s="408">
        <v>0</v>
      </c>
      <c r="P53" s="406">
        <v>8</v>
      </c>
      <c r="Q53" s="407">
        <v>1</v>
      </c>
      <c r="R53" s="408">
        <v>26</v>
      </c>
    </row>
    <row r="54" spans="1:18" ht="15">
      <c r="A54" s="208" t="s">
        <v>363</v>
      </c>
      <c r="B54" s="208" t="s">
        <v>183</v>
      </c>
      <c r="C54" s="406">
        <v>78</v>
      </c>
      <c r="D54" s="407">
        <v>3</v>
      </c>
      <c r="E54" s="408">
        <v>10</v>
      </c>
      <c r="F54" s="406">
        <v>4</v>
      </c>
      <c r="G54" s="408">
        <v>3</v>
      </c>
      <c r="H54" s="406">
        <v>10</v>
      </c>
      <c r="I54" s="407">
        <v>1</v>
      </c>
      <c r="J54" s="408">
        <v>9</v>
      </c>
      <c r="K54" s="406">
        <v>60</v>
      </c>
      <c r="L54" s="407">
        <v>1</v>
      </c>
      <c r="M54" s="408">
        <v>12</v>
      </c>
      <c r="N54" s="406">
        <v>7</v>
      </c>
      <c r="O54" s="408">
        <v>3</v>
      </c>
      <c r="P54" s="406">
        <v>5</v>
      </c>
      <c r="Q54" s="407">
        <v>3</v>
      </c>
      <c r="R54" s="408">
        <v>10</v>
      </c>
    </row>
    <row r="55" spans="1:18" ht="15">
      <c r="A55" s="206" t="s">
        <v>364</v>
      </c>
      <c r="B55" s="206" t="s">
        <v>184</v>
      </c>
      <c r="C55" s="406">
        <v>76</v>
      </c>
      <c r="D55" s="407">
        <v>1</v>
      </c>
      <c r="E55" s="408">
        <v>9</v>
      </c>
      <c r="F55" s="406">
        <v>6</v>
      </c>
      <c r="G55" s="408">
        <v>4</v>
      </c>
      <c r="H55" s="406">
        <v>11</v>
      </c>
      <c r="I55" s="407">
        <v>0</v>
      </c>
      <c r="J55" s="408">
        <v>1</v>
      </c>
      <c r="K55" s="406">
        <v>47</v>
      </c>
      <c r="L55" s="407">
        <v>1</v>
      </c>
      <c r="M55" s="408">
        <v>9</v>
      </c>
      <c r="N55" s="406">
        <v>7</v>
      </c>
      <c r="O55" s="408">
        <v>0</v>
      </c>
      <c r="P55" s="406">
        <v>1</v>
      </c>
      <c r="Q55" s="407">
        <v>1</v>
      </c>
      <c r="R55" s="408">
        <v>2</v>
      </c>
    </row>
    <row r="56" spans="1:18" ht="15">
      <c r="A56" s="208" t="s">
        <v>365</v>
      </c>
      <c r="B56" s="208" t="s">
        <v>185</v>
      </c>
      <c r="C56" s="406">
        <v>169</v>
      </c>
      <c r="D56" s="407">
        <v>3</v>
      </c>
      <c r="E56" s="408">
        <v>41</v>
      </c>
      <c r="F56" s="406">
        <v>27</v>
      </c>
      <c r="G56" s="408">
        <v>1</v>
      </c>
      <c r="H56" s="406">
        <v>27</v>
      </c>
      <c r="I56" s="407">
        <v>2</v>
      </c>
      <c r="J56" s="408">
        <v>30</v>
      </c>
      <c r="K56" s="406">
        <v>150</v>
      </c>
      <c r="L56" s="407">
        <v>4</v>
      </c>
      <c r="M56" s="408">
        <v>31</v>
      </c>
      <c r="N56" s="406">
        <v>12</v>
      </c>
      <c r="O56" s="408">
        <v>0</v>
      </c>
      <c r="P56" s="406">
        <v>10</v>
      </c>
      <c r="Q56" s="407">
        <v>1</v>
      </c>
      <c r="R56" s="408">
        <v>24</v>
      </c>
    </row>
    <row r="57" spans="1:18" ht="15">
      <c r="A57" s="206" t="s">
        <v>366</v>
      </c>
      <c r="B57" s="206" t="s">
        <v>186</v>
      </c>
      <c r="C57" s="406">
        <v>10</v>
      </c>
      <c r="D57" s="407">
        <v>1</v>
      </c>
      <c r="E57" s="408">
        <v>3</v>
      </c>
      <c r="F57" s="406">
        <v>2</v>
      </c>
      <c r="G57" s="408">
        <v>2</v>
      </c>
      <c r="H57" s="406">
        <v>1</v>
      </c>
      <c r="I57" s="407">
        <v>2</v>
      </c>
      <c r="J57" s="408">
        <v>1</v>
      </c>
      <c r="K57" s="406">
        <v>9</v>
      </c>
      <c r="L57" s="407">
        <v>0</v>
      </c>
      <c r="M57" s="408">
        <v>6</v>
      </c>
      <c r="N57" s="406">
        <v>0</v>
      </c>
      <c r="O57" s="408">
        <v>0</v>
      </c>
      <c r="P57" s="406">
        <v>1</v>
      </c>
      <c r="Q57" s="407">
        <v>0</v>
      </c>
      <c r="R57" s="408">
        <v>0</v>
      </c>
    </row>
    <row r="58" spans="1:18" ht="15">
      <c r="A58" s="208" t="s">
        <v>367</v>
      </c>
      <c r="B58" s="208" t="s">
        <v>187</v>
      </c>
      <c r="C58" s="406">
        <v>38</v>
      </c>
      <c r="D58" s="407">
        <v>1</v>
      </c>
      <c r="E58" s="408">
        <v>7</v>
      </c>
      <c r="F58" s="406">
        <v>5</v>
      </c>
      <c r="G58" s="408">
        <v>2</v>
      </c>
      <c r="H58" s="406">
        <v>6</v>
      </c>
      <c r="I58" s="407">
        <v>4</v>
      </c>
      <c r="J58" s="408">
        <v>9</v>
      </c>
      <c r="K58" s="406">
        <v>22</v>
      </c>
      <c r="L58" s="407">
        <v>2</v>
      </c>
      <c r="M58" s="408">
        <v>3</v>
      </c>
      <c r="N58" s="406">
        <v>5</v>
      </c>
      <c r="O58" s="408">
        <v>1</v>
      </c>
      <c r="P58" s="406">
        <v>4</v>
      </c>
      <c r="Q58" s="407">
        <v>2</v>
      </c>
      <c r="R58" s="408">
        <v>6</v>
      </c>
    </row>
    <row r="59" spans="1:18" ht="15">
      <c r="A59" s="206" t="s">
        <v>368</v>
      </c>
      <c r="B59" s="206" t="s">
        <v>188</v>
      </c>
      <c r="C59" s="406">
        <v>18</v>
      </c>
      <c r="D59" s="407">
        <v>1</v>
      </c>
      <c r="E59" s="408">
        <v>3</v>
      </c>
      <c r="F59" s="406">
        <v>1</v>
      </c>
      <c r="G59" s="408">
        <v>0</v>
      </c>
      <c r="H59" s="406">
        <v>3</v>
      </c>
      <c r="I59" s="407">
        <v>1</v>
      </c>
      <c r="J59" s="408">
        <v>5</v>
      </c>
      <c r="K59" s="406">
        <v>14</v>
      </c>
      <c r="L59" s="407">
        <v>0</v>
      </c>
      <c r="M59" s="408">
        <v>4</v>
      </c>
      <c r="N59" s="406">
        <v>0</v>
      </c>
      <c r="O59" s="408">
        <v>0</v>
      </c>
      <c r="P59" s="406">
        <v>3</v>
      </c>
      <c r="Q59" s="407">
        <v>0</v>
      </c>
      <c r="R59" s="408">
        <v>4</v>
      </c>
    </row>
    <row r="60" spans="1:18" ht="15">
      <c r="A60" s="208" t="s">
        <v>369</v>
      </c>
      <c r="B60" s="208" t="s">
        <v>189</v>
      </c>
      <c r="C60" s="406">
        <v>31</v>
      </c>
      <c r="D60" s="407">
        <v>0</v>
      </c>
      <c r="E60" s="408">
        <v>5</v>
      </c>
      <c r="F60" s="406">
        <v>4</v>
      </c>
      <c r="G60" s="408">
        <v>1</v>
      </c>
      <c r="H60" s="406">
        <v>9</v>
      </c>
      <c r="I60" s="407">
        <v>0</v>
      </c>
      <c r="J60" s="408">
        <v>7</v>
      </c>
      <c r="K60" s="406">
        <v>17</v>
      </c>
      <c r="L60" s="407">
        <v>2</v>
      </c>
      <c r="M60" s="408">
        <v>9</v>
      </c>
      <c r="N60" s="406">
        <v>6</v>
      </c>
      <c r="O60" s="408">
        <v>0</v>
      </c>
      <c r="P60" s="406">
        <v>3</v>
      </c>
      <c r="Q60" s="407">
        <v>0</v>
      </c>
      <c r="R60" s="408">
        <v>6</v>
      </c>
    </row>
    <row r="61" spans="1:18" ht="15">
      <c r="A61" s="206" t="s">
        <v>370</v>
      </c>
      <c r="B61" s="206" t="s">
        <v>190</v>
      </c>
      <c r="C61" s="406">
        <v>18</v>
      </c>
      <c r="D61" s="407">
        <v>3</v>
      </c>
      <c r="E61" s="408">
        <v>0</v>
      </c>
      <c r="F61" s="406">
        <v>1</v>
      </c>
      <c r="G61" s="408">
        <v>2</v>
      </c>
      <c r="H61" s="406">
        <v>5</v>
      </c>
      <c r="I61" s="407">
        <v>1</v>
      </c>
      <c r="J61" s="408">
        <v>5</v>
      </c>
      <c r="K61" s="406">
        <v>11</v>
      </c>
      <c r="L61" s="407">
        <v>1</v>
      </c>
      <c r="M61" s="408">
        <v>7</v>
      </c>
      <c r="N61" s="406">
        <v>0</v>
      </c>
      <c r="O61" s="408">
        <v>0</v>
      </c>
      <c r="P61" s="406">
        <v>3</v>
      </c>
      <c r="Q61" s="407">
        <v>0</v>
      </c>
      <c r="R61" s="408">
        <v>4</v>
      </c>
    </row>
    <row r="62" spans="1:18" ht="15">
      <c r="A62" s="208" t="s">
        <v>371</v>
      </c>
      <c r="B62" s="208" t="s">
        <v>191</v>
      </c>
      <c r="C62" s="406">
        <v>117</v>
      </c>
      <c r="D62" s="407">
        <v>1</v>
      </c>
      <c r="E62" s="408">
        <v>17</v>
      </c>
      <c r="F62" s="406">
        <v>14</v>
      </c>
      <c r="G62" s="408">
        <v>3</v>
      </c>
      <c r="H62" s="406">
        <v>10</v>
      </c>
      <c r="I62" s="407">
        <v>1</v>
      </c>
      <c r="J62" s="408">
        <v>11</v>
      </c>
      <c r="K62" s="406">
        <v>70</v>
      </c>
      <c r="L62" s="407">
        <v>0</v>
      </c>
      <c r="M62" s="408">
        <v>21</v>
      </c>
      <c r="N62" s="406">
        <v>9</v>
      </c>
      <c r="O62" s="408">
        <v>0</v>
      </c>
      <c r="P62" s="406">
        <v>9</v>
      </c>
      <c r="Q62" s="407">
        <v>1</v>
      </c>
      <c r="R62" s="408">
        <v>9</v>
      </c>
    </row>
    <row r="63" spans="1:18" ht="15">
      <c r="A63" s="206" t="s">
        <v>372</v>
      </c>
      <c r="B63" s="206" t="s">
        <v>192</v>
      </c>
      <c r="C63" s="406">
        <v>105</v>
      </c>
      <c r="D63" s="407">
        <v>0</v>
      </c>
      <c r="E63" s="408">
        <v>21</v>
      </c>
      <c r="F63" s="406">
        <v>19</v>
      </c>
      <c r="G63" s="408">
        <v>2</v>
      </c>
      <c r="H63" s="406">
        <v>21</v>
      </c>
      <c r="I63" s="407">
        <v>0</v>
      </c>
      <c r="J63" s="408">
        <v>13</v>
      </c>
      <c r="K63" s="406">
        <v>70</v>
      </c>
      <c r="L63" s="407">
        <v>0</v>
      </c>
      <c r="M63" s="408">
        <v>21</v>
      </c>
      <c r="N63" s="406">
        <v>9</v>
      </c>
      <c r="O63" s="408">
        <v>0</v>
      </c>
      <c r="P63" s="406">
        <v>7</v>
      </c>
      <c r="Q63" s="407">
        <v>0</v>
      </c>
      <c r="R63" s="408">
        <v>18</v>
      </c>
    </row>
    <row r="64" spans="1:18" ht="15">
      <c r="A64" s="208" t="s">
        <v>373</v>
      </c>
      <c r="B64" s="208" t="s">
        <v>193</v>
      </c>
      <c r="C64" s="406">
        <v>6</v>
      </c>
      <c r="D64" s="407">
        <v>0</v>
      </c>
      <c r="E64" s="408">
        <v>1</v>
      </c>
      <c r="F64" s="406">
        <v>3</v>
      </c>
      <c r="G64" s="408">
        <v>0</v>
      </c>
      <c r="H64" s="406">
        <v>2</v>
      </c>
      <c r="I64" s="407">
        <v>1</v>
      </c>
      <c r="J64" s="408">
        <v>1</v>
      </c>
      <c r="K64" s="406">
        <v>5</v>
      </c>
      <c r="L64" s="407">
        <v>1</v>
      </c>
      <c r="M64" s="408">
        <v>2</v>
      </c>
      <c r="N64" s="406">
        <v>1</v>
      </c>
      <c r="O64" s="408">
        <v>0</v>
      </c>
      <c r="P64" s="406">
        <v>0</v>
      </c>
      <c r="Q64" s="407">
        <v>0</v>
      </c>
      <c r="R64" s="408">
        <v>0</v>
      </c>
    </row>
    <row r="65" spans="1:18" ht="15">
      <c r="A65" s="206" t="s">
        <v>374</v>
      </c>
      <c r="B65" s="206" t="s">
        <v>194</v>
      </c>
      <c r="C65" s="406">
        <v>10</v>
      </c>
      <c r="D65" s="407">
        <v>0</v>
      </c>
      <c r="E65" s="408">
        <v>5</v>
      </c>
      <c r="F65" s="406">
        <v>0</v>
      </c>
      <c r="G65" s="408">
        <v>1</v>
      </c>
      <c r="H65" s="406">
        <v>3</v>
      </c>
      <c r="I65" s="407">
        <v>1</v>
      </c>
      <c r="J65" s="408">
        <v>5</v>
      </c>
      <c r="K65" s="406">
        <v>7</v>
      </c>
      <c r="L65" s="407">
        <v>1</v>
      </c>
      <c r="M65" s="408">
        <v>6</v>
      </c>
      <c r="N65" s="406">
        <v>1</v>
      </c>
      <c r="O65" s="408">
        <v>0</v>
      </c>
      <c r="P65" s="406">
        <v>0</v>
      </c>
      <c r="Q65" s="407">
        <v>0</v>
      </c>
      <c r="R65" s="408">
        <v>3</v>
      </c>
    </row>
    <row r="66" spans="1:18" ht="15">
      <c r="A66" s="208" t="s">
        <v>375</v>
      </c>
      <c r="B66" s="208" t="s">
        <v>195</v>
      </c>
      <c r="C66" s="406">
        <v>41</v>
      </c>
      <c r="D66" s="407">
        <v>0</v>
      </c>
      <c r="E66" s="408">
        <v>6</v>
      </c>
      <c r="F66" s="406">
        <v>4</v>
      </c>
      <c r="G66" s="408">
        <v>0</v>
      </c>
      <c r="H66" s="406">
        <v>7</v>
      </c>
      <c r="I66" s="407">
        <v>0</v>
      </c>
      <c r="J66" s="408">
        <v>8</v>
      </c>
      <c r="K66" s="406">
        <v>21</v>
      </c>
      <c r="L66" s="407">
        <v>0</v>
      </c>
      <c r="M66" s="408">
        <v>13</v>
      </c>
      <c r="N66" s="406">
        <v>9</v>
      </c>
      <c r="O66" s="408">
        <v>0</v>
      </c>
      <c r="P66" s="406">
        <v>4</v>
      </c>
      <c r="Q66" s="407">
        <v>2</v>
      </c>
      <c r="R66" s="408">
        <v>5</v>
      </c>
    </row>
    <row r="67" spans="1:18" ht="15">
      <c r="A67" s="206" t="s">
        <v>376</v>
      </c>
      <c r="B67" s="206" t="s">
        <v>196</v>
      </c>
      <c r="C67" s="406">
        <v>107</v>
      </c>
      <c r="D67" s="407">
        <v>1</v>
      </c>
      <c r="E67" s="408">
        <v>35</v>
      </c>
      <c r="F67" s="406">
        <v>11</v>
      </c>
      <c r="G67" s="408">
        <v>4</v>
      </c>
      <c r="H67" s="406">
        <v>18</v>
      </c>
      <c r="I67" s="407">
        <v>3</v>
      </c>
      <c r="J67" s="408">
        <v>22</v>
      </c>
      <c r="K67" s="406">
        <v>89</v>
      </c>
      <c r="L67" s="407">
        <v>1</v>
      </c>
      <c r="M67" s="408">
        <v>42</v>
      </c>
      <c r="N67" s="406">
        <v>15</v>
      </c>
      <c r="O67" s="408">
        <v>1</v>
      </c>
      <c r="P67" s="406">
        <v>10</v>
      </c>
      <c r="Q67" s="407">
        <v>0</v>
      </c>
      <c r="R67" s="408">
        <v>16</v>
      </c>
    </row>
    <row r="68" spans="1:18" ht="15">
      <c r="A68" s="208" t="s">
        <v>377</v>
      </c>
      <c r="B68" s="208" t="s">
        <v>197</v>
      </c>
      <c r="C68" s="406">
        <v>32</v>
      </c>
      <c r="D68" s="407">
        <v>1</v>
      </c>
      <c r="E68" s="408">
        <v>10</v>
      </c>
      <c r="F68" s="406">
        <v>1</v>
      </c>
      <c r="G68" s="408">
        <v>2</v>
      </c>
      <c r="H68" s="406">
        <v>4</v>
      </c>
      <c r="I68" s="407">
        <v>2</v>
      </c>
      <c r="J68" s="408">
        <v>6</v>
      </c>
      <c r="K68" s="406">
        <v>17</v>
      </c>
      <c r="L68" s="407">
        <v>0</v>
      </c>
      <c r="M68" s="408">
        <v>8</v>
      </c>
      <c r="N68" s="406">
        <v>2</v>
      </c>
      <c r="O68" s="408">
        <v>0</v>
      </c>
      <c r="P68" s="406">
        <v>5</v>
      </c>
      <c r="Q68" s="407">
        <v>1</v>
      </c>
      <c r="R68" s="408">
        <v>4</v>
      </c>
    </row>
    <row r="69" spans="1:18" ht="15">
      <c r="A69" s="206" t="s">
        <v>378</v>
      </c>
      <c r="B69" s="206" t="s">
        <v>198</v>
      </c>
      <c r="C69" s="406">
        <v>54</v>
      </c>
      <c r="D69" s="407">
        <v>0</v>
      </c>
      <c r="E69" s="408">
        <v>10</v>
      </c>
      <c r="F69" s="406">
        <v>3</v>
      </c>
      <c r="G69" s="408">
        <v>0</v>
      </c>
      <c r="H69" s="406">
        <v>6</v>
      </c>
      <c r="I69" s="407">
        <v>0</v>
      </c>
      <c r="J69" s="408">
        <v>10</v>
      </c>
      <c r="K69" s="406">
        <v>45</v>
      </c>
      <c r="L69" s="407">
        <v>0</v>
      </c>
      <c r="M69" s="408">
        <v>12</v>
      </c>
      <c r="N69" s="406">
        <v>7</v>
      </c>
      <c r="O69" s="408">
        <v>0</v>
      </c>
      <c r="P69" s="406">
        <v>2</v>
      </c>
      <c r="Q69" s="407">
        <v>0</v>
      </c>
      <c r="R69" s="408">
        <v>6</v>
      </c>
    </row>
    <row r="70" spans="1:18" ht="15">
      <c r="A70" s="208" t="s">
        <v>379</v>
      </c>
      <c r="B70" s="208" t="s">
        <v>199</v>
      </c>
      <c r="C70" s="406">
        <v>5</v>
      </c>
      <c r="D70" s="407">
        <v>0</v>
      </c>
      <c r="E70" s="408">
        <v>3</v>
      </c>
      <c r="F70" s="406">
        <v>0</v>
      </c>
      <c r="G70" s="408">
        <v>0</v>
      </c>
      <c r="H70" s="406">
        <v>0</v>
      </c>
      <c r="I70" s="407">
        <v>0</v>
      </c>
      <c r="J70" s="408">
        <v>2</v>
      </c>
      <c r="K70" s="406">
        <v>1</v>
      </c>
      <c r="L70" s="407">
        <v>0</v>
      </c>
      <c r="M70" s="408">
        <v>2</v>
      </c>
      <c r="N70" s="406">
        <v>0</v>
      </c>
      <c r="O70" s="408">
        <v>0</v>
      </c>
      <c r="P70" s="406">
        <v>1</v>
      </c>
      <c r="Q70" s="407">
        <v>0</v>
      </c>
      <c r="R70" s="408">
        <v>1</v>
      </c>
    </row>
    <row r="71" spans="1:18" ht="15">
      <c r="A71" s="206" t="s">
        <v>380</v>
      </c>
      <c r="B71" s="206" t="s">
        <v>200</v>
      </c>
      <c r="C71" s="406">
        <v>177</v>
      </c>
      <c r="D71" s="407">
        <v>4</v>
      </c>
      <c r="E71" s="408">
        <v>42</v>
      </c>
      <c r="F71" s="406">
        <v>13</v>
      </c>
      <c r="G71" s="408">
        <v>1</v>
      </c>
      <c r="H71" s="406">
        <v>19</v>
      </c>
      <c r="I71" s="407">
        <v>0</v>
      </c>
      <c r="J71" s="408">
        <v>9</v>
      </c>
      <c r="K71" s="406">
        <v>125</v>
      </c>
      <c r="L71" s="407">
        <v>2</v>
      </c>
      <c r="M71" s="408">
        <v>40</v>
      </c>
      <c r="N71" s="406">
        <v>19</v>
      </c>
      <c r="O71" s="408">
        <v>0</v>
      </c>
      <c r="P71" s="406">
        <v>10</v>
      </c>
      <c r="Q71" s="407">
        <v>0</v>
      </c>
      <c r="R71" s="408">
        <v>10</v>
      </c>
    </row>
    <row r="72" spans="1:18" ht="15">
      <c r="A72" s="208" t="s">
        <v>381</v>
      </c>
      <c r="B72" s="208" t="s">
        <v>201</v>
      </c>
      <c r="C72" s="406">
        <v>29</v>
      </c>
      <c r="D72" s="407">
        <v>0</v>
      </c>
      <c r="E72" s="408">
        <v>13</v>
      </c>
      <c r="F72" s="406">
        <v>6</v>
      </c>
      <c r="G72" s="408">
        <v>1</v>
      </c>
      <c r="H72" s="406">
        <v>4</v>
      </c>
      <c r="I72" s="407">
        <v>1</v>
      </c>
      <c r="J72" s="408">
        <v>7</v>
      </c>
      <c r="K72" s="406">
        <v>19</v>
      </c>
      <c r="L72" s="407">
        <v>0</v>
      </c>
      <c r="M72" s="408">
        <v>10</v>
      </c>
      <c r="N72" s="406">
        <v>2</v>
      </c>
      <c r="O72" s="408">
        <v>0</v>
      </c>
      <c r="P72" s="406">
        <v>3</v>
      </c>
      <c r="Q72" s="407">
        <v>0</v>
      </c>
      <c r="R72" s="408">
        <v>6</v>
      </c>
    </row>
    <row r="73" spans="1:18" ht="15">
      <c r="A73" s="206" t="s">
        <v>382</v>
      </c>
      <c r="B73" s="206" t="s">
        <v>202</v>
      </c>
      <c r="C73" s="406">
        <v>48</v>
      </c>
      <c r="D73" s="407">
        <v>1</v>
      </c>
      <c r="E73" s="408">
        <v>15</v>
      </c>
      <c r="F73" s="406">
        <v>3</v>
      </c>
      <c r="G73" s="408">
        <v>0</v>
      </c>
      <c r="H73" s="406">
        <v>5</v>
      </c>
      <c r="I73" s="407">
        <v>0</v>
      </c>
      <c r="J73" s="408">
        <v>15</v>
      </c>
      <c r="K73" s="406">
        <v>49</v>
      </c>
      <c r="L73" s="407">
        <v>0</v>
      </c>
      <c r="M73" s="408">
        <v>16</v>
      </c>
      <c r="N73" s="406">
        <v>4</v>
      </c>
      <c r="O73" s="408">
        <v>1</v>
      </c>
      <c r="P73" s="406">
        <v>8</v>
      </c>
      <c r="Q73" s="407">
        <v>0</v>
      </c>
      <c r="R73" s="408">
        <v>12</v>
      </c>
    </row>
    <row r="74" spans="1:18" ht="15">
      <c r="A74" s="208" t="s">
        <v>383</v>
      </c>
      <c r="B74" s="208" t="s">
        <v>203</v>
      </c>
      <c r="C74" s="406">
        <v>21</v>
      </c>
      <c r="D74" s="407">
        <v>1</v>
      </c>
      <c r="E74" s="408">
        <v>8</v>
      </c>
      <c r="F74" s="406">
        <v>1</v>
      </c>
      <c r="G74" s="408">
        <v>0</v>
      </c>
      <c r="H74" s="406">
        <v>0</v>
      </c>
      <c r="I74" s="407">
        <v>3</v>
      </c>
      <c r="J74" s="408">
        <v>10</v>
      </c>
      <c r="K74" s="406">
        <v>9</v>
      </c>
      <c r="L74" s="407">
        <v>2</v>
      </c>
      <c r="M74" s="408">
        <v>7</v>
      </c>
      <c r="N74" s="406">
        <v>1</v>
      </c>
      <c r="O74" s="408">
        <v>1</v>
      </c>
      <c r="P74" s="406">
        <v>1</v>
      </c>
      <c r="Q74" s="407">
        <v>0</v>
      </c>
      <c r="R74" s="408">
        <v>4</v>
      </c>
    </row>
    <row r="75" spans="1:18" ht="15">
      <c r="A75" s="206" t="s">
        <v>384</v>
      </c>
      <c r="B75" s="206" t="s">
        <v>204</v>
      </c>
      <c r="C75" s="406">
        <v>26</v>
      </c>
      <c r="D75" s="407">
        <v>0</v>
      </c>
      <c r="E75" s="408">
        <v>9</v>
      </c>
      <c r="F75" s="406">
        <v>3</v>
      </c>
      <c r="G75" s="408">
        <v>0</v>
      </c>
      <c r="H75" s="406">
        <v>7</v>
      </c>
      <c r="I75" s="407">
        <v>1</v>
      </c>
      <c r="J75" s="408">
        <v>11</v>
      </c>
      <c r="K75" s="406">
        <v>15</v>
      </c>
      <c r="L75" s="407">
        <v>0</v>
      </c>
      <c r="M75" s="408">
        <v>10</v>
      </c>
      <c r="N75" s="406">
        <v>4</v>
      </c>
      <c r="O75" s="408">
        <v>0</v>
      </c>
      <c r="P75" s="406">
        <v>2</v>
      </c>
      <c r="Q75" s="407">
        <v>0</v>
      </c>
      <c r="R75" s="408">
        <v>9</v>
      </c>
    </row>
    <row r="76" spans="1:18" ht="15">
      <c r="A76" s="208" t="s">
        <v>385</v>
      </c>
      <c r="B76" s="208" t="s">
        <v>205</v>
      </c>
      <c r="C76" s="406">
        <v>36</v>
      </c>
      <c r="D76" s="407">
        <v>0</v>
      </c>
      <c r="E76" s="408">
        <v>8</v>
      </c>
      <c r="F76" s="406">
        <v>4</v>
      </c>
      <c r="G76" s="408">
        <v>1</v>
      </c>
      <c r="H76" s="406">
        <v>7</v>
      </c>
      <c r="I76" s="407">
        <v>0</v>
      </c>
      <c r="J76" s="408">
        <v>2</v>
      </c>
      <c r="K76" s="406">
        <v>28</v>
      </c>
      <c r="L76" s="407">
        <v>1</v>
      </c>
      <c r="M76" s="408">
        <v>11</v>
      </c>
      <c r="N76" s="406">
        <v>2</v>
      </c>
      <c r="O76" s="408">
        <v>0</v>
      </c>
      <c r="P76" s="406">
        <v>2</v>
      </c>
      <c r="Q76" s="407">
        <v>0</v>
      </c>
      <c r="R76" s="408">
        <v>2</v>
      </c>
    </row>
    <row r="77" spans="1:18" ht="15">
      <c r="A77" s="206" t="s">
        <v>386</v>
      </c>
      <c r="B77" s="206" t="s">
        <v>206</v>
      </c>
      <c r="C77" s="406">
        <v>1</v>
      </c>
      <c r="D77" s="407">
        <v>0</v>
      </c>
      <c r="E77" s="408">
        <v>3</v>
      </c>
      <c r="F77" s="406">
        <v>1</v>
      </c>
      <c r="G77" s="408">
        <v>1</v>
      </c>
      <c r="H77" s="406">
        <v>0</v>
      </c>
      <c r="I77" s="407">
        <v>1</v>
      </c>
      <c r="J77" s="408">
        <v>1</v>
      </c>
      <c r="K77" s="406">
        <v>3</v>
      </c>
      <c r="L77" s="407">
        <v>0</v>
      </c>
      <c r="M77" s="408">
        <v>1</v>
      </c>
      <c r="N77" s="406">
        <v>0</v>
      </c>
      <c r="O77" s="408">
        <v>0</v>
      </c>
      <c r="P77" s="406">
        <v>0</v>
      </c>
      <c r="Q77" s="407">
        <v>0</v>
      </c>
      <c r="R77" s="408">
        <v>1</v>
      </c>
    </row>
    <row r="78" spans="1:18" ht="15">
      <c r="A78" s="208" t="s">
        <v>387</v>
      </c>
      <c r="B78" s="208" t="s">
        <v>207</v>
      </c>
      <c r="C78" s="406">
        <v>14</v>
      </c>
      <c r="D78" s="407">
        <v>0</v>
      </c>
      <c r="E78" s="408">
        <v>7</v>
      </c>
      <c r="F78" s="406">
        <v>3</v>
      </c>
      <c r="G78" s="408">
        <v>0</v>
      </c>
      <c r="H78" s="406">
        <v>1</v>
      </c>
      <c r="I78" s="407">
        <v>1</v>
      </c>
      <c r="J78" s="408">
        <v>3</v>
      </c>
      <c r="K78" s="406">
        <v>23</v>
      </c>
      <c r="L78" s="407">
        <v>0</v>
      </c>
      <c r="M78" s="408">
        <v>6</v>
      </c>
      <c r="N78" s="406">
        <v>0</v>
      </c>
      <c r="O78" s="408">
        <v>0</v>
      </c>
      <c r="P78" s="406">
        <v>0</v>
      </c>
      <c r="Q78" s="407">
        <v>0</v>
      </c>
      <c r="R78" s="408">
        <v>3</v>
      </c>
    </row>
    <row r="79" spans="1:18" ht="15">
      <c r="A79" s="206" t="s">
        <v>388</v>
      </c>
      <c r="B79" s="206" t="s">
        <v>208</v>
      </c>
      <c r="C79" s="406">
        <v>12</v>
      </c>
      <c r="D79" s="407">
        <v>0</v>
      </c>
      <c r="E79" s="408">
        <v>3</v>
      </c>
      <c r="F79" s="406">
        <v>2</v>
      </c>
      <c r="G79" s="408">
        <v>1</v>
      </c>
      <c r="H79" s="406">
        <v>2</v>
      </c>
      <c r="I79" s="407">
        <v>0</v>
      </c>
      <c r="J79" s="408">
        <v>3</v>
      </c>
      <c r="K79" s="406">
        <v>13</v>
      </c>
      <c r="L79" s="407">
        <v>0</v>
      </c>
      <c r="M79" s="408">
        <v>4</v>
      </c>
      <c r="N79" s="406">
        <v>3</v>
      </c>
      <c r="O79" s="408">
        <v>0</v>
      </c>
      <c r="P79" s="406">
        <v>3</v>
      </c>
      <c r="Q79" s="407">
        <v>1</v>
      </c>
      <c r="R79" s="408">
        <v>2</v>
      </c>
    </row>
    <row r="80" spans="1:18" ht="15">
      <c r="A80" s="208" t="s">
        <v>389</v>
      </c>
      <c r="B80" s="208" t="s">
        <v>209</v>
      </c>
      <c r="C80" s="406">
        <v>39</v>
      </c>
      <c r="D80" s="407">
        <v>2</v>
      </c>
      <c r="E80" s="408">
        <v>12</v>
      </c>
      <c r="F80" s="406">
        <v>4</v>
      </c>
      <c r="G80" s="408">
        <v>3</v>
      </c>
      <c r="H80" s="406">
        <v>8</v>
      </c>
      <c r="I80" s="407">
        <v>1</v>
      </c>
      <c r="J80" s="408">
        <v>0</v>
      </c>
      <c r="K80" s="406">
        <v>35</v>
      </c>
      <c r="L80" s="407">
        <v>4</v>
      </c>
      <c r="M80" s="408">
        <v>13</v>
      </c>
      <c r="N80" s="406">
        <v>3</v>
      </c>
      <c r="O80" s="408">
        <v>0</v>
      </c>
      <c r="P80" s="406">
        <v>2</v>
      </c>
      <c r="Q80" s="407">
        <v>0</v>
      </c>
      <c r="R80" s="408">
        <v>2</v>
      </c>
    </row>
    <row r="81" spans="1:18" ht="15">
      <c r="A81" s="206" t="s">
        <v>390</v>
      </c>
      <c r="B81" s="206" t="s">
        <v>210</v>
      </c>
      <c r="C81" s="406">
        <v>25</v>
      </c>
      <c r="D81" s="407">
        <v>0</v>
      </c>
      <c r="E81" s="408">
        <v>5</v>
      </c>
      <c r="F81" s="406">
        <v>4</v>
      </c>
      <c r="G81" s="408">
        <v>0</v>
      </c>
      <c r="H81" s="406">
        <v>3</v>
      </c>
      <c r="I81" s="407">
        <v>0</v>
      </c>
      <c r="J81" s="408">
        <v>0</v>
      </c>
      <c r="K81" s="406">
        <v>38</v>
      </c>
      <c r="L81" s="407">
        <v>0</v>
      </c>
      <c r="M81" s="408">
        <v>10</v>
      </c>
      <c r="N81" s="406">
        <v>0</v>
      </c>
      <c r="O81" s="408">
        <v>0</v>
      </c>
      <c r="P81" s="406">
        <v>0</v>
      </c>
      <c r="Q81" s="407">
        <v>0</v>
      </c>
      <c r="R81" s="408">
        <v>2</v>
      </c>
    </row>
    <row r="82" spans="1:18" ht="15">
      <c r="A82" s="208" t="s">
        <v>391</v>
      </c>
      <c r="B82" s="208" t="s">
        <v>211</v>
      </c>
      <c r="C82" s="406">
        <v>4</v>
      </c>
      <c r="D82" s="407">
        <v>0</v>
      </c>
      <c r="E82" s="408">
        <v>3</v>
      </c>
      <c r="F82" s="406">
        <v>2</v>
      </c>
      <c r="G82" s="408">
        <v>1</v>
      </c>
      <c r="H82" s="406">
        <v>0</v>
      </c>
      <c r="I82" s="407">
        <v>0</v>
      </c>
      <c r="J82" s="408">
        <v>1</v>
      </c>
      <c r="K82" s="406">
        <v>5</v>
      </c>
      <c r="L82" s="407">
        <v>0</v>
      </c>
      <c r="M82" s="408">
        <v>1</v>
      </c>
      <c r="N82" s="406">
        <v>0</v>
      </c>
      <c r="O82" s="408">
        <v>0</v>
      </c>
      <c r="P82" s="406">
        <v>1</v>
      </c>
      <c r="Q82" s="407">
        <v>0</v>
      </c>
      <c r="R82" s="408">
        <v>2</v>
      </c>
    </row>
    <row r="83" spans="1:18" ht="15">
      <c r="A83" s="206" t="s">
        <v>392</v>
      </c>
      <c r="B83" s="206" t="s">
        <v>212</v>
      </c>
      <c r="C83" s="406">
        <v>2</v>
      </c>
      <c r="D83" s="407">
        <v>0</v>
      </c>
      <c r="E83" s="408">
        <v>3</v>
      </c>
      <c r="F83" s="406">
        <v>0</v>
      </c>
      <c r="G83" s="408">
        <v>0</v>
      </c>
      <c r="H83" s="406">
        <v>0</v>
      </c>
      <c r="I83" s="407">
        <v>0</v>
      </c>
      <c r="J83" s="408">
        <v>0</v>
      </c>
      <c r="K83" s="406">
        <v>3</v>
      </c>
      <c r="L83" s="407">
        <v>0</v>
      </c>
      <c r="M83" s="408">
        <v>2</v>
      </c>
      <c r="N83" s="406">
        <v>0</v>
      </c>
      <c r="O83" s="408">
        <v>0</v>
      </c>
      <c r="P83" s="406">
        <v>0</v>
      </c>
      <c r="Q83" s="407">
        <v>0</v>
      </c>
      <c r="R83" s="408">
        <v>2</v>
      </c>
    </row>
    <row r="84" spans="1:18" ht="15">
      <c r="A84" s="208" t="s">
        <v>393</v>
      </c>
      <c r="B84" s="208" t="s">
        <v>213</v>
      </c>
      <c r="C84" s="406">
        <v>10</v>
      </c>
      <c r="D84" s="407">
        <v>0</v>
      </c>
      <c r="E84" s="408">
        <v>4</v>
      </c>
      <c r="F84" s="406">
        <v>3</v>
      </c>
      <c r="G84" s="408">
        <v>0</v>
      </c>
      <c r="H84" s="406">
        <v>0</v>
      </c>
      <c r="I84" s="407">
        <v>0</v>
      </c>
      <c r="J84" s="408">
        <v>2</v>
      </c>
      <c r="K84" s="406">
        <v>6</v>
      </c>
      <c r="L84" s="407">
        <v>0</v>
      </c>
      <c r="M84" s="408">
        <v>5</v>
      </c>
      <c r="N84" s="406">
        <v>0</v>
      </c>
      <c r="O84" s="408">
        <v>0</v>
      </c>
      <c r="P84" s="406">
        <v>0</v>
      </c>
      <c r="Q84" s="407">
        <v>0</v>
      </c>
      <c r="R84" s="408">
        <v>1</v>
      </c>
    </row>
    <row r="85" spans="1:18" ht="15">
      <c r="A85" s="206" t="s">
        <v>394</v>
      </c>
      <c r="B85" s="206" t="s">
        <v>214</v>
      </c>
      <c r="C85" s="406">
        <v>47</v>
      </c>
      <c r="D85" s="407">
        <v>1</v>
      </c>
      <c r="E85" s="408">
        <v>9</v>
      </c>
      <c r="F85" s="406">
        <v>7</v>
      </c>
      <c r="G85" s="408">
        <v>0</v>
      </c>
      <c r="H85" s="406">
        <v>9</v>
      </c>
      <c r="I85" s="407">
        <v>0</v>
      </c>
      <c r="J85" s="408">
        <v>6</v>
      </c>
      <c r="K85" s="406">
        <v>22</v>
      </c>
      <c r="L85" s="407">
        <v>0</v>
      </c>
      <c r="M85" s="408">
        <v>8</v>
      </c>
      <c r="N85" s="406">
        <v>3</v>
      </c>
      <c r="O85" s="408">
        <v>0</v>
      </c>
      <c r="P85" s="406">
        <v>7</v>
      </c>
      <c r="Q85" s="407">
        <v>0</v>
      </c>
      <c r="R85" s="408">
        <v>4</v>
      </c>
    </row>
    <row r="86" spans="1:18" ht="15">
      <c r="A86" s="208" t="s">
        <v>395</v>
      </c>
      <c r="B86" s="208" t="s">
        <v>215</v>
      </c>
      <c r="C86" s="406">
        <v>12</v>
      </c>
      <c r="D86" s="407">
        <v>3</v>
      </c>
      <c r="E86" s="408">
        <v>5</v>
      </c>
      <c r="F86" s="406">
        <v>4</v>
      </c>
      <c r="G86" s="408">
        <v>1</v>
      </c>
      <c r="H86" s="406">
        <v>1</v>
      </c>
      <c r="I86" s="407">
        <v>0</v>
      </c>
      <c r="J86" s="408">
        <v>5</v>
      </c>
      <c r="K86" s="406">
        <v>9</v>
      </c>
      <c r="L86" s="407">
        <v>0</v>
      </c>
      <c r="M86" s="408">
        <v>4</v>
      </c>
      <c r="N86" s="406">
        <v>2</v>
      </c>
      <c r="O86" s="408">
        <v>2</v>
      </c>
      <c r="P86" s="406">
        <v>1</v>
      </c>
      <c r="Q86" s="407">
        <v>0</v>
      </c>
      <c r="R86" s="408">
        <v>3</v>
      </c>
    </row>
    <row r="87" spans="1:18" ht="15">
      <c r="A87" s="206" t="s">
        <v>396</v>
      </c>
      <c r="B87" s="206" t="s">
        <v>216</v>
      </c>
      <c r="C87" s="406">
        <v>7</v>
      </c>
      <c r="D87" s="407">
        <v>0</v>
      </c>
      <c r="E87" s="408">
        <v>3</v>
      </c>
      <c r="F87" s="406">
        <v>1</v>
      </c>
      <c r="G87" s="408">
        <v>1</v>
      </c>
      <c r="H87" s="406">
        <v>2</v>
      </c>
      <c r="I87" s="407">
        <v>0</v>
      </c>
      <c r="J87" s="408">
        <v>8</v>
      </c>
      <c r="K87" s="406">
        <v>5</v>
      </c>
      <c r="L87" s="407">
        <v>1</v>
      </c>
      <c r="M87" s="408">
        <v>4</v>
      </c>
      <c r="N87" s="406">
        <v>1</v>
      </c>
      <c r="O87" s="408">
        <v>0</v>
      </c>
      <c r="P87" s="406">
        <v>1</v>
      </c>
      <c r="Q87" s="407">
        <v>0</v>
      </c>
      <c r="R87" s="408">
        <v>4</v>
      </c>
    </row>
    <row r="88" spans="1:18" ht="15">
      <c r="A88" s="208" t="s">
        <v>397</v>
      </c>
      <c r="B88" s="208" t="s">
        <v>217</v>
      </c>
      <c r="C88" s="406">
        <v>34</v>
      </c>
      <c r="D88" s="407">
        <v>0</v>
      </c>
      <c r="E88" s="408">
        <v>5</v>
      </c>
      <c r="F88" s="406">
        <v>3</v>
      </c>
      <c r="G88" s="408">
        <v>1</v>
      </c>
      <c r="H88" s="406">
        <v>9</v>
      </c>
      <c r="I88" s="407">
        <v>0</v>
      </c>
      <c r="J88" s="408">
        <v>4</v>
      </c>
      <c r="K88" s="406">
        <v>32</v>
      </c>
      <c r="L88" s="407">
        <v>1</v>
      </c>
      <c r="M88" s="408">
        <v>8</v>
      </c>
      <c r="N88" s="406">
        <v>4</v>
      </c>
      <c r="O88" s="408">
        <v>0</v>
      </c>
      <c r="P88" s="406">
        <v>6</v>
      </c>
      <c r="Q88" s="407">
        <v>0</v>
      </c>
      <c r="R88" s="408">
        <v>5</v>
      </c>
    </row>
    <row r="89" spans="1:18" ht="15" thickBot="1">
      <c r="A89" s="209" t="s">
        <v>398</v>
      </c>
      <c r="B89" s="210" t="s">
        <v>218</v>
      </c>
      <c r="C89" s="406">
        <v>42</v>
      </c>
      <c r="D89" s="407">
        <v>0</v>
      </c>
      <c r="E89" s="408">
        <v>10</v>
      </c>
      <c r="F89" s="406">
        <v>4</v>
      </c>
      <c r="G89" s="408">
        <v>0</v>
      </c>
      <c r="H89" s="406">
        <v>8</v>
      </c>
      <c r="I89" s="407">
        <v>0</v>
      </c>
      <c r="J89" s="408">
        <v>8</v>
      </c>
      <c r="K89" s="406">
        <v>21</v>
      </c>
      <c r="L89" s="407">
        <v>0</v>
      </c>
      <c r="M89" s="408">
        <v>11</v>
      </c>
      <c r="N89" s="406">
        <v>4</v>
      </c>
      <c r="O89" s="408">
        <v>0</v>
      </c>
      <c r="P89" s="406">
        <v>3</v>
      </c>
      <c r="Q89" s="407">
        <v>0</v>
      </c>
      <c r="R89" s="408">
        <v>1</v>
      </c>
    </row>
    <row r="90" spans="1:18" s="69" customFormat="1" ht="15" thickBot="1" thickTop="1">
      <c r="A90" s="237"/>
      <c r="B90" s="211" t="s">
        <v>219</v>
      </c>
      <c r="C90" s="212">
        <f aca="true" t="shared" si="0" ref="C90:R90">SUM(C9:C89)</f>
        <v>13396</v>
      </c>
      <c r="D90" s="213">
        <f t="shared" si="0"/>
        <v>166</v>
      </c>
      <c r="E90" s="214">
        <f t="shared" si="0"/>
        <v>2465</v>
      </c>
      <c r="F90" s="215">
        <f t="shared" si="0"/>
        <v>1911</v>
      </c>
      <c r="G90" s="214">
        <f t="shared" si="0"/>
        <v>140</v>
      </c>
      <c r="H90" s="215">
        <f t="shared" si="0"/>
        <v>2640</v>
      </c>
      <c r="I90" s="213">
        <f t="shared" si="0"/>
        <v>115</v>
      </c>
      <c r="J90" s="214">
        <f t="shared" si="0"/>
        <v>1877</v>
      </c>
      <c r="K90" s="212">
        <f t="shared" si="0"/>
        <v>9560</v>
      </c>
      <c r="L90" s="213">
        <f t="shared" si="0"/>
        <v>120</v>
      </c>
      <c r="M90" s="214">
        <f t="shared" si="0"/>
        <v>2532</v>
      </c>
      <c r="N90" s="212">
        <f t="shared" si="0"/>
        <v>1501</v>
      </c>
      <c r="O90" s="214">
        <f t="shared" si="0"/>
        <v>34</v>
      </c>
      <c r="P90" s="212">
        <f t="shared" si="0"/>
        <v>1226</v>
      </c>
      <c r="Q90" s="213">
        <f t="shared" si="0"/>
        <v>43</v>
      </c>
      <c r="R90" s="214">
        <f t="shared" si="0"/>
        <v>1374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19.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19.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5" thickBot="1">
      <c r="A1" s="646" t="s">
        <v>807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227"/>
      <c r="R1" s="227"/>
      <c r="S1" s="318"/>
    </row>
    <row r="2" spans="1:18" ht="15" thickBot="1">
      <c r="A2" s="637" t="s">
        <v>220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18" s="68" customFormat="1" ht="17.25" customHeight="1" thickBot="1" thickTop="1">
      <c r="A3" s="216"/>
      <c r="B3" s="672" t="s">
        <v>132</v>
      </c>
      <c r="C3" s="675" t="s">
        <v>818</v>
      </c>
      <c r="D3" s="676"/>
      <c r="E3" s="676"/>
      <c r="F3" s="676"/>
      <c r="G3" s="676"/>
      <c r="H3" s="676"/>
      <c r="I3" s="676"/>
      <c r="J3" s="677"/>
      <c r="K3" s="675" t="s">
        <v>819</v>
      </c>
      <c r="L3" s="676"/>
      <c r="M3" s="676"/>
      <c r="N3" s="676"/>
      <c r="O3" s="676"/>
      <c r="P3" s="676"/>
      <c r="Q3" s="676"/>
      <c r="R3" s="677"/>
    </row>
    <row r="4" spans="1:18" ht="15.75" customHeight="1" thickTop="1">
      <c r="A4" s="217" t="s">
        <v>401</v>
      </c>
      <c r="B4" s="673"/>
      <c r="C4" s="678" t="s">
        <v>133</v>
      </c>
      <c r="D4" s="661"/>
      <c r="E4" s="669"/>
      <c r="F4" s="657" t="s">
        <v>134</v>
      </c>
      <c r="G4" s="659"/>
      <c r="H4" s="661" t="s">
        <v>135</v>
      </c>
      <c r="I4" s="661"/>
      <c r="J4" s="659"/>
      <c r="K4" s="661" t="s">
        <v>133</v>
      </c>
      <c r="L4" s="661"/>
      <c r="M4" s="661"/>
      <c r="N4" s="657" t="s">
        <v>134</v>
      </c>
      <c r="O4" s="669"/>
      <c r="P4" s="657" t="s">
        <v>135</v>
      </c>
      <c r="Q4" s="658"/>
      <c r="R4" s="659"/>
    </row>
    <row r="5" spans="1:18" ht="15" customHeight="1">
      <c r="A5" s="217" t="s">
        <v>399</v>
      </c>
      <c r="B5" s="673"/>
      <c r="C5" s="656" t="s">
        <v>136</v>
      </c>
      <c r="D5" s="650" t="s">
        <v>137</v>
      </c>
      <c r="E5" s="663" t="s">
        <v>138</v>
      </c>
      <c r="F5" s="655" t="s">
        <v>136</v>
      </c>
      <c r="G5" s="665" t="s">
        <v>137</v>
      </c>
      <c r="H5" s="667" t="s">
        <v>136</v>
      </c>
      <c r="I5" s="650" t="s">
        <v>137</v>
      </c>
      <c r="J5" s="670" t="s">
        <v>138</v>
      </c>
      <c r="K5" s="655" t="s">
        <v>136</v>
      </c>
      <c r="L5" s="649" t="s">
        <v>137</v>
      </c>
      <c r="M5" s="647" t="s">
        <v>138</v>
      </c>
      <c r="N5" s="651" t="s">
        <v>136</v>
      </c>
      <c r="O5" s="653" t="s">
        <v>137</v>
      </c>
      <c r="P5" s="655" t="s">
        <v>136</v>
      </c>
      <c r="Q5" s="649" t="s">
        <v>137</v>
      </c>
      <c r="R5" s="647" t="s">
        <v>138</v>
      </c>
    </row>
    <row r="6" spans="1:18" ht="20.25" customHeight="1" thickBot="1">
      <c r="A6" s="218"/>
      <c r="B6" s="674"/>
      <c r="C6" s="660"/>
      <c r="D6" s="662"/>
      <c r="E6" s="664"/>
      <c r="F6" s="656"/>
      <c r="G6" s="666"/>
      <c r="H6" s="668"/>
      <c r="I6" s="662"/>
      <c r="J6" s="671"/>
      <c r="K6" s="656"/>
      <c r="L6" s="650"/>
      <c r="M6" s="648"/>
      <c r="N6" s="652"/>
      <c r="O6" s="654"/>
      <c r="P6" s="656"/>
      <c r="Q6" s="650"/>
      <c r="R6" s="648"/>
    </row>
    <row r="7" spans="1:18" ht="15" thickTop="1">
      <c r="A7" s="219" t="s">
        <v>318</v>
      </c>
      <c r="B7" s="220" t="s">
        <v>139</v>
      </c>
      <c r="C7" s="228">
        <v>1256</v>
      </c>
      <c r="D7" s="229">
        <v>23</v>
      </c>
      <c r="E7" s="230">
        <v>178</v>
      </c>
      <c r="F7" s="228">
        <v>227</v>
      </c>
      <c r="G7" s="230">
        <v>12</v>
      </c>
      <c r="H7" s="228">
        <v>190</v>
      </c>
      <c r="I7" s="229">
        <v>7</v>
      </c>
      <c r="J7" s="230">
        <v>198</v>
      </c>
      <c r="K7" s="228">
        <v>1028</v>
      </c>
      <c r="L7" s="229">
        <v>17</v>
      </c>
      <c r="M7" s="230">
        <v>183</v>
      </c>
      <c r="N7" s="228">
        <v>185</v>
      </c>
      <c r="O7" s="230">
        <v>6</v>
      </c>
      <c r="P7" s="228">
        <v>93</v>
      </c>
      <c r="Q7" s="229">
        <v>3</v>
      </c>
      <c r="R7" s="230">
        <v>177</v>
      </c>
    </row>
    <row r="8" spans="1:18" ht="15">
      <c r="A8" s="221" t="s">
        <v>319</v>
      </c>
      <c r="B8" s="221" t="s">
        <v>140</v>
      </c>
      <c r="C8" s="231">
        <v>161</v>
      </c>
      <c r="D8" s="232">
        <v>7</v>
      </c>
      <c r="E8" s="233">
        <v>23</v>
      </c>
      <c r="F8" s="231">
        <v>19</v>
      </c>
      <c r="G8" s="233">
        <v>1</v>
      </c>
      <c r="H8" s="231">
        <v>17</v>
      </c>
      <c r="I8" s="232">
        <v>0</v>
      </c>
      <c r="J8" s="233">
        <v>17</v>
      </c>
      <c r="K8" s="231">
        <v>175</v>
      </c>
      <c r="L8" s="232">
        <v>10</v>
      </c>
      <c r="M8" s="233">
        <v>47</v>
      </c>
      <c r="N8" s="231">
        <v>25</v>
      </c>
      <c r="O8" s="233">
        <v>0</v>
      </c>
      <c r="P8" s="231">
        <v>15</v>
      </c>
      <c r="Q8" s="232">
        <v>1</v>
      </c>
      <c r="R8" s="233">
        <v>131</v>
      </c>
    </row>
    <row r="9" spans="1:18" ht="15">
      <c r="A9" s="219" t="s">
        <v>320</v>
      </c>
      <c r="B9" s="219" t="s">
        <v>221</v>
      </c>
      <c r="C9" s="231">
        <v>273</v>
      </c>
      <c r="D9" s="232">
        <v>13</v>
      </c>
      <c r="E9" s="233">
        <v>60</v>
      </c>
      <c r="F9" s="231">
        <v>38</v>
      </c>
      <c r="G9" s="233">
        <v>7</v>
      </c>
      <c r="H9" s="231">
        <v>34</v>
      </c>
      <c r="I9" s="232">
        <v>8</v>
      </c>
      <c r="J9" s="233">
        <v>85</v>
      </c>
      <c r="K9" s="231">
        <v>207</v>
      </c>
      <c r="L9" s="232">
        <v>20</v>
      </c>
      <c r="M9" s="233">
        <v>100</v>
      </c>
      <c r="N9" s="231">
        <v>24</v>
      </c>
      <c r="O9" s="233">
        <v>1</v>
      </c>
      <c r="P9" s="231">
        <v>28</v>
      </c>
      <c r="Q9" s="232">
        <v>0</v>
      </c>
      <c r="R9" s="233">
        <v>82</v>
      </c>
    </row>
    <row r="10" spans="1:18" ht="15">
      <c r="A10" s="221" t="s">
        <v>321</v>
      </c>
      <c r="B10" s="221" t="s">
        <v>142</v>
      </c>
      <c r="C10" s="231">
        <v>83</v>
      </c>
      <c r="D10" s="232">
        <v>1</v>
      </c>
      <c r="E10" s="233">
        <v>37</v>
      </c>
      <c r="F10" s="231">
        <v>9</v>
      </c>
      <c r="G10" s="233">
        <v>0</v>
      </c>
      <c r="H10" s="231">
        <v>13</v>
      </c>
      <c r="I10" s="232">
        <v>2</v>
      </c>
      <c r="J10" s="233">
        <v>18</v>
      </c>
      <c r="K10" s="231">
        <v>82</v>
      </c>
      <c r="L10" s="232">
        <v>2</v>
      </c>
      <c r="M10" s="233">
        <v>43</v>
      </c>
      <c r="N10" s="231">
        <v>8</v>
      </c>
      <c r="O10" s="233">
        <v>0</v>
      </c>
      <c r="P10" s="231">
        <v>5</v>
      </c>
      <c r="Q10" s="232">
        <v>0</v>
      </c>
      <c r="R10" s="233">
        <v>32</v>
      </c>
    </row>
    <row r="11" spans="1:18" ht="15">
      <c r="A11" s="219" t="s">
        <v>322</v>
      </c>
      <c r="B11" s="219" t="s">
        <v>143</v>
      </c>
      <c r="C11" s="231">
        <v>89</v>
      </c>
      <c r="D11" s="232">
        <v>7</v>
      </c>
      <c r="E11" s="233">
        <v>20</v>
      </c>
      <c r="F11" s="231">
        <v>10</v>
      </c>
      <c r="G11" s="233">
        <v>3</v>
      </c>
      <c r="H11" s="231">
        <v>12</v>
      </c>
      <c r="I11" s="232">
        <v>0</v>
      </c>
      <c r="J11" s="233">
        <v>22</v>
      </c>
      <c r="K11" s="231">
        <v>67</v>
      </c>
      <c r="L11" s="232">
        <v>8</v>
      </c>
      <c r="M11" s="233">
        <v>19</v>
      </c>
      <c r="N11" s="231">
        <v>19</v>
      </c>
      <c r="O11" s="233">
        <v>0</v>
      </c>
      <c r="P11" s="231">
        <v>6</v>
      </c>
      <c r="Q11" s="232">
        <v>0</v>
      </c>
      <c r="R11" s="233">
        <v>26</v>
      </c>
    </row>
    <row r="12" spans="1:18" ht="15">
      <c r="A12" s="221" t="s">
        <v>323</v>
      </c>
      <c r="B12" s="221" t="s">
        <v>144</v>
      </c>
      <c r="C12" s="231">
        <v>5926</v>
      </c>
      <c r="D12" s="232">
        <v>192</v>
      </c>
      <c r="E12" s="233">
        <v>503</v>
      </c>
      <c r="F12" s="231">
        <v>947</v>
      </c>
      <c r="G12" s="233">
        <v>68</v>
      </c>
      <c r="H12" s="231">
        <v>965</v>
      </c>
      <c r="I12" s="232">
        <v>61</v>
      </c>
      <c r="J12" s="233">
        <v>847</v>
      </c>
      <c r="K12" s="231">
        <v>5326</v>
      </c>
      <c r="L12" s="232">
        <v>96</v>
      </c>
      <c r="M12" s="233">
        <v>596</v>
      </c>
      <c r="N12" s="231">
        <v>694</v>
      </c>
      <c r="O12" s="233">
        <v>19</v>
      </c>
      <c r="P12" s="231">
        <v>442</v>
      </c>
      <c r="Q12" s="232">
        <v>23</v>
      </c>
      <c r="R12" s="233">
        <v>724</v>
      </c>
    </row>
    <row r="13" spans="1:18" ht="15">
      <c r="A13" s="219" t="s">
        <v>324</v>
      </c>
      <c r="B13" s="219" t="s">
        <v>145</v>
      </c>
      <c r="C13" s="231">
        <v>3484</v>
      </c>
      <c r="D13" s="232">
        <v>23</v>
      </c>
      <c r="E13" s="233">
        <v>390</v>
      </c>
      <c r="F13" s="231">
        <v>309</v>
      </c>
      <c r="G13" s="233">
        <v>24</v>
      </c>
      <c r="H13" s="231">
        <v>306</v>
      </c>
      <c r="I13" s="232">
        <v>18</v>
      </c>
      <c r="J13" s="233">
        <v>408</v>
      </c>
      <c r="K13" s="231">
        <v>2328</v>
      </c>
      <c r="L13" s="232">
        <v>21</v>
      </c>
      <c r="M13" s="233">
        <v>331</v>
      </c>
      <c r="N13" s="231">
        <v>203</v>
      </c>
      <c r="O13" s="233">
        <v>3</v>
      </c>
      <c r="P13" s="231">
        <v>150</v>
      </c>
      <c r="Q13" s="232">
        <v>12</v>
      </c>
      <c r="R13" s="233">
        <v>308</v>
      </c>
    </row>
    <row r="14" spans="1:18" ht="15">
      <c r="A14" s="221" t="s">
        <v>325</v>
      </c>
      <c r="B14" s="221" t="s">
        <v>146</v>
      </c>
      <c r="C14" s="231">
        <v>44</v>
      </c>
      <c r="D14" s="232">
        <v>12</v>
      </c>
      <c r="E14" s="233">
        <v>18</v>
      </c>
      <c r="F14" s="231">
        <v>7</v>
      </c>
      <c r="G14" s="233">
        <v>4</v>
      </c>
      <c r="H14" s="231">
        <v>10</v>
      </c>
      <c r="I14" s="232">
        <v>2</v>
      </c>
      <c r="J14" s="233">
        <v>34</v>
      </c>
      <c r="K14" s="231">
        <v>47</v>
      </c>
      <c r="L14" s="232">
        <v>4</v>
      </c>
      <c r="M14" s="233">
        <v>21</v>
      </c>
      <c r="N14" s="231">
        <v>8</v>
      </c>
      <c r="O14" s="233">
        <v>0</v>
      </c>
      <c r="P14" s="231">
        <v>4</v>
      </c>
      <c r="Q14" s="232">
        <v>0</v>
      </c>
      <c r="R14" s="233">
        <v>37</v>
      </c>
    </row>
    <row r="15" spans="1:18" ht="15">
      <c r="A15" s="219" t="s">
        <v>326</v>
      </c>
      <c r="B15" s="219" t="s">
        <v>147</v>
      </c>
      <c r="C15" s="231">
        <v>551</v>
      </c>
      <c r="D15" s="232">
        <v>11</v>
      </c>
      <c r="E15" s="233">
        <v>205</v>
      </c>
      <c r="F15" s="231">
        <v>75</v>
      </c>
      <c r="G15" s="233">
        <v>16</v>
      </c>
      <c r="H15" s="231">
        <v>85</v>
      </c>
      <c r="I15" s="232">
        <v>10</v>
      </c>
      <c r="J15" s="233">
        <v>228</v>
      </c>
      <c r="K15" s="231">
        <v>431</v>
      </c>
      <c r="L15" s="232">
        <v>7</v>
      </c>
      <c r="M15" s="233">
        <v>240</v>
      </c>
      <c r="N15" s="231">
        <v>68</v>
      </c>
      <c r="O15" s="233">
        <v>1</v>
      </c>
      <c r="P15" s="231">
        <v>23</v>
      </c>
      <c r="Q15" s="232">
        <v>3</v>
      </c>
      <c r="R15" s="233">
        <v>277</v>
      </c>
    </row>
    <row r="16" spans="1:18" ht="15">
      <c r="A16" s="221" t="s">
        <v>327</v>
      </c>
      <c r="B16" s="221" t="s">
        <v>148</v>
      </c>
      <c r="C16" s="231">
        <v>509</v>
      </c>
      <c r="D16" s="232">
        <v>20</v>
      </c>
      <c r="E16" s="233">
        <v>162</v>
      </c>
      <c r="F16" s="231">
        <v>57</v>
      </c>
      <c r="G16" s="233">
        <v>5</v>
      </c>
      <c r="H16" s="231">
        <v>51</v>
      </c>
      <c r="I16" s="232">
        <v>9</v>
      </c>
      <c r="J16" s="233">
        <v>176</v>
      </c>
      <c r="K16" s="231">
        <v>359</v>
      </c>
      <c r="L16" s="232">
        <v>5</v>
      </c>
      <c r="M16" s="233">
        <v>166</v>
      </c>
      <c r="N16" s="231">
        <v>49</v>
      </c>
      <c r="O16" s="233">
        <v>5</v>
      </c>
      <c r="P16" s="231">
        <v>30</v>
      </c>
      <c r="Q16" s="232">
        <v>4</v>
      </c>
      <c r="R16" s="233">
        <v>197</v>
      </c>
    </row>
    <row r="17" spans="1:18" ht="15">
      <c r="A17" s="219" t="s">
        <v>328</v>
      </c>
      <c r="B17" s="219" t="s">
        <v>149</v>
      </c>
      <c r="C17" s="231">
        <v>91</v>
      </c>
      <c r="D17" s="232">
        <v>4</v>
      </c>
      <c r="E17" s="233">
        <v>17</v>
      </c>
      <c r="F17" s="231">
        <v>11</v>
      </c>
      <c r="G17" s="233">
        <v>0</v>
      </c>
      <c r="H17" s="231">
        <v>11</v>
      </c>
      <c r="I17" s="232">
        <v>2</v>
      </c>
      <c r="J17" s="233">
        <v>12</v>
      </c>
      <c r="K17" s="231">
        <v>78</v>
      </c>
      <c r="L17" s="232">
        <v>1</v>
      </c>
      <c r="M17" s="233">
        <v>18</v>
      </c>
      <c r="N17" s="231">
        <v>8</v>
      </c>
      <c r="O17" s="233">
        <v>2</v>
      </c>
      <c r="P17" s="231">
        <v>2</v>
      </c>
      <c r="Q17" s="232">
        <v>0</v>
      </c>
      <c r="R17" s="233">
        <v>34</v>
      </c>
    </row>
    <row r="18" spans="1:18" ht="15">
      <c r="A18" s="221" t="s">
        <v>329</v>
      </c>
      <c r="B18" s="221" t="s">
        <v>150</v>
      </c>
      <c r="C18" s="231">
        <v>48</v>
      </c>
      <c r="D18" s="232">
        <v>8</v>
      </c>
      <c r="E18" s="233">
        <v>17</v>
      </c>
      <c r="F18" s="231">
        <v>12</v>
      </c>
      <c r="G18" s="233">
        <v>3</v>
      </c>
      <c r="H18" s="231">
        <v>6</v>
      </c>
      <c r="I18" s="232">
        <v>3</v>
      </c>
      <c r="J18" s="233">
        <v>14</v>
      </c>
      <c r="K18" s="231">
        <v>71</v>
      </c>
      <c r="L18" s="232">
        <v>7</v>
      </c>
      <c r="M18" s="233">
        <v>36</v>
      </c>
      <c r="N18" s="231">
        <v>6</v>
      </c>
      <c r="O18" s="233">
        <v>0</v>
      </c>
      <c r="P18" s="231">
        <v>8</v>
      </c>
      <c r="Q18" s="232">
        <v>1</v>
      </c>
      <c r="R18" s="233">
        <v>23</v>
      </c>
    </row>
    <row r="19" spans="1:18" ht="15">
      <c r="A19" s="219" t="s">
        <v>330</v>
      </c>
      <c r="B19" s="219" t="s">
        <v>151</v>
      </c>
      <c r="C19" s="231">
        <v>74</v>
      </c>
      <c r="D19" s="232">
        <v>0</v>
      </c>
      <c r="E19" s="233">
        <v>21</v>
      </c>
      <c r="F19" s="231">
        <v>6</v>
      </c>
      <c r="G19" s="233">
        <v>1</v>
      </c>
      <c r="H19" s="231">
        <v>12</v>
      </c>
      <c r="I19" s="232">
        <v>4</v>
      </c>
      <c r="J19" s="233">
        <v>13</v>
      </c>
      <c r="K19" s="231">
        <v>79</v>
      </c>
      <c r="L19" s="232">
        <v>0</v>
      </c>
      <c r="M19" s="233">
        <v>41</v>
      </c>
      <c r="N19" s="231">
        <v>12</v>
      </c>
      <c r="O19" s="233">
        <v>1</v>
      </c>
      <c r="P19" s="231">
        <v>0</v>
      </c>
      <c r="Q19" s="232">
        <v>0</v>
      </c>
      <c r="R19" s="233">
        <v>30</v>
      </c>
    </row>
    <row r="20" spans="1:18" ht="15">
      <c r="A20" s="221" t="s">
        <v>331</v>
      </c>
      <c r="B20" s="221" t="s">
        <v>152</v>
      </c>
      <c r="C20" s="231">
        <v>102</v>
      </c>
      <c r="D20" s="232">
        <v>6</v>
      </c>
      <c r="E20" s="233">
        <v>28</v>
      </c>
      <c r="F20" s="231">
        <v>15</v>
      </c>
      <c r="G20" s="233">
        <v>4</v>
      </c>
      <c r="H20" s="231">
        <v>13</v>
      </c>
      <c r="I20" s="232">
        <v>0</v>
      </c>
      <c r="J20" s="233">
        <v>22</v>
      </c>
      <c r="K20" s="231">
        <v>76</v>
      </c>
      <c r="L20" s="232">
        <v>3</v>
      </c>
      <c r="M20" s="233">
        <v>25</v>
      </c>
      <c r="N20" s="231">
        <v>2</v>
      </c>
      <c r="O20" s="233">
        <v>0</v>
      </c>
      <c r="P20" s="231">
        <v>10</v>
      </c>
      <c r="Q20" s="232">
        <v>1</v>
      </c>
      <c r="R20" s="233">
        <v>53</v>
      </c>
    </row>
    <row r="21" spans="1:18" ht="15">
      <c r="A21" s="219" t="s">
        <v>332</v>
      </c>
      <c r="B21" s="219" t="s">
        <v>153</v>
      </c>
      <c r="C21" s="231">
        <v>111</v>
      </c>
      <c r="D21" s="232">
        <v>3</v>
      </c>
      <c r="E21" s="233">
        <v>19</v>
      </c>
      <c r="F21" s="231">
        <v>16</v>
      </c>
      <c r="G21" s="233">
        <v>1</v>
      </c>
      <c r="H21" s="231">
        <v>6</v>
      </c>
      <c r="I21" s="232">
        <v>4</v>
      </c>
      <c r="J21" s="233">
        <v>17</v>
      </c>
      <c r="K21" s="231">
        <v>106</v>
      </c>
      <c r="L21" s="232">
        <v>4</v>
      </c>
      <c r="M21" s="233">
        <v>12</v>
      </c>
      <c r="N21" s="231">
        <v>12</v>
      </c>
      <c r="O21" s="233">
        <v>0</v>
      </c>
      <c r="P21" s="231">
        <v>7</v>
      </c>
      <c r="Q21" s="232">
        <v>1</v>
      </c>
      <c r="R21" s="233">
        <v>27</v>
      </c>
    </row>
    <row r="22" spans="1:18" ht="15">
      <c r="A22" s="221" t="s">
        <v>333</v>
      </c>
      <c r="B22" s="221" t="s">
        <v>154</v>
      </c>
      <c r="C22" s="231">
        <v>2432</v>
      </c>
      <c r="D22" s="232">
        <v>31</v>
      </c>
      <c r="E22" s="233">
        <v>297</v>
      </c>
      <c r="F22" s="231">
        <v>333</v>
      </c>
      <c r="G22" s="233">
        <v>16</v>
      </c>
      <c r="H22" s="231">
        <v>325</v>
      </c>
      <c r="I22" s="232">
        <v>13</v>
      </c>
      <c r="J22" s="233">
        <v>257</v>
      </c>
      <c r="K22" s="231">
        <v>1947</v>
      </c>
      <c r="L22" s="232">
        <v>20</v>
      </c>
      <c r="M22" s="233">
        <v>343</v>
      </c>
      <c r="N22" s="231">
        <v>259</v>
      </c>
      <c r="O22" s="233">
        <v>3</v>
      </c>
      <c r="P22" s="231">
        <v>194</v>
      </c>
      <c r="Q22" s="232">
        <v>6</v>
      </c>
      <c r="R22" s="233">
        <v>286</v>
      </c>
    </row>
    <row r="23" spans="1:18" ht="15">
      <c r="A23" s="219" t="s">
        <v>334</v>
      </c>
      <c r="B23" s="219" t="s">
        <v>155</v>
      </c>
      <c r="C23" s="231">
        <v>214</v>
      </c>
      <c r="D23" s="232">
        <v>32</v>
      </c>
      <c r="E23" s="233">
        <v>38</v>
      </c>
      <c r="F23" s="231">
        <v>26</v>
      </c>
      <c r="G23" s="233">
        <v>6</v>
      </c>
      <c r="H23" s="231">
        <v>20</v>
      </c>
      <c r="I23" s="232">
        <v>5</v>
      </c>
      <c r="J23" s="233">
        <v>50</v>
      </c>
      <c r="K23" s="231">
        <v>193</v>
      </c>
      <c r="L23" s="232">
        <v>17</v>
      </c>
      <c r="M23" s="233">
        <v>60</v>
      </c>
      <c r="N23" s="231">
        <v>22</v>
      </c>
      <c r="O23" s="233">
        <v>1</v>
      </c>
      <c r="P23" s="231">
        <v>15</v>
      </c>
      <c r="Q23" s="232">
        <v>1</v>
      </c>
      <c r="R23" s="233">
        <v>53</v>
      </c>
    </row>
    <row r="24" spans="1:18" ht="15">
      <c r="A24" s="221" t="s">
        <v>335</v>
      </c>
      <c r="B24" s="221" t="s">
        <v>156</v>
      </c>
      <c r="C24" s="231">
        <v>44</v>
      </c>
      <c r="D24" s="232">
        <v>4</v>
      </c>
      <c r="E24" s="233">
        <v>9</v>
      </c>
      <c r="F24" s="231">
        <v>10</v>
      </c>
      <c r="G24" s="233">
        <v>3</v>
      </c>
      <c r="H24" s="231">
        <v>7</v>
      </c>
      <c r="I24" s="232">
        <v>1</v>
      </c>
      <c r="J24" s="233">
        <v>13</v>
      </c>
      <c r="K24" s="231">
        <v>38</v>
      </c>
      <c r="L24" s="232">
        <v>6</v>
      </c>
      <c r="M24" s="233">
        <v>8</v>
      </c>
      <c r="N24" s="231">
        <v>8</v>
      </c>
      <c r="O24" s="233">
        <v>0</v>
      </c>
      <c r="P24" s="231">
        <v>3</v>
      </c>
      <c r="Q24" s="232">
        <v>2</v>
      </c>
      <c r="R24" s="233">
        <v>16</v>
      </c>
    </row>
    <row r="25" spans="1:18" ht="15">
      <c r="A25" s="219" t="s">
        <v>336</v>
      </c>
      <c r="B25" s="219" t="s">
        <v>157</v>
      </c>
      <c r="C25" s="231">
        <v>180</v>
      </c>
      <c r="D25" s="232">
        <v>9</v>
      </c>
      <c r="E25" s="233">
        <v>43</v>
      </c>
      <c r="F25" s="231">
        <v>16</v>
      </c>
      <c r="G25" s="233">
        <v>4</v>
      </c>
      <c r="H25" s="231">
        <v>23</v>
      </c>
      <c r="I25" s="232">
        <v>1</v>
      </c>
      <c r="J25" s="233">
        <v>186</v>
      </c>
      <c r="K25" s="231">
        <v>170</v>
      </c>
      <c r="L25" s="232">
        <v>8</v>
      </c>
      <c r="M25" s="233">
        <v>66</v>
      </c>
      <c r="N25" s="231">
        <v>18</v>
      </c>
      <c r="O25" s="233">
        <v>2</v>
      </c>
      <c r="P25" s="231">
        <v>11</v>
      </c>
      <c r="Q25" s="232">
        <v>0</v>
      </c>
      <c r="R25" s="233">
        <v>71</v>
      </c>
    </row>
    <row r="26" spans="1:18" ht="15">
      <c r="A26" s="221" t="s">
        <v>337</v>
      </c>
      <c r="B26" s="221" t="s">
        <v>158</v>
      </c>
      <c r="C26" s="231">
        <v>582</v>
      </c>
      <c r="D26" s="232">
        <v>11</v>
      </c>
      <c r="E26" s="233">
        <v>221</v>
      </c>
      <c r="F26" s="231">
        <v>76</v>
      </c>
      <c r="G26" s="233">
        <v>6</v>
      </c>
      <c r="H26" s="231">
        <v>94</v>
      </c>
      <c r="I26" s="232">
        <v>7</v>
      </c>
      <c r="J26" s="233">
        <v>159</v>
      </c>
      <c r="K26" s="231">
        <v>518</v>
      </c>
      <c r="L26" s="232">
        <v>7</v>
      </c>
      <c r="M26" s="233">
        <v>236</v>
      </c>
      <c r="N26" s="231">
        <v>61</v>
      </c>
      <c r="O26" s="233">
        <v>3</v>
      </c>
      <c r="P26" s="231">
        <v>36</v>
      </c>
      <c r="Q26" s="232">
        <v>5</v>
      </c>
      <c r="R26" s="233">
        <v>284</v>
      </c>
    </row>
    <row r="27" spans="1:18" ht="15">
      <c r="A27" s="219" t="s">
        <v>338</v>
      </c>
      <c r="B27" s="219" t="s">
        <v>159</v>
      </c>
      <c r="C27" s="231">
        <v>781</v>
      </c>
      <c r="D27" s="232">
        <v>11</v>
      </c>
      <c r="E27" s="233">
        <v>143</v>
      </c>
      <c r="F27" s="231">
        <v>99</v>
      </c>
      <c r="G27" s="233">
        <v>4</v>
      </c>
      <c r="H27" s="231">
        <v>85</v>
      </c>
      <c r="I27" s="232">
        <v>1</v>
      </c>
      <c r="J27" s="233">
        <v>32</v>
      </c>
      <c r="K27" s="231">
        <v>751</v>
      </c>
      <c r="L27" s="232">
        <v>9</v>
      </c>
      <c r="M27" s="233">
        <v>147</v>
      </c>
      <c r="N27" s="231">
        <v>69</v>
      </c>
      <c r="O27" s="233">
        <v>0</v>
      </c>
      <c r="P27" s="231">
        <v>31</v>
      </c>
      <c r="Q27" s="232">
        <v>2</v>
      </c>
      <c r="R27" s="233">
        <v>28</v>
      </c>
    </row>
    <row r="28" spans="1:18" ht="15">
      <c r="A28" s="221" t="s">
        <v>339</v>
      </c>
      <c r="B28" s="221" t="s">
        <v>160</v>
      </c>
      <c r="C28" s="231">
        <v>149</v>
      </c>
      <c r="D28" s="232">
        <v>7</v>
      </c>
      <c r="E28" s="233">
        <v>40</v>
      </c>
      <c r="F28" s="231">
        <v>22</v>
      </c>
      <c r="G28" s="233">
        <v>4</v>
      </c>
      <c r="H28" s="231">
        <v>18</v>
      </c>
      <c r="I28" s="232">
        <v>1</v>
      </c>
      <c r="J28" s="233">
        <v>46</v>
      </c>
      <c r="K28" s="231">
        <v>117</v>
      </c>
      <c r="L28" s="232">
        <v>18</v>
      </c>
      <c r="M28" s="233">
        <v>48</v>
      </c>
      <c r="N28" s="231">
        <v>14</v>
      </c>
      <c r="O28" s="233">
        <v>1</v>
      </c>
      <c r="P28" s="231">
        <v>10</v>
      </c>
      <c r="Q28" s="232">
        <v>0</v>
      </c>
      <c r="R28" s="233">
        <v>63</v>
      </c>
    </row>
    <row r="29" spans="1:18" ht="15">
      <c r="A29" s="219" t="s">
        <v>340</v>
      </c>
      <c r="B29" s="219" t="s">
        <v>161</v>
      </c>
      <c r="C29" s="231">
        <v>199</v>
      </c>
      <c r="D29" s="232">
        <v>5</v>
      </c>
      <c r="E29" s="233">
        <v>45</v>
      </c>
      <c r="F29" s="231">
        <v>24</v>
      </c>
      <c r="G29" s="233">
        <v>10</v>
      </c>
      <c r="H29" s="231">
        <v>33</v>
      </c>
      <c r="I29" s="232">
        <v>3</v>
      </c>
      <c r="J29" s="233">
        <v>34</v>
      </c>
      <c r="K29" s="231">
        <v>177</v>
      </c>
      <c r="L29" s="232">
        <v>7</v>
      </c>
      <c r="M29" s="233">
        <v>116</v>
      </c>
      <c r="N29" s="231">
        <v>26</v>
      </c>
      <c r="O29" s="233">
        <v>1</v>
      </c>
      <c r="P29" s="231">
        <v>24</v>
      </c>
      <c r="Q29" s="232">
        <v>2</v>
      </c>
      <c r="R29" s="233">
        <v>27</v>
      </c>
    </row>
    <row r="30" spans="1:18" ht="15">
      <c r="A30" s="221" t="s">
        <v>341</v>
      </c>
      <c r="B30" s="221" t="s">
        <v>162</v>
      </c>
      <c r="C30" s="231">
        <v>73</v>
      </c>
      <c r="D30" s="232">
        <v>3</v>
      </c>
      <c r="E30" s="233">
        <v>34</v>
      </c>
      <c r="F30" s="231">
        <v>13</v>
      </c>
      <c r="G30" s="233">
        <v>2</v>
      </c>
      <c r="H30" s="231">
        <v>16</v>
      </c>
      <c r="I30" s="232">
        <v>1</v>
      </c>
      <c r="J30" s="233">
        <v>41</v>
      </c>
      <c r="K30" s="231">
        <v>76</v>
      </c>
      <c r="L30" s="232">
        <v>4</v>
      </c>
      <c r="M30" s="233">
        <v>49</v>
      </c>
      <c r="N30" s="231">
        <v>9</v>
      </c>
      <c r="O30" s="233">
        <v>3</v>
      </c>
      <c r="P30" s="231">
        <v>10</v>
      </c>
      <c r="Q30" s="232">
        <v>0</v>
      </c>
      <c r="R30" s="233">
        <v>29</v>
      </c>
    </row>
    <row r="31" spans="1:18" ht="15">
      <c r="A31" s="219" t="s">
        <v>342</v>
      </c>
      <c r="B31" s="219" t="s">
        <v>163</v>
      </c>
      <c r="C31" s="231">
        <v>189</v>
      </c>
      <c r="D31" s="232">
        <v>10</v>
      </c>
      <c r="E31" s="233">
        <v>53</v>
      </c>
      <c r="F31" s="231">
        <v>25</v>
      </c>
      <c r="G31" s="233">
        <v>7</v>
      </c>
      <c r="H31" s="231">
        <v>24</v>
      </c>
      <c r="I31" s="232">
        <v>2</v>
      </c>
      <c r="J31" s="233">
        <v>34</v>
      </c>
      <c r="K31" s="231">
        <v>142</v>
      </c>
      <c r="L31" s="232">
        <v>16</v>
      </c>
      <c r="M31" s="233">
        <v>56</v>
      </c>
      <c r="N31" s="231">
        <v>14</v>
      </c>
      <c r="O31" s="233">
        <v>1</v>
      </c>
      <c r="P31" s="231">
        <v>10</v>
      </c>
      <c r="Q31" s="232">
        <v>1</v>
      </c>
      <c r="R31" s="233">
        <v>25</v>
      </c>
    </row>
    <row r="32" spans="1:18" ht="15">
      <c r="A32" s="221" t="s">
        <v>343</v>
      </c>
      <c r="B32" s="221" t="s">
        <v>164</v>
      </c>
      <c r="C32" s="231">
        <v>350</v>
      </c>
      <c r="D32" s="232">
        <v>8</v>
      </c>
      <c r="E32" s="233">
        <v>222</v>
      </c>
      <c r="F32" s="231">
        <v>88</v>
      </c>
      <c r="G32" s="233">
        <v>8</v>
      </c>
      <c r="H32" s="231">
        <v>76</v>
      </c>
      <c r="I32" s="232">
        <v>1</v>
      </c>
      <c r="J32" s="233">
        <v>197</v>
      </c>
      <c r="K32" s="231">
        <v>327</v>
      </c>
      <c r="L32" s="232">
        <v>6</v>
      </c>
      <c r="M32" s="233">
        <v>206</v>
      </c>
      <c r="N32" s="231">
        <v>56</v>
      </c>
      <c r="O32" s="233">
        <v>1</v>
      </c>
      <c r="P32" s="231">
        <v>45</v>
      </c>
      <c r="Q32" s="232">
        <v>5</v>
      </c>
      <c r="R32" s="233">
        <v>172</v>
      </c>
    </row>
    <row r="33" spans="1:18" ht="15">
      <c r="A33" s="219" t="s">
        <v>344</v>
      </c>
      <c r="B33" s="219" t="s">
        <v>165</v>
      </c>
      <c r="C33" s="231">
        <v>1594</v>
      </c>
      <c r="D33" s="232">
        <v>19</v>
      </c>
      <c r="E33" s="233">
        <v>175</v>
      </c>
      <c r="F33" s="231">
        <v>198</v>
      </c>
      <c r="G33" s="233">
        <v>0</v>
      </c>
      <c r="H33" s="231">
        <v>216</v>
      </c>
      <c r="I33" s="232">
        <v>4</v>
      </c>
      <c r="J33" s="233">
        <v>113</v>
      </c>
      <c r="K33" s="231">
        <v>1417</v>
      </c>
      <c r="L33" s="232">
        <v>20</v>
      </c>
      <c r="M33" s="233">
        <v>239</v>
      </c>
      <c r="N33" s="231">
        <v>127</v>
      </c>
      <c r="O33" s="233">
        <v>0</v>
      </c>
      <c r="P33" s="231">
        <v>108</v>
      </c>
      <c r="Q33" s="232">
        <v>1</v>
      </c>
      <c r="R33" s="233">
        <v>173</v>
      </c>
    </row>
    <row r="34" spans="1:18" ht="15">
      <c r="A34" s="221" t="s">
        <v>345</v>
      </c>
      <c r="B34" s="221" t="s">
        <v>166</v>
      </c>
      <c r="C34" s="231">
        <v>74</v>
      </c>
      <c r="D34" s="232">
        <v>8</v>
      </c>
      <c r="E34" s="233">
        <v>13</v>
      </c>
      <c r="F34" s="231">
        <v>27</v>
      </c>
      <c r="G34" s="233">
        <v>1</v>
      </c>
      <c r="H34" s="231">
        <v>16</v>
      </c>
      <c r="I34" s="232">
        <v>0</v>
      </c>
      <c r="J34" s="233">
        <v>37</v>
      </c>
      <c r="K34" s="231">
        <v>92</v>
      </c>
      <c r="L34" s="232">
        <v>5</v>
      </c>
      <c r="M34" s="233">
        <v>39</v>
      </c>
      <c r="N34" s="231">
        <v>20</v>
      </c>
      <c r="O34" s="233">
        <v>0</v>
      </c>
      <c r="P34" s="231">
        <v>10</v>
      </c>
      <c r="Q34" s="232">
        <v>1</v>
      </c>
      <c r="R34" s="233">
        <v>26</v>
      </c>
    </row>
    <row r="35" spans="1:18" ht="15">
      <c r="A35" s="219" t="s">
        <v>346</v>
      </c>
      <c r="B35" s="219" t="s">
        <v>167</v>
      </c>
      <c r="C35" s="231">
        <v>13</v>
      </c>
      <c r="D35" s="232">
        <v>2</v>
      </c>
      <c r="E35" s="233">
        <v>16</v>
      </c>
      <c r="F35" s="231">
        <v>1</v>
      </c>
      <c r="G35" s="233">
        <v>2</v>
      </c>
      <c r="H35" s="231">
        <v>3</v>
      </c>
      <c r="I35" s="232">
        <v>0</v>
      </c>
      <c r="J35" s="233">
        <v>15</v>
      </c>
      <c r="K35" s="231">
        <v>31</v>
      </c>
      <c r="L35" s="232">
        <v>4</v>
      </c>
      <c r="M35" s="233">
        <v>22</v>
      </c>
      <c r="N35" s="231">
        <v>1</v>
      </c>
      <c r="O35" s="233">
        <v>1</v>
      </c>
      <c r="P35" s="231">
        <v>0</v>
      </c>
      <c r="Q35" s="232">
        <v>1</v>
      </c>
      <c r="R35" s="233">
        <v>32</v>
      </c>
    </row>
    <row r="36" spans="1:18" ht="15">
      <c r="A36" s="221" t="s">
        <v>347</v>
      </c>
      <c r="B36" s="221" t="s">
        <v>168</v>
      </c>
      <c r="C36" s="231">
        <v>42</v>
      </c>
      <c r="D36" s="232">
        <v>2</v>
      </c>
      <c r="E36" s="233">
        <v>18</v>
      </c>
      <c r="F36" s="231">
        <v>3</v>
      </c>
      <c r="G36" s="233">
        <v>0</v>
      </c>
      <c r="H36" s="231">
        <v>1</v>
      </c>
      <c r="I36" s="232">
        <v>2</v>
      </c>
      <c r="J36" s="233">
        <v>7</v>
      </c>
      <c r="K36" s="231">
        <v>50</v>
      </c>
      <c r="L36" s="232">
        <v>2</v>
      </c>
      <c r="M36" s="233">
        <v>21</v>
      </c>
      <c r="N36" s="231">
        <v>4</v>
      </c>
      <c r="O36" s="233">
        <v>1</v>
      </c>
      <c r="P36" s="231">
        <v>2</v>
      </c>
      <c r="Q36" s="232">
        <v>1</v>
      </c>
      <c r="R36" s="233">
        <v>10</v>
      </c>
    </row>
    <row r="37" spans="1:18" ht="15">
      <c r="A37" s="219" t="s">
        <v>348</v>
      </c>
      <c r="B37" s="219" t="s">
        <v>169</v>
      </c>
      <c r="C37" s="231">
        <v>811</v>
      </c>
      <c r="D37" s="232">
        <v>17</v>
      </c>
      <c r="E37" s="233">
        <v>146</v>
      </c>
      <c r="F37" s="231">
        <v>128</v>
      </c>
      <c r="G37" s="233">
        <v>5</v>
      </c>
      <c r="H37" s="231">
        <v>111</v>
      </c>
      <c r="I37" s="232">
        <v>5</v>
      </c>
      <c r="J37" s="233">
        <v>225</v>
      </c>
      <c r="K37" s="231">
        <v>637</v>
      </c>
      <c r="L37" s="232">
        <v>12</v>
      </c>
      <c r="M37" s="233">
        <v>149</v>
      </c>
      <c r="N37" s="231">
        <v>104</v>
      </c>
      <c r="O37" s="233">
        <v>5</v>
      </c>
      <c r="P37" s="231">
        <v>79</v>
      </c>
      <c r="Q37" s="232">
        <v>6</v>
      </c>
      <c r="R37" s="233">
        <v>76</v>
      </c>
    </row>
    <row r="38" spans="1:18" ht="15">
      <c r="A38" s="221" t="s">
        <v>349</v>
      </c>
      <c r="B38" s="221" t="s">
        <v>170</v>
      </c>
      <c r="C38" s="231">
        <v>202</v>
      </c>
      <c r="D38" s="232">
        <v>11</v>
      </c>
      <c r="E38" s="233">
        <v>34</v>
      </c>
      <c r="F38" s="231">
        <v>23</v>
      </c>
      <c r="G38" s="233">
        <v>7</v>
      </c>
      <c r="H38" s="231">
        <v>20</v>
      </c>
      <c r="I38" s="232">
        <v>5</v>
      </c>
      <c r="J38" s="233">
        <v>54</v>
      </c>
      <c r="K38" s="231">
        <v>147</v>
      </c>
      <c r="L38" s="232">
        <v>12</v>
      </c>
      <c r="M38" s="233">
        <v>36</v>
      </c>
      <c r="N38" s="231">
        <v>23</v>
      </c>
      <c r="O38" s="233">
        <v>0</v>
      </c>
      <c r="P38" s="231">
        <v>13</v>
      </c>
      <c r="Q38" s="232">
        <v>5</v>
      </c>
      <c r="R38" s="233">
        <v>39</v>
      </c>
    </row>
    <row r="39" spans="1:18" ht="15">
      <c r="A39" s="219" t="s">
        <v>350</v>
      </c>
      <c r="B39" s="219" t="s">
        <v>280</v>
      </c>
      <c r="C39" s="231">
        <v>1609</v>
      </c>
      <c r="D39" s="232">
        <v>10</v>
      </c>
      <c r="E39" s="233">
        <v>216</v>
      </c>
      <c r="F39" s="231">
        <v>208</v>
      </c>
      <c r="G39" s="233">
        <v>5</v>
      </c>
      <c r="H39" s="231">
        <v>194</v>
      </c>
      <c r="I39" s="232">
        <v>4</v>
      </c>
      <c r="J39" s="233">
        <v>162</v>
      </c>
      <c r="K39" s="231">
        <v>1338</v>
      </c>
      <c r="L39" s="232">
        <v>5</v>
      </c>
      <c r="M39" s="233">
        <v>220</v>
      </c>
      <c r="N39" s="231">
        <v>148</v>
      </c>
      <c r="O39" s="233">
        <v>0</v>
      </c>
      <c r="P39" s="231">
        <v>98</v>
      </c>
      <c r="Q39" s="232">
        <v>0</v>
      </c>
      <c r="R39" s="233">
        <v>181</v>
      </c>
    </row>
    <row r="40" spans="1:18" ht="15">
      <c r="A40" s="397" t="s">
        <v>573</v>
      </c>
      <c r="B40" s="221" t="s">
        <v>171</v>
      </c>
      <c r="C40" s="231">
        <v>27118</v>
      </c>
      <c r="D40" s="232">
        <v>33</v>
      </c>
      <c r="E40" s="233">
        <v>5500</v>
      </c>
      <c r="F40" s="231">
        <v>5035</v>
      </c>
      <c r="G40" s="233">
        <v>24</v>
      </c>
      <c r="H40" s="231">
        <v>4731</v>
      </c>
      <c r="I40" s="232">
        <v>40</v>
      </c>
      <c r="J40" s="233">
        <v>4248</v>
      </c>
      <c r="K40" s="231">
        <v>21442</v>
      </c>
      <c r="L40" s="232">
        <v>35</v>
      </c>
      <c r="M40" s="233">
        <v>6194</v>
      </c>
      <c r="N40" s="231">
        <v>3941</v>
      </c>
      <c r="O40" s="233">
        <v>7</v>
      </c>
      <c r="P40" s="231">
        <v>2763</v>
      </c>
      <c r="Q40" s="232">
        <v>13</v>
      </c>
      <c r="R40" s="233">
        <v>3617</v>
      </c>
    </row>
    <row r="41" spans="1:18" ht="15">
      <c r="A41" s="219" t="s">
        <v>352</v>
      </c>
      <c r="B41" s="219" t="s">
        <v>172</v>
      </c>
      <c r="C41" s="231">
        <v>3914</v>
      </c>
      <c r="D41" s="232">
        <v>43</v>
      </c>
      <c r="E41" s="233">
        <v>563</v>
      </c>
      <c r="F41" s="231">
        <v>592</v>
      </c>
      <c r="G41" s="233">
        <v>26</v>
      </c>
      <c r="H41" s="231">
        <v>625</v>
      </c>
      <c r="I41" s="232">
        <v>34</v>
      </c>
      <c r="J41" s="233">
        <v>594</v>
      </c>
      <c r="K41" s="231">
        <v>3303</v>
      </c>
      <c r="L41" s="232">
        <v>25</v>
      </c>
      <c r="M41" s="233">
        <v>600</v>
      </c>
      <c r="N41" s="231">
        <v>449</v>
      </c>
      <c r="O41" s="233">
        <v>16</v>
      </c>
      <c r="P41" s="231">
        <v>310</v>
      </c>
      <c r="Q41" s="232">
        <v>6</v>
      </c>
      <c r="R41" s="233">
        <v>588</v>
      </c>
    </row>
    <row r="42" spans="1:18" ht="15">
      <c r="A42" s="221" t="s">
        <v>353</v>
      </c>
      <c r="B42" s="221" t="s">
        <v>173</v>
      </c>
      <c r="C42" s="231">
        <v>34</v>
      </c>
      <c r="D42" s="232">
        <v>2</v>
      </c>
      <c r="E42" s="233">
        <v>20</v>
      </c>
      <c r="F42" s="231">
        <v>9</v>
      </c>
      <c r="G42" s="233">
        <v>2</v>
      </c>
      <c r="H42" s="231">
        <v>4</v>
      </c>
      <c r="I42" s="232">
        <v>0</v>
      </c>
      <c r="J42" s="233">
        <v>32</v>
      </c>
      <c r="K42" s="231">
        <v>32</v>
      </c>
      <c r="L42" s="232">
        <v>3</v>
      </c>
      <c r="M42" s="233">
        <v>42</v>
      </c>
      <c r="N42" s="231">
        <v>2</v>
      </c>
      <c r="O42" s="233">
        <v>2</v>
      </c>
      <c r="P42" s="231">
        <v>0</v>
      </c>
      <c r="Q42" s="232">
        <v>0</v>
      </c>
      <c r="R42" s="233">
        <v>26</v>
      </c>
    </row>
    <row r="43" spans="1:18" ht="15">
      <c r="A43" s="219" t="s">
        <v>354</v>
      </c>
      <c r="B43" s="219" t="s">
        <v>174</v>
      </c>
      <c r="C43" s="231">
        <v>90</v>
      </c>
      <c r="D43" s="232">
        <v>14</v>
      </c>
      <c r="E43" s="233">
        <v>21</v>
      </c>
      <c r="F43" s="231">
        <v>20</v>
      </c>
      <c r="G43" s="233">
        <v>7</v>
      </c>
      <c r="H43" s="231">
        <v>13</v>
      </c>
      <c r="I43" s="232">
        <v>8</v>
      </c>
      <c r="J43" s="233">
        <v>47</v>
      </c>
      <c r="K43" s="231">
        <v>73</v>
      </c>
      <c r="L43" s="232">
        <v>7</v>
      </c>
      <c r="M43" s="233">
        <v>34</v>
      </c>
      <c r="N43" s="231">
        <v>16</v>
      </c>
      <c r="O43" s="233">
        <v>1</v>
      </c>
      <c r="P43" s="231">
        <v>7</v>
      </c>
      <c r="Q43" s="232">
        <v>2</v>
      </c>
      <c r="R43" s="233">
        <v>59</v>
      </c>
    </row>
    <row r="44" spans="1:18" ht="15">
      <c r="A44" s="221" t="s">
        <v>355</v>
      </c>
      <c r="B44" s="221" t="s">
        <v>175</v>
      </c>
      <c r="C44" s="231">
        <v>904</v>
      </c>
      <c r="D44" s="232">
        <v>6</v>
      </c>
      <c r="E44" s="233">
        <v>191</v>
      </c>
      <c r="F44" s="231">
        <v>140</v>
      </c>
      <c r="G44" s="233">
        <v>3</v>
      </c>
      <c r="H44" s="231">
        <v>187</v>
      </c>
      <c r="I44" s="232">
        <v>5</v>
      </c>
      <c r="J44" s="233">
        <v>164</v>
      </c>
      <c r="K44" s="231">
        <v>813</v>
      </c>
      <c r="L44" s="232">
        <v>10</v>
      </c>
      <c r="M44" s="233">
        <v>178</v>
      </c>
      <c r="N44" s="231">
        <v>133</v>
      </c>
      <c r="O44" s="233">
        <v>1</v>
      </c>
      <c r="P44" s="231">
        <v>84</v>
      </c>
      <c r="Q44" s="232">
        <v>2</v>
      </c>
      <c r="R44" s="233">
        <v>132</v>
      </c>
    </row>
    <row r="45" spans="1:18" ht="15">
      <c r="A45" s="219" t="s">
        <v>356</v>
      </c>
      <c r="B45" s="219" t="s">
        <v>176</v>
      </c>
      <c r="C45" s="231">
        <v>140</v>
      </c>
      <c r="D45" s="232">
        <v>4</v>
      </c>
      <c r="E45" s="233">
        <v>38</v>
      </c>
      <c r="F45" s="231">
        <v>19</v>
      </c>
      <c r="G45" s="233">
        <v>4</v>
      </c>
      <c r="H45" s="231">
        <v>17</v>
      </c>
      <c r="I45" s="232">
        <v>3</v>
      </c>
      <c r="J45" s="233">
        <v>61</v>
      </c>
      <c r="K45" s="231">
        <v>114</v>
      </c>
      <c r="L45" s="232">
        <v>1</v>
      </c>
      <c r="M45" s="233">
        <v>45</v>
      </c>
      <c r="N45" s="231">
        <v>17</v>
      </c>
      <c r="O45" s="233">
        <v>0</v>
      </c>
      <c r="P45" s="231">
        <v>10</v>
      </c>
      <c r="Q45" s="232">
        <v>0</v>
      </c>
      <c r="R45" s="233">
        <v>74</v>
      </c>
    </row>
    <row r="46" spans="1:18" ht="15">
      <c r="A46" s="221" t="s">
        <v>357</v>
      </c>
      <c r="B46" s="221" t="s">
        <v>177</v>
      </c>
      <c r="C46" s="231">
        <v>54</v>
      </c>
      <c r="D46" s="232">
        <v>1</v>
      </c>
      <c r="E46" s="233">
        <v>15</v>
      </c>
      <c r="F46" s="231">
        <v>10</v>
      </c>
      <c r="G46" s="233">
        <v>0</v>
      </c>
      <c r="H46" s="231">
        <v>12</v>
      </c>
      <c r="I46" s="232">
        <v>4</v>
      </c>
      <c r="J46" s="233">
        <v>40</v>
      </c>
      <c r="K46" s="231">
        <v>49</v>
      </c>
      <c r="L46" s="232">
        <v>6</v>
      </c>
      <c r="M46" s="233">
        <v>27</v>
      </c>
      <c r="N46" s="231">
        <v>10</v>
      </c>
      <c r="O46" s="233">
        <v>1</v>
      </c>
      <c r="P46" s="231">
        <v>8</v>
      </c>
      <c r="Q46" s="232">
        <v>1</v>
      </c>
      <c r="R46" s="233">
        <v>52</v>
      </c>
    </row>
    <row r="47" spans="1:18" ht="15">
      <c r="A47" s="219" t="s">
        <v>358</v>
      </c>
      <c r="B47" s="219" t="s">
        <v>178</v>
      </c>
      <c r="C47" s="231">
        <v>1410</v>
      </c>
      <c r="D47" s="232">
        <v>13</v>
      </c>
      <c r="E47" s="233">
        <v>342</v>
      </c>
      <c r="F47" s="231">
        <v>187</v>
      </c>
      <c r="G47" s="233">
        <v>10</v>
      </c>
      <c r="H47" s="231">
        <v>166</v>
      </c>
      <c r="I47" s="232">
        <v>6</v>
      </c>
      <c r="J47" s="233">
        <v>123</v>
      </c>
      <c r="K47" s="231">
        <v>1194</v>
      </c>
      <c r="L47" s="232">
        <v>1</v>
      </c>
      <c r="M47" s="233">
        <v>304</v>
      </c>
      <c r="N47" s="231">
        <v>200</v>
      </c>
      <c r="O47" s="233">
        <v>2</v>
      </c>
      <c r="P47" s="231">
        <v>104</v>
      </c>
      <c r="Q47" s="232">
        <v>3</v>
      </c>
      <c r="R47" s="233">
        <v>167</v>
      </c>
    </row>
    <row r="48" spans="1:18" ht="15">
      <c r="A48" s="221" t="s">
        <v>359</v>
      </c>
      <c r="B48" s="221" t="s">
        <v>179</v>
      </c>
      <c r="C48" s="231">
        <v>1378</v>
      </c>
      <c r="D48" s="232">
        <v>39</v>
      </c>
      <c r="E48" s="233">
        <v>278</v>
      </c>
      <c r="F48" s="231">
        <v>141</v>
      </c>
      <c r="G48" s="233">
        <v>30</v>
      </c>
      <c r="H48" s="231">
        <v>174</v>
      </c>
      <c r="I48" s="232">
        <v>10</v>
      </c>
      <c r="J48" s="233">
        <v>223</v>
      </c>
      <c r="K48" s="231">
        <v>1235</v>
      </c>
      <c r="L48" s="232">
        <v>32</v>
      </c>
      <c r="M48" s="233">
        <v>406</v>
      </c>
      <c r="N48" s="231">
        <v>120</v>
      </c>
      <c r="O48" s="233">
        <v>4</v>
      </c>
      <c r="P48" s="231">
        <v>70</v>
      </c>
      <c r="Q48" s="232">
        <v>6</v>
      </c>
      <c r="R48" s="233">
        <v>229</v>
      </c>
    </row>
    <row r="49" spans="1:18" ht="15">
      <c r="A49" s="219" t="s">
        <v>360</v>
      </c>
      <c r="B49" s="219" t="s">
        <v>180</v>
      </c>
      <c r="C49" s="231">
        <v>111</v>
      </c>
      <c r="D49" s="232">
        <v>5</v>
      </c>
      <c r="E49" s="233">
        <v>54</v>
      </c>
      <c r="F49" s="231">
        <v>24</v>
      </c>
      <c r="G49" s="233">
        <v>3</v>
      </c>
      <c r="H49" s="231">
        <v>22</v>
      </c>
      <c r="I49" s="232">
        <v>3</v>
      </c>
      <c r="J49" s="233">
        <v>62</v>
      </c>
      <c r="K49" s="231">
        <v>98</v>
      </c>
      <c r="L49" s="232">
        <v>10</v>
      </c>
      <c r="M49" s="233">
        <v>57</v>
      </c>
      <c r="N49" s="231">
        <v>11</v>
      </c>
      <c r="O49" s="233">
        <v>2</v>
      </c>
      <c r="P49" s="231">
        <v>11</v>
      </c>
      <c r="Q49" s="232">
        <v>1</v>
      </c>
      <c r="R49" s="233">
        <v>60</v>
      </c>
    </row>
    <row r="50" spans="1:18" ht="15">
      <c r="A50" s="221" t="s">
        <v>361</v>
      </c>
      <c r="B50" s="221" t="s">
        <v>181</v>
      </c>
      <c r="C50" s="231">
        <v>270</v>
      </c>
      <c r="D50" s="232">
        <v>8</v>
      </c>
      <c r="E50" s="233">
        <v>90</v>
      </c>
      <c r="F50" s="231">
        <v>57</v>
      </c>
      <c r="G50" s="233">
        <v>2</v>
      </c>
      <c r="H50" s="231">
        <v>44</v>
      </c>
      <c r="I50" s="232">
        <v>2</v>
      </c>
      <c r="J50" s="233">
        <v>30</v>
      </c>
      <c r="K50" s="231">
        <v>263</v>
      </c>
      <c r="L50" s="232">
        <v>4</v>
      </c>
      <c r="M50" s="233">
        <v>92</v>
      </c>
      <c r="N50" s="231">
        <v>31</v>
      </c>
      <c r="O50" s="233">
        <v>1</v>
      </c>
      <c r="P50" s="231">
        <v>18</v>
      </c>
      <c r="Q50" s="232">
        <v>0</v>
      </c>
      <c r="R50" s="233">
        <v>48</v>
      </c>
    </row>
    <row r="51" spans="1:18" ht="15">
      <c r="A51" s="219" t="s">
        <v>362</v>
      </c>
      <c r="B51" s="219" t="s">
        <v>182</v>
      </c>
      <c r="C51" s="231">
        <v>474</v>
      </c>
      <c r="D51" s="232">
        <v>12</v>
      </c>
      <c r="E51" s="233">
        <v>140</v>
      </c>
      <c r="F51" s="231">
        <v>56</v>
      </c>
      <c r="G51" s="233">
        <v>4</v>
      </c>
      <c r="H51" s="231">
        <v>42</v>
      </c>
      <c r="I51" s="232">
        <v>7</v>
      </c>
      <c r="J51" s="233">
        <v>176</v>
      </c>
      <c r="K51" s="231">
        <v>442</v>
      </c>
      <c r="L51" s="232">
        <v>9</v>
      </c>
      <c r="M51" s="233">
        <v>174</v>
      </c>
      <c r="N51" s="231">
        <v>44</v>
      </c>
      <c r="O51" s="233">
        <v>2</v>
      </c>
      <c r="P51" s="231">
        <v>36</v>
      </c>
      <c r="Q51" s="232">
        <v>4</v>
      </c>
      <c r="R51" s="233">
        <v>174</v>
      </c>
    </row>
    <row r="52" spans="1:18" ht="15">
      <c r="A52" s="221" t="s">
        <v>363</v>
      </c>
      <c r="B52" s="221" t="s">
        <v>183</v>
      </c>
      <c r="C52" s="231">
        <v>384</v>
      </c>
      <c r="D52" s="232">
        <v>9</v>
      </c>
      <c r="E52" s="233">
        <v>79</v>
      </c>
      <c r="F52" s="231">
        <v>36</v>
      </c>
      <c r="G52" s="233">
        <v>5</v>
      </c>
      <c r="H52" s="231">
        <v>35</v>
      </c>
      <c r="I52" s="232">
        <v>5</v>
      </c>
      <c r="J52" s="233">
        <v>52</v>
      </c>
      <c r="K52" s="231">
        <v>347</v>
      </c>
      <c r="L52" s="232">
        <v>8</v>
      </c>
      <c r="M52" s="233">
        <v>84</v>
      </c>
      <c r="N52" s="231">
        <v>37</v>
      </c>
      <c r="O52" s="233">
        <v>6</v>
      </c>
      <c r="P52" s="231">
        <v>12</v>
      </c>
      <c r="Q52" s="232">
        <v>3</v>
      </c>
      <c r="R52" s="233">
        <v>86</v>
      </c>
    </row>
    <row r="53" spans="1:18" ht="15">
      <c r="A53" s="219" t="s">
        <v>364</v>
      </c>
      <c r="B53" s="219" t="s">
        <v>184</v>
      </c>
      <c r="C53" s="231">
        <v>437</v>
      </c>
      <c r="D53" s="232">
        <v>13</v>
      </c>
      <c r="E53" s="233">
        <v>43</v>
      </c>
      <c r="F53" s="231">
        <v>20</v>
      </c>
      <c r="G53" s="233">
        <v>8</v>
      </c>
      <c r="H53" s="231">
        <v>33</v>
      </c>
      <c r="I53" s="232">
        <v>1</v>
      </c>
      <c r="J53" s="233">
        <v>28</v>
      </c>
      <c r="K53" s="231">
        <v>399</v>
      </c>
      <c r="L53" s="232">
        <v>13</v>
      </c>
      <c r="M53" s="233">
        <v>55</v>
      </c>
      <c r="N53" s="231">
        <v>17</v>
      </c>
      <c r="O53" s="233">
        <v>2</v>
      </c>
      <c r="P53" s="231">
        <v>9</v>
      </c>
      <c r="Q53" s="232">
        <v>2</v>
      </c>
      <c r="R53" s="233">
        <v>30</v>
      </c>
    </row>
    <row r="54" spans="1:18" ht="15">
      <c r="A54" s="221" t="s">
        <v>365</v>
      </c>
      <c r="B54" s="221" t="s">
        <v>185</v>
      </c>
      <c r="C54" s="231">
        <v>943</v>
      </c>
      <c r="D54" s="232">
        <v>13</v>
      </c>
      <c r="E54" s="233">
        <v>245</v>
      </c>
      <c r="F54" s="231">
        <v>113</v>
      </c>
      <c r="G54" s="233">
        <v>2</v>
      </c>
      <c r="H54" s="231">
        <v>105</v>
      </c>
      <c r="I54" s="232">
        <v>6</v>
      </c>
      <c r="J54" s="233">
        <v>156</v>
      </c>
      <c r="K54" s="231">
        <v>867</v>
      </c>
      <c r="L54" s="232">
        <v>14</v>
      </c>
      <c r="M54" s="233">
        <v>232</v>
      </c>
      <c r="N54" s="231">
        <v>86</v>
      </c>
      <c r="O54" s="233">
        <v>0</v>
      </c>
      <c r="P54" s="231">
        <v>52</v>
      </c>
      <c r="Q54" s="232">
        <v>2</v>
      </c>
      <c r="R54" s="233">
        <v>174</v>
      </c>
    </row>
    <row r="55" spans="1:18" ht="15">
      <c r="A55" s="219" t="s">
        <v>366</v>
      </c>
      <c r="B55" s="219" t="s">
        <v>186</v>
      </c>
      <c r="C55" s="231">
        <v>54</v>
      </c>
      <c r="D55" s="232">
        <v>3</v>
      </c>
      <c r="E55" s="233">
        <v>14</v>
      </c>
      <c r="F55" s="231">
        <v>12</v>
      </c>
      <c r="G55" s="233">
        <v>2</v>
      </c>
      <c r="H55" s="231">
        <v>11</v>
      </c>
      <c r="I55" s="232">
        <v>4</v>
      </c>
      <c r="J55" s="233">
        <v>8</v>
      </c>
      <c r="K55" s="231">
        <v>55</v>
      </c>
      <c r="L55" s="232">
        <v>3</v>
      </c>
      <c r="M55" s="233">
        <v>28</v>
      </c>
      <c r="N55" s="231">
        <v>11</v>
      </c>
      <c r="O55" s="233">
        <v>2</v>
      </c>
      <c r="P55" s="231">
        <v>4</v>
      </c>
      <c r="Q55" s="232">
        <v>1</v>
      </c>
      <c r="R55" s="233">
        <v>7</v>
      </c>
    </row>
    <row r="56" spans="1:18" ht="15">
      <c r="A56" s="221" t="s">
        <v>367</v>
      </c>
      <c r="B56" s="221" t="s">
        <v>187</v>
      </c>
      <c r="C56" s="231">
        <v>197</v>
      </c>
      <c r="D56" s="232">
        <v>13</v>
      </c>
      <c r="E56" s="233">
        <v>35</v>
      </c>
      <c r="F56" s="231">
        <v>19</v>
      </c>
      <c r="G56" s="233">
        <v>12</v>
      </c>
      <c r="H56" s="231">
        <v>19</v>
      </c>
      <c r="I56" s="232">
        <v>6</v>
      </c>
      <c r="J56" s="233">
        <v>26</v>
      </c>
      <c r="K56" s="231">
        <v>155</v>
      </c>
      <c r="L56" s="232">
        <v>14</v>
      </c>
      <c r="M56" s="233">
        <v>26</v>
      </c>
      <c r="N56" s="231">
        <v>31</v>
      </c>
      <c r="O56" s="233">
        <v>5</v>
      </c>
      <c r="P56" s="231">
        <v>13</v>
      </c>
      <c r="Q56" s="232">
        <v>9</v>
      </c>
      <c r="R56" s="233">
        <v>32</v>
      </c>
    </row>
    <row r="57" spans="1:18" ht="15">
      <c r="A57" s="219" t="s">
        <v>368</v>
      </c>
      <c r="B57" s="219" t="s">
        <v>188</v>
      </c>
      <c r="C57" s="231">
        <v>99</v>
      </c>
      <c r="D57" s="232">
        <v>2</v>
      </c>
      <c r="E57" s="233">
        <v>21</v>
      </c>
      <c r="F57" s="231">
        <v>16</v>
      </c>
      <c r="G57" s="233">
        <v>1</v>
      </c>
      <c r="H57" s="231">
        <v>17</v>
      </c>
      <c r="I57" s="232">
        <v>1</v>
      </c>
      <c r="J57" s="233">
        <v>15</v>
      </c>
      <c r="K57" s="231">
        <v>114</v>
      </c>
      <c r="L57" s="232">
        <v>2</v>
      </c>
      <c r="M57" s="233">
        <v>28</v>
      </c>
      <c r="N57" s="231">
        <v>12</v>
      </c>
      <c r="O57" s="233">
        <v>0</v>
      </c>
      <c r="P57" s="231">
        <v>9</v>
      </c>
      <c r="Q57" s="232">
        <v>2</v>
      </c>
      <c r="R57" s="233">
        <v>14</v>
      </c>
    </row>
    <row r="58" spans="1:18" ht="15">
      <c r="A58" s="221" t="s">
        <v>369</v>
      </c>
      <c r="B58" s="221" t="s">
        <v>189</v>
      </c>
      <c r="C58" s="231">
        <v>151</v>
      </c>
      <c r="D58" s="232">
        <v>7</v>
      </c>
      <c r="E58" s="233">
        <v>41</v>
      </c>
      <c r="F58" s="231">
        <v>24</v>
      </c>
      <c r="G58" s="233">
        <v>1</v>
      </c>
      <c r="H58" s="231">
        <v>26</v>
      </c>
      <c r="I58" s="232">
        <v>0</v>
      </c>
      <c r="J58" s="233">
        <v>68</v>
      </c>
      <c r="K58" s="231">
        <v>133</v>
      </c>
      <c r="L58" s="232">
        <v>7</v>
      </c>
      <c r="M58" s="233">
        <v>54</v>
      </c>
      <c r="N58" s="231">
        <v>20</v>
      </c>
      <c r="O58" s="233">
        <v>0</v>
      </c>
      <c r="P58" s="231">
        <v>16</v>
      </c>
      <c r="Q58" s="232">
        <v>1</v>
      </c>
      <c r="R58" s="233">
        <v>44</v>
      </c>
    </row>
    <row r="59" spans="1:18" ht="15">
      <c r="A59" s="219" t="s">
        <v>370</v>
      </c>
      <c r="B59" s="219" t="s">
        <v>190</v>
      </c>
      <c r="C59" s="231">
        <v>91</v>
      </c>
      <c r="D59" s="232">
        <v>11</v>
      </c>
      <c r="E59" s="233">
        <v>27</v>
      </c>
      <c r="F59" s="231">
        <v>12</v>
      </c>
      <c r="G59" s="233">
        <v>6</v>
      </c>
      <c r="H59" s="231">
        <v>14</v>
      </c>
      <c r="I59" s="232">
        <v>1</v>
      </c>
      <c r="J59" s="233">
        <v>38</v>
      </c>
      <c r="K59" s="231">
        <v>66</v>
      </c>
      <c r="L59" s="232">
        <v>6</v>
      </c>
      <c r="M59" s="233">
        <v>37</v>
      </c>
      <c r="N59" s="231">
        <v>7</v>
      </c>
      <c r="O59" s="233">
        <v>1</v>
      </c>
      <c r="P59" s="231">
        <v>10</v>
      </c>
      <c r="Q59" s="232">
        <v>0</v>
      </c>
      <c r="R59" s="233">
        <v>30</v>
      </c>
    </row>
    <row r="60" spans="1:18" ht="15">
      <c r="A60" s="221" t="s">
        <v>371</v>
      </c>
      <c r="B60" s="221" t="s">
        <v>191</v>
      </c>
      <c r="C60" s="231">
        <v>542</v>
      </c>
      <c r="D60" s="232">
        <v>7</v>
      </c>
      <c r="E60" s="233">
        <v>121</v>
      </c>
      <c r="F60" s="231">
        <v>58</v>
      </c>
      <c r="G60" s="233">
        <v>7</v>
      </c>
      <c r="H60" s="231">
        <v>41</v>
      </c>
      <c r="I60" s="232">
        <v>1</v>
      </c>
      <c r="J60" s="233">
        <v>92</v>
      </c>
      <c r="K60" s="231">
        <v>428</v>
      </c>
      <c r="L60" s="232">
        <v>4</v>
      </c>
      <c r="M60" s="233">
        <v>113</v>
      </c>
      <c r="N60" s="231">
        <v>47</v>
      </c>
      <c r="O60" s="233">
        <v>0</v>
      </c>
      <c r="P60" s="231">
        <v>36</v>
      </c>
      <c r="Q60" s="232">
        <v>2</v>
      </c>
      <c r="R60" s="233">
        <v>80</v>
      </c>
    </row>
    <row r="61" spans="1:18" ht="15">
      <c r="A61" s="219" t="s">
        <v>372</v>
      </c>
      <c r="B61" s="219" t="s">
        <v>192</v>
      </c>
      <c r="C61" s="231">
        <v>486</v>
      </c>
      <c r="D61" s="232">
        <v>6</v>
      </c>
      <c r="E61" s="233">
        <v>128</v>
      </c>
      <c r="F61" s="231">
        <v>83</v>
      </c>
      <c r="G61" s="233">
        <v>4</v>
      </c>
      <c r="H61" s="231">
        <v>73</v>
      </c>
      <c r="I61" s="232">
        <v>3</v>
      </c>
      <c r="J61" s="233">
        <v>85</v>
      </c>
      <c r="K61" s="231">
        <v>395</v>
      </c>
      <c r="L61" s="232">
        <v>7</v>
      </c>
      <c r="M61" s="233">
        <v>165</v>
      </c>
      <c r="N61" s="231">
        <v>52</v>
      </c>
      <c r="O61" s="233">
        <v>1</v>
      </c>
      <c r="P61" s="231">
        <v>40</v>
      </c>
      <c r="Q61" s="232">
        <v>1</v>
      </c>
      <c r="R61" s="233">
        <v>119</v>
      </c>
    </row>
    <row r="62" spans="1:18" ht="15">
      <c r="A62" s="221" t="s">
        <v>373</v>
      </c>
      <c r="B62" s="221" t="s">
        <v>193</v>
      </c>
      <c r="C62" s="231">
        <v>48</v>
      </c>
      <c r="D62" s="232">
        <v>3</v>
      </c>
      <c r="E62" s="233">
        <v>13</v>
      </c>
      <c r="F62" s="231">
        <v>7</v>
      </c>
      <c r="G62" s="233">
        <v>1</v>
      </c>
      <c r="H62" s="231">
        <v>9</v>
      </c>
      <c r="I62" s="232">
        <v>1</v>
      </c>
      <c r="J62" s="233">
        <v>7</v>
      </c>
      <c r="K62" s="231">
        <v>72</v>
      </c>
      <c r="L62" s="232">
        <v>3</v>
      </c>
      <c r="M62" s="233">
        <v>13</v>
      </c>
      <c r="N62" s="231">
        <v>7</v>
      </c>
      <c r="O62" s="233">
        <v>0</v>
      </c>
      <c r="P62" s="231">
        <v>0</v>
      </c>
      <c r="Q62" s="232">
        <v>0</v>
      </c>
      <c r="R62" s="233">
        <v>7</v>
      </c>
    </row>
    <row r="63" spans="1:18" ht="15">
      <c r="A63" s="219" t="s">
        <v>374</v>
      </c>
      <c r="B63" s="219" t="s">
        <v>194</v>
      </c>
      <c r="C63" s="231">
        <v>39</v>
      </c>
      <c r="D63" s="232">
        <v>8</v>
      </c>
      <c r="E63" s="233">
        <v>16</v>
      </c>
      <c r="F63" s="231">
        <v>5</v>
      </c>
      <c r="G63" s="233">
        <v>2</v>
      </c>
      <c r="H63" s="231">
        <v>11</v>
      </c>
      <c r="I63" s="232">
        <v>3</v>
      </c>
      <c r="J63" s="233">
        <v>52</v>
      </c>
      <c r="K63" s="231">
        <v>31</v>
      </c>
      <c r="L63" s="232">
        <v>6</v>
      </c>
      <c r="M63" s="233">
        <v>15</v>
      </c>
      <c r="N63" s="231">
        <v>5</v>
      </c>
      <c r="O63" s="233">
        <v>0</v>
      </c>
      <c r="P63" s="231">
        <v>1</v>
      </c>
      <c r="Q63" s="232">
        <v>0</v>
      </c>
      <c r="R63" s="233">
        <v>14</v>
      </c>
    </row>
    <row r="64" spans="1:18" ht="15">
      <c r="A64" s="221" t="s">
        <v>375</v>
      </c>
      <c r="B64" s="221" t="s">
        <v>195</v>
      </c>
      <c r="C64" s="231">
        <v>212</v>
      </c>
      <c r="D64" s="232">
        <v>2</v>
      </c>
      <c r="E64" s="233">
        <v>33</v>
      </c>
      <c r="F64" s="231">
        <v>29</v>
      </c>
      <c r="G64" s="233">
        <v>3</v>
      </c>
      <c r="H64" s="231">
        <v>28</v>
      </c>
      <c r="I64" s="232">
        <v>3</v>
      </c>
      <c r="J64" s="233">
        <v>35</v>
      </c>
      <c r="K64" s="231">
        <v>171</v>
      </c>
      <c r="L64" s="232">
        <v>11</v>
      </c>
      <c r="M64" s="233">
        <v>54</v>
      </c>
      <c r="N64" s="231">
        <v>25</v>
      </c>
      <c r="O64" s="233">
        <v>0</v>
      </c>
      <c r="P64" s="231">
        <v>15</v>
      </c>
      <c r="Q64" s="232">
        <v>2</v>
      </c>
      <c r="R64" s="233">
        <v>39</v>
      </c>
    </row>
    <row r="65" spans="1:18" ht="15">
      <c r="A65" s="219" t="s">
        <v>376</v>
      </c>
      <c r="B65" s="219" t="s">
        <v>196</v>
      </c>
      <c r="C65" s="231">
        <v>556</v>
      </c>
      <c r="D65" s="232">
        <v>3</v>
      </c>
      <c r="E65" s="233">
        <v>216</v>
      </c>
      <c r="F65" s="231">
        <v>78</v>
      </c>
      <c r="G65" s="233">
        <v>8</v>
      </c>
      <c r="H65" s="231">
        <v>70</v>
      </c>
      <c r="I65" s="232">
        <v>4</v>
      </c>
      <c r="J65" s="233">
        <v>244</v>
      </c>
      <c r="K65" s="231">
        <v>497</v>
      </c>
      <c r="L65" s="232">
        <v>7</v>
      </c>
      <c r="M65" s="233">
        <v>199</v>
      </c>
      <c r="N65" s="231">
        <v>67</v>
      </c>
      <c r="O65" s="233">
        <v>1</v>
      </c>
      <c r="P65" s="231">
        <v>55</v>
      </c>
      <c r="Q65" s="232">
        <v>1</v>
      </c>
      <c r="R65" s="233">
        <v>284</v>
      </c>
    </row>
    <row r="66" spans="1:18" ht="15">
      <c r="A66" s="221" t="s">
        <v>377</v>
      </c>
      <c r="B66" s="221" t="s">
        <v>197</v>
      </c>
      <c r="C66" s="231">
        <v>136</v>
      </c>
      <c r="D66" s="232">
        <v>5</v>
      </c>
      <c r="E66" s="233">
        <v>48</v>
      </c>
      <c r="F66" s="231">
        <v>16</v>
      </c>
      <c r="G66" s="233">
        <v>5</v>
      </c>
      <c r="H66" s="231">
        <v>16</v>
      </c>
      <c r="I66" s="232">
        <v>3</v>
      </c>
      <c r="J66" s="233">
        <v>68</v>
      </c>
      <c r="K66" s="231">
        <v>133</v>
      </c>
      <c r="L66" s="232">
        <v>7</v>
      </c>
      <c r="M66" s="233">
        <v>65</v>
      </c>
      <c r="N66" s="231">
        <v>12</v>
      </c>
      <c r="O66" s="233">
        <v>0</v>
      </c>
      <c r="P66" s="231">
        <v>14</v>
      </c>
      <c r="Q66" s="232">
        <v>1</v>
      </c>
      <c r="R66" s="233">
        <v>59</v>
      </c>
    </row>
    <row r="67" spans="1:18" ht="15">
      <c r="A67" s="219" t="s">
        <v>378</v>
      </c>
      <c r="B67" s="219" t="s">
        <v>198</v>
      </c>
      <c r="C67" s="231">
        <v>321</v>
      </c>
      <c r="D67" s="232">
        <v>3</v>
      </c>
      <c r="E67" s="233">
        <v>58</v>
      </c>
      <c r="F67" s="231">
        <v>29</v>
      </c>
      <c r="G67" s="233">
        <v>5</v>
      </c>
      <c r="H67" s="231">
        <v>32</v>
      </c>
      <c r="I67" s="232">
        <v>4</v>
      </c>
      <c r="J67" s="233">
        <v>66</v>
      </c>
      <c r="K67" s="231">
        <v>218</v>
      </c>
      <c r="L67" s="232">
        <v>4</v>
      </c>
      <c r="M67" s="233">
        <v>71</v>
      </c>
      <c r="N67" s="231">
        <v>25</v>
      </c>
      <c r="O67" s="233">
        <v>0</v>
      </c>
      <c r="P67" s="231">
        <v>20</v>
      </c>
      <c r="Q67" s="232">
        <v>0</v>
      </c>
      <c r="R67" s="233">
        <v>44</v>
      </c>
    </row>
    <row r="68" spans="1:18" ht="15">
      <c r="A68" s="221" t="s">
        <v>379</v>
      </c>
      <c r="B68" s="221" t="s">
        <v>199</v>
      </c>
      <c r="C68" s="231">
        <v>18</v>
      </c>
      <c r="D68" s="232">
        <v>1</v>
      </c>
      <c r="E68" s="233">
        <v>10</v>
      </c>
      <c r="F68" s="231">
        <v>2</v>
      </c>
      <c r="G68" s="233">
        <v>1</v>
      </c>
      <c r="H68" s="231">
        <v>4</v>
      </c>
      <c r="I68" s="232">
        <v>0</v>
      </c>
      <c r="J68" s="233">
        <v>10</v>
      </c>
      <c r="K68" s="231">
        <v>23</v>
      </c>
      <c r="L68" s="232">
        <v>1</v>
      </c>
      <c r="M68" s="233">
        <v>8</v>
      </c>
      <c r="N68" s="231">
        <v>1</v>
      </c>
      <c r="O68" s="233">
        <v>0</v>
      </c>
      <c r="P68" s="231">
        <v>2</v>
      </c>
      <c r="Q68" s="232">
        <v>1</v>
      </c>
      <c r="R68" s="233">
        <v>8</v>
      </c>
    </row>
    <row r="69" spans="1:18" ht="15">
      <c r="A69" s="219" t="s">
        <v>380</v>
      </c>
      <c r="B69" s="219" t="s">
        <v>200</v>
      </c>
      <c r="C69" s="231">
        <v>869</v>
      </c>
      <c r="D69" s="232">
        <v>17</v>
      </c>
      <c r="E69" s="233">
        <v>163</v>
      </c>
      <c r="F69" s="231">
        <v>85</v>
      </c>
      <c r="G69" s="233">
        <v>5</v>
      </c>
      <c r="H69" s="231">
        <v>90</v>
      </c>
      <c r="I69" s="232">
        <v>0</v>
      </c>
      <c r="J69" s="233">
        <v>98</v>
      </c>
      <c r="K69" s="231">
        <v>923</v>
      </c>
      <c r="L69" s="232">
        <v>12</v>
      </c>
      <c r="M69" s="233">
        <v>225</v>
      </c>
      <c r="N69" s="231">
        <v>69</v>
      </c>
      <c r="O69" s="233">
        <v>2</v>
      </c>
      <c r="P69" s="231">
        <v>35</v>
      </c>
      <c r="Q69" s="232">
        <v>0</v>
      </c>
      <c r="R69" s="233">
        <v>132</v>
      </c>
    </row>
    <row r="70" spans="1:18" ht="15">
      <c r="A70" s="221" t="s">
        <v>381</v>
      </c>
      <c r="B70" s="221" t="s">
        <v>201</v>
      </c>
      <c r="C70" s="231">
        <v>133</v>
      </c>
      <c r="D70" s="232">
        <v>5</v>
      </c>
      <c r="E70" s="233">
        <v>66</v>
      </c>
      <c r="F70" s="231">
        <v>24</v>
      </c>
      <c r="G70" s="233">
        <v>3</v>
      </c>
      <c r="H70" s="231">
        <v>9</v>
      </c>
      <c r="I70" s="232">
        <v>3</v>
      </c>
      <c r="J70" s="233">
        <v>29</v>
      </c>
      <c r="K70" s="231">
        <v>142</v>
      </c>
      <c r="L70" s="232">
        <v>4</v>
      </c>
      <c r="M70" s="233">
        <v>65</v>
      </c>
      <c r="N70" s="231">
        <v>21</v>
      </c>
      <c r="O70" s="233">
        <v>1</v>
      </c>
      <c r="P70" s="231">
        <v>15</v>
      </c>
      <c r="Q70" s="232">
        <v>4</v>
      </c>
      <c r="R70" s="233">
        <v>50</v>
      </c>
    </row>
    <row r="71" spans="1:18" ht="15">
      <c r="A71" s="219" t="s">
        <v>382</v>
      </c>
      <c r="B71" s="219" t="s">
        <v>202</v>
      </c>
      <c r="C71" s="231">
        <v>319</v>
      </c>
      <c r="D71" s="232">
        <v>2</v>
      </c>
      <c r="E71" s="233">
        <v>104</v>
      </c>
      <c r="F71" s="231">
        <v>30</v>
      </c>
      <c r="G71" s="233">
        <v>3</v>
      </c>
      <c r="H71" s="231">
        <v>30</v>
      </c>
      <c r="I71" s="232">
        <v>3</v>
      </c>
      <c r="J71" s="233">
        <v>83</v>
      </c>
      <c r="K71" s="231">
        <v>261</v>
      </c>
      <c r="L71" s="232">
        <v>3</v>
      </c>
      <c r="M71" s="233">
        <v>133</v>
      </c>
      <c r="N71" s="231">
        <v>29</v>
      </c>
      <c r="O71" s="233">
        <v>3</v>
      </c>
      <c r="P71" s="231">
        <v>17</v>
      </c>
      <c r="Q71" s="232">
        <v>1</v>
      </c>
      <c r="R71" s="233">
        <v>96</v>
      </c>
    </row>
    <row r="72" spans="1:18" ht="15">
      <c r="A72" s="221" t="s">
        <v>383</v>
      </c>
      <c r="B72" s="221" t="s">
        <v>203</v>
      </c>
      <c r="C72" s="231">
        <v>95</v>
      </c>
      <c r="D72" s="232">
        <v>8</v>
      </c>
      <c r="E72" s="233">
        <v>39</v>
      </c>
      <c r="F72" s="231">
        <v>4</v>
      </c>
      <c r="G72" s="233">
        <v>3</v>
      </c>
      <c r="H72" s="231">
        <v>10</v>
      </c>
      <c r="I72" s="232">
        <v>4</v>
      </c>
      <c r="J72" s="233">
        <v>81</v>
      </c>
      <c r="K72" s="231">
        <v>66</v>
      </c>
      <c r="L72" s="232">
        <v>14</v>
      </c>
      <c r="M72" s="233">
        <v>43</v>
      </c>
      <c r="N72" s="231">
        <v>7</v>
      </c>
      <c r="O72" s="233">
        <v>6</v>
      </c>
      <c r="P72" s="231">
        <v>5</v>
      </c>
      <c r="Q72" s="232">
        <v>0</v>
      </c>
      <c r="R72" s="233">
        <v>40</v>
      </c>
    </row>
    <row r="73" spans="1:18" ht="15">
      <c r="A73" s="219" t="s">
        <v>384</v>
      </c>
      <c r="B73" s="219" t="s">
        <v>204</v>
      </c>
      <c r="C73" s="231">
        <v>103</v>
      </c>
      <c r="D73" s="232">
        <v>6</v>
      </c>
      <c r="E73" s="233">
        <v>63</v>
      </c>
      <c r="F73" s="231">
        <v>21</v>
      </c>
      <c r="G73" s="233">
        <v>0</v>
      </c>
      <c r="H73" s="231">
        <v>23</v>
      </c>
      <c r="I73" s="232">
        <v>4</v>
      </c>
      <c r="J73" s="233">
        <v>69</v>
      </c>
      <c r="K73" s="231">
        <v>89</v>
      </c>
      <c r="L73" s="232">
        <v>2</v>
      </c>
      <c r="M73" s="233">
        <v>36</v>
      </c>
      <c r="N73" s="231">
        <v>20</v>
      </c>
      <c r="O73" s="233">
        <v>3</v>
      </c>
      <c r="P73" s="231">
        <v>15</v>
      </c>
      <c r="Q73" s="232">
        <v>0</v>
      </c>
      <c r="R73" s="233">
        <v>74</v>
      </c>
    </row>
    <row r="74" spans="1:18" ht="15">
      <c r="A74" s="221" t="s">
        <v>385</v>
      </c>
      <c r="B74" s="221" t="s">
        <v>205</v>
      </c>
      <c r="C74" s="231">
        <v>223</v>
      </c>
      <c r="D74" s="232">
        <v>3</v>
      </c>
      <c r="E74" s="233">
        <v>36</v>
      </c>
      <c r="F74" s="231">
        <v>30</v>
      </c>
      <c r="G74" s="233">
        <v>4</v>
      </c>
      <c r="H74" s="231">
        <v>19</v>
      </c>
      <c r="I74" s="232">
        <v>3</v>
      </c>
      <c r="J74" s="233">
        <v>26</v>
      </c>
      <c r="K74" s="231">
        <v>199</v>
      </c>
      <c r="L74" s="232">
        <v>3</v>
      </c>
      <c r="M74" s="233">
        <v>53</v>
      </c>
      <c r="N74" s="231">
        <v>10</v>
      </c>
      <c r="O74" s="233">
        <v>0</v>
      </c>
      <c r="P74" s="231">
        <v>6</v>
      </c>
      <c r="Q74" s="232">
        <v>0</v>
      </c>
      <c r="R74" s="233">
        <v>10</v>
      </c>
    </row>
    <row r="75" spans="1:18" ht="15">
      <c r="A75" s="219" t="s">
        <v>386</v>
      </c>
      <c r="B75" s="219" t="s">
        <v>206</v>
      </c>
      <c r="C75" s="231">
        <v>7</v>
      </c>
      <c r="D75" s="232">
        <v>1</v>
      </c>
      <c r="E75" s="233">
        <v>9</v>
      </c>
      <c r="F75" s="231">
        <v>4</v>
      </c>
      <c r="G75" s="233">
        <v>1</v>
      </c>
      <c r="H75" s="231">
        <v>1</v>
      </c>
      <c r="I75" s="232">
        <v>1</v>
      </c>
      <c r="J75" s="233">
        <v>8</v>
      </c>
      <c r="K75" s="231">
        <v>14</v>
      </c>
      <c r="L75" s="232">
        <v>4</v>
      </c>
      <c r="M75" s="233">
        <v>17</v>
      </c>
      <c r="N75" s="231">
        <v>2</v>
      </c>
      <c r="O75" s="233">
        <v>0</v>
      </c>
      <c r="P75" s="231">
        <v>0</v>
      </c>
      <c r="Q75" s="232">
        <v>0</v>
      </c>
      <c r="R75" s="233">
        <v>6</v>
      </c>
    </row>
    <row r="76" spans="1:18" ht="15">
      <c r="A76" s="221" t="s">
        <v>387</v>
      </c>
      <c r="B76" s="221" t="s">
        <v>207</v>
      </c>
      <c r="C76" s="231">
        <v>79</v>
      </c>
      <c r="D76" s="232">
        <v>0</v>
      </c>
      <c r="E76" s="233">
        <v>53</v>
      </c>
      <c r="F76" s="231">
        <v>8</v>
      </c>
      <c r="G76" s="233">
        <v>2</v>
      </c>
      <c r="H76" s="231">
        <v>6</v>
      </c>
      <c r="I76" s="232">
        <v>4</v>
      </c>
      <c r="J76" s="233">
        <v>28</v>
      </c>
      <c r="K76" s="231">
        <v>79</v>
      </c>
      <c r="L76" s="232">
        <v>2</v>
      </c>
      <c r="M76" s="233">
        <v>51</v>
      </c>
      <c r="N76" s="231">
        <v>9</v>
      </c>
      <c r="O76" s="233">
        <v>1</v>
      </c>
      <c r="P76" s="231">
        <v>6</v>
      </c>
      <c r="Q76" s="232">
        <v>1</v>
      </c>
      <c r="R76" s="233">
        <v>16</v>
      </c>
    </row>
    <row r="77" spans="1:18" ht="15">
      <c r="A77" s="219" t="s">
        <v>388</v>
      </c>
      <c r="B77" s="219" t="s">
        <v>208</v>
      </c>
      <c r="C77" s="231">
        <v>44</v>
      </c>
      <c r="D77" s="232">
        <v>0</v>
      </c>
      <c r="E77" s="233">
        <v>15</v>
      </c>
      <c r="F77" s="231">
        <v>11</v>
      </c>
      <c r="G77" s="233">
        <v>2</v>
      </c>
      <c r="H77" s="231">
        <v>10</v>
      </c>
      <c r="I77" s="232">
        <v>1</v>
      </c>
      <c r="J77" s="233">
        <v>9</v>
      </c>
      <c r="K77" s="231">
        <v>50</v>
      </c>
      <c r="L77" s="232">
        <v>0</v>
      </c>
      <c r="M77" s="233">
        <v>18</v>
      </c>
      <c r="N77" s="231">
        <v>12</v>
      </c>
      <c r="O77" s="233">
        <v>0</v>
      </c>
      <c r="P77" s="231">
        <v>10</v>
      </c>
      <c r="Q77" s="232">
        <v>2</v>
      </c>
      <c r="R77" s="233">
        <v>11</v>
      </c>
    </row>
    <row r="78" spans="1:18" ht="15">
      <c r="A78" s="221" t="s">
        <v>389</v>
      </c>
      <c r="B78" s="221" t="s">
        <v>209</v>
      </c>
      <c r="C78" s="231">
        <v>229</v>
      </c>
      <c r="D78" s="232">
        <v>4</v>
      </c>
      <c r="E78" s="233">
        <v>42</v>
      </c>
      <c r="F78" s="231">
        <v>25</v>
      </c>
      <c r="G78" s="233">
        <v>4</v>
      </c>
      <c r="H78" s="231">
        <v>33</v>
      </c>
      <c r="I78" s="232">
        <v>9</v>
      </c>
      <c r="J78" s="233">
        <v>12</v>
      </c>
      <c r="K78" s="231">
        <v>249</v>
      </c>
      <c r="L78" s="232">
        <v>6</v>
      </c>
      <c r="M78" s="233">
        <v>79</v>
      </c>
      <c r="N78" s="231">
        <v>31</v>
      </c>
      <c r="O78" s="233">
        <v>2</v>
      </c>
      <c r="P78" s="231">
        <v>10</v>
      </c>
      <c r="Q78" s="232">
        <v>0</v>
      </c>
      <c r="R78" s="233">
        <v>25</v>
      </c>
    </row>
    <row r="79" spans="1:18" ht="15">
      <c r="A79" s="219" t="s">
        <v>390</v>
      </c>
      <c r="B79" s="219" t="s">
        <v>210</v>
      </c>
      <c r="C79" s="231">
        <v>177</v>
      </c>
      <c r="D79" s="232">
        <v>2</v>
      </c>
      <c r="E79" s="233">
        <v>21</v>
      </c>
      <c r="F79" s="231">
        <v>21</v>
      </c>
      <c r="G79" s="233">
        <v>1</v>
      </c>
      <c r="H79" s="231">
        <v>20</v>
      </c>
      <c r="I79" s="232">
        <v>0</v>
      </c>
      <c r="J79" s="233">
        <v>14</v>
      </c>
      <c r="K79" s="231">
        <v>160</v>
      </c>
      <c r="L79" s="232">
        <v>4</v>
      </c>
      <c r="M79" s="233">
        <v>35</v>
      </c>
      <c r="N79" s="231">
        <v>11</v>
      </c>
      <c r="O79" s="233">
        <v>1</v>
      </c>
      <c r="P79" s="231">
        <v>6</v>
      </c>
      <c r="Q79" s="232">
        <v>0</v>
      </c>
      <c r="R79" s="233">
        <v>11</v>
      </c>
    </row>
    <row r="80" spans="1:18" ht="15">
      <c r="A80" s="221" t="s">
        <v>391</v>
      </c>
      <c r="B80" s="221" t="s">
        <v>211</v>
      </c>
      <c r="C80" s="231">
        <v>21</v>
      </c>
      <c r="D80" s="232">
        <v>3</v>
      </c>
      <c r="E80" s="233">
        <v>16</v>
      </c>
      <c r="F80" s="231">
        <v>7</v>
      </c>
      <c r="G80" s="233">
        <v>2</v>
      </c>
      <c r="H80" s="231">
        <v>3</v>
      </c>
      <c r="I80" s="232">
        <v>0</v>
      </c>
      <c r="J80" s="233">
        <v>12</v>
      </c>
      <c r="K80" s="231">
        <v>31</v>
      </c>
      <c r="L80" s="232">
        <v>2</v>
      </c>
      <c r="M80" s="233">
        <v>10</v>
      </c>
      <c r="N80" s="231">
        <v>2</v>
      </c>
      <c r="O80" s="233">
        <v>0</v>
      </c>
      <c r="P80" s="231">
        <v>4</v>
      </c>
      <c r="Q80" s="232">
        <v>1</v>
      </c>
      <c r="R80" s="233">
        <v>15</v>
      </c>
    </row>
    <row r="81" spans="1:18" ht="15">
      <c r="A81" s="219" t="s">
        <v>392</v>
      </c>
      <c r="B81" s="219" t="s">
        <v>212</v>
      </c>
      <c r="C81" s="231">
        <v>6</v>
      </c>
      <c r="D81" s="232">
        <v>0</v>
      </c>
      <c r="E81" s="233">
        <v>8</v>
      </c>
      <c r="F81" s="231">
        <v>0</v>
      </c>
      <c r="G81" s="233">
        <v>0</v>
      </c>
      <c r="H81" s="231">
        <v>1</v>
      </c>
      <c r="I81" s="232">
        <v>0</v>
      </c>
      <c r="J81" s="233">
        <v>51</v>
      </c>
      <c r="K81" s="231">
        <v>12</v>
      </c>
      <c r="L81" s="232">
        <v>1</v>
      </c>
      <c r="M81" s="233">
        <v>11</v>
      </c>
      <c r="N81" s="231">
        <v>0</v>
      </c>
      <c r="O81" s="233">
        <v>0</v>
      </c>
      <c r="P81" s="231">
        <v>0</v>
      </c>
      <c r="Q81" s="232">
        <v>0</v>
      </c>
      <c r="R81" s="233">
        <v>9</v>
      </c>
    </row>
    <row r="82" spans="1:18" ht="15">
      <c r="A82" s="221" t="s">
        <v>393</v>
      </c>
      <c r="B82" s="221" t="s">
        <v>213</v>
      </c>
      <c r="C82" s="231">
        <v>50</v>
      </c>
      <c r="D82" s="232">
        <v>1</v>
      </c>
      <c r="E82" s="233">
        <v>32</v>
      </c>
      <c r="F82" s="231">
        <v>6</v>
      </c>
      <c r="G82" s="233">
        <v>3</v>
      </c>
      <c r="H82" s="231">
        <v>7</v>
      </c>
      <c r="I82" s="232">
        <v>2</v>
      </c>
      <c r="J82" s="233">
        <v>14</v>
      </c>
      <c r="K82" s="231">
        <v>38</v>
      </c>
      <c r="L82" s="232">
        <v>2</v>
      </c>
      <c r="M82" s="233">
        <v>29</v>
      </c>
      <c r="N82" s="231">
        <v>1</v>
      </c>
      <c r="O82" s="233">
        <v>0</v>
      </c>
      <c r="P82" s="231">
        <v>0</v>
      </c>
      <c r="Q82" s="232">
        <v>0</v>
      </c>
      <c r="R82" s="233">
        <v>16</v>
      </c>
    </row>
    <row r="83" spans="1:18" ht="15">
      <c r="A83" s="219" t="s">
        <v>394</v>
      </c>
      <c r="B83" s="219" t="s">
        <v>214</v>
      </c>
      <c r="C83" s="231">
        <v>272</v>
      </c>
      <c r="D83" s="232">
        <v>2</v>
      </c>
      <c r="E83" s="233">
        <v>46</v>
      </c>
      <c r="F83" s="231">
        <v>21</v>
      </c>
      <c r="G83" s="233">
        <v>1</v>
      </c>
      <c r="H83" s="231">
        <v>27</v>
      </c>
      <c r="I83" s="232">
        <v>0</v>
      </c>
      <c r="J83" s="233">
        <v>28</v>
      </c>
      <c r="K83" s="231">
        <v>172</v>
      </c>
      <c r="L83" s="232">
        <v>2</v>
      </c>
      <c r="M83" s="233">
        <v>49</v>
      </c>
      <c r="N83" s="231">
        <v>23</v>
      </c>
      <c r="O83" s="233">
        <v>1</v>
      </c>
      <c r="P83" s="231">
        <v>17</v>
      </c>
      <c r="Q83" s="232">
        <v>0</v>
      </c>
      <c r="R83" s="233">
        <v>29</v>
      </c>
    </row>
    <row r="84" spans="1:18" ht="15">
      <c r="A84" s="221" t="s">
        <v>395</v>
      </c>
      <c r="B84" s="221" t="s">
        <v>215</v>
      </c>
      <c r="C84" s="231">
        <v>56</v>
      </c>
      <c r="D84" s="232">
        <v>4</v>
      </c>
      <c r="E84" s="233">
        <v>16</v>
      </c>
      <c r="F84" s="231">
        <v>12</v>
      </c>
      <c r="G84" s="233">
        <v>7</v>
      </c>
      <c r="H84" s="231">
        <v>10</v>
      </c>
      <c r="I84" s="232">
        <v>3</v>
      </c>
      <c r="J84" s="233">
        <v>31</v>
      </c>
      <c r="K84" s="231">
        <v>46</v>
      </c>
      <c r="L84" s="232">
        <v>5</v>
      </c>
      <c r="M84" s="233">
        <v>15</v>
      </c>
      <c r="N84" s="231">
        <v>10</v>
      </c>
      <c r="O84" s="233">
        <v>5</v>
      </c>
      <c r="P84" s="231">
        <v>5</v>
      </c>
      <c r="Q84" s="232">
        <v>1</v>
      </c>
      <c r="R84" s="233">
        <v>33</v>
      </c>
    </row>
    <row r="85" spans="1:18" ht="15">
      <c r="A85" s="219" t="s">
        <v>396</v>
      </c>
      <c r="B85" s="219" t="s">
        <v>216</v>
      </c>
      <c r="C85" s="231">
        <v>59</v>
      </c>
      <c r="D85" s="232">
        <v>1</v>
      </c>
      <c r="E85" s="233">
        <v>11</v>
      </c>
      <c r="F85" s="231">
        <v>10</v>
      </c>
      <c r="G85" s="233">
        <v>1</v>
      </c>
      <c r="H85" s="231">
        <v>9</v>
      </c>
      <c r="I85" s="232">
        <v>0</v>
      </c>
      <c r="J85" s="233">
        <v>24</v>
      </c>
      <c r="K85" s="231">
        <v>45</v>
      </c>
      <c r="L85" s="232">
        <v>1</v>
      </c>
      <c r="M85" s="233">
        <v>25</v>
      </c>
      <c r="N85" s="231">
        <v>4</v>
      </c>
      <c r="O85" s="233">
        <v>0</v>
      </c>
      <c r="P85" s="231">
        <v>3</v>
      </c>
      <c r="Q85" s="232">
        <v>0</v>
      </c>
      <c r="R85" s="233">
        <v>9</v>
      </c>
    </row>
    <row r="86" spans="1:18" ht="15">
      <c r="A86" s="221" t="s">
        <v>397</v>
      </c>
      <c r="B86" s="221" t="s">
        <v>217</v>
      </c>
      <c r="C86" s="231">
        <v>128</v>
      </c>
      <c r="D86" s="232">
        <v>7</v>
      </c>
      <c r="E86" s="233">
        <v>37</v>
      </c>
      <c r="F86" s="231">
        <v>24</v>
      </c>
      <c r="G86" s="233">
        <v>1</v>
      </c>
      <c r="H86" s="231">
        <v>22</v>
      </c>
      <c r="I86" s="232">
        <v>0</v>
      </c>
      <c r="J86" s="233">
        <v>45</v>
      </c>
      <c r="K86" s="231">
        <v>144</v>
      </c>
      <c r="L86" s="232">
        <v>4</v>
      </c>
      <c r="M86" s="233">
        <v>39</v>
      </c>
      <c r="N86" s="231">
        <v>21</v>
      </c>
      <c r="O86" s="233">
        <v>0</v>
      </c>
      <c r="P86" s="231">
        <v>17</v>
      </c>
      <c r="Q86" s="232">
        <v>0</v>
      </c>
      <c r="R86" s="233">
        <v>44</v>
      </c>
    </row>
    <row r="87" spans="1:18" ht="15" thickBot="1">
      <c r="A87" s="222" t="s">
        <v>398</v>
      </c>
      <c r="B87" s="234" t="s">
        <v>218</v>
      </c>
      <c r="C87" s="231">
        <v>200</v>
      </c>
      <c r="D87" s="232">
        <v>0</v>
      </c>
      <c r="E87" s="233">
        <v>41</v>
      </c>
      <c r="F87" s="231">
        <v>21</v>
      </c>
      <c r="G87" s="233">
        <v>1</v>
      </c>
      <c r="H87" s="231">
        <v>37</v>
      </c>
      <c r="I87" s="232">
        <v>0</v>
      </c>
      <c r="J87" s="233">
        <v>32</v>
      </c>
      <c r="K87" s="231">
        <v>159</v>
      </c>
      <c r="L87" s="232">
        <v>9</v>
      </c>
      <c r="M87" s="233">
        <v>57</v>
      </c>
      <c r="N87" s="231">
        <v>28</v>
      </c>
      <c r="O87" s="233">
        <v>0</v>
      </c>
      <c r="P87" s="231">
        <v>11</v>
      </c>
      <c r="Q87" s="232">
        <v>0</v>
      </c>
      <c r="R87" s="233">
        <v>52</v>
      </c>
    </row>
    <row r="88" spans="1:18" s="69" customFormat="1" ht="17.25" customHeight="1" thickBot="1" thickTop="1">
      <c r="A88" s="223"/>
      <c r="B88" s="223" t="s">
        <v>219</v>
      </c>
      <c r="C88" s="224">
        <f>SUM(C7:C87)</f>
        <v>66021</v>
      </c>
      <c r="D88" s="225">
        <f aca="true" t="shared" si="0" ref="D88:J88">SUM(D7:D87)</f>
        <v>885</v>
      </c>
      <c r="E88" s="235">
        <f>SUM(E7:E87)</f>
        <v>12679</v>
      </c>
      <c r="F88" s="224">
        <f t="shared" si="0"/>
        <v>10291</v>
      </c>
      <c r="G88" s="235">
        <f t="shared" si="0"/>
        <v>471</v>
      </c>
      <c r="H88" s="224">
        <f t="shared" si="0"/>
        <v>9961</v>
      </c>
      <c r="I88" s="225">
        <f t="shared" si="0"/>
        <v>391</v>
      </c>
      <c r="J88" s="235">
        <f t="shared" si="0"/>
        <v>11317</v>
      </c>
      <c r="K88" s="224">
        <f>SUM(K7:K87)</f>
        <v>54669</v>
      </c>
      <c r="L88" s="225">
        <f aca="true" t="shared" si="1" ref="L88:Q88">SUM(L7:L87)</f>
        <v>723</v>
      </c>
      <c r="M88" s="235">
        <f>SUM(M7:M87)</f>
        <v>14329</v>
      </c>
      <c r="N88" s="224">
        <f t="shared" si="1"/>
        <v>8052</v>
      </c>
      <c r="O88" s="235">
        <f t="shared" si="1"/>
        <v>143</v>
      </c>
      <c r="P88" s="224">
        <f t="shared" si="1"/>
        <v>5433</v>
      </c>
      <c r="Q88" s="225">
        <f t="shared" si="1"/>
        <v>164</v>
      </c>
      <c r="R88" s="226">
        <f>SUM(R7:R87)</f>
        <v>10724</v>
      </c>
    </row>
    <row r="89" spans="1:18" s="75" customFormat="1" ht="1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19.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5" bestFit="1" customWidth="1"/>
    <col min="7" max="7" width="7.8515625" style="195" customWidth="1"/>
    <col min="8" max="8" width="5.7109375" style="0" customWidth="1"/>
    <col min="9" max="9" width="5.7109375" style="195" customWidth="1"/>
    <col min="10" max="10" width="4.140625" style="0" customWidth="1"/>
    <col min="11" max="11" width="4.8515625" style="195" bestFit="1" customWidth="1"/>
    <col min="12" max="12" width="7.140625" style="0" customWidth="1"/>
  </cols>
  <sheetData>
    <row r="1" spans="1:14" ht="15">
      <c r="A1" s="1"/>
      <c r="B1" s="379" t="s">
        <v>820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4.25">
      <c r="B3" s="682" t="s">
        <v>510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2:12" ht="14.25" thickBot="1">
      <c r="B4" s="195"/>
      <c r="C4" s="195"/>
      <c r="D4" s="195"/>
      <c r="E4" s="195"/>
      <c r="H4" s="195"/>
      <c r="J4" s="195"/>
      <c r="L4" s="195"/>
    </row>
    <row r="5" spans="2:12" ht="16.5" customHeight="1" thickBot="1">
      <c r="B5" s="683" t="s">
        <v>317</v>
      </c>
      <c r="C5" s="686" t="s">
        <v>427</v>
      </c>
      <c r="D5" s="689">
        <v>2022</v>
      </c>
      <c r="E5" s="689"/>
      <c r="F5" s="689"/>
      <c r="G5" s="689"/>
      <c r="H5" s="689"/>
      <c r="I5" s="689"/>
      <c r="J5" s="689"/>
      <c r="K5" s="689"/>
      <c r="L5" s="690"/>
    </row>
    <row r="6" spans="2:12" ht="20.25" customHeight="1">
      <c r="B6" s="684"/>
      <c r="C6" s="687"/>
      <c r="D6" s="679" t="s">
        <v>223</v>
      </c>
      <c r="E6" s="679"/>
      <c r="F6" s="679"/>
      <c r="G6" s="679"/>
      <c r="H6" s="332" t="s">
        <v>426</v>
      </c>
      <c r="I6" s="333"/>
      <c r="J6" s="679" t="s">
        <v>7</v>
      </c>
      <c r="K6" s="679"/>
      <c r="L6" s="680"/>
    </row>
    <row r="7" spans="2:12" ht="18" customHeight="1" thickBot="1">
      <c r="B7" s="685"/>
      <c r="C7" s="688"/>
      <c r="D7" s="343" t="s">
        <v>437</v>
      </c>
      <c r="E7" s="340" t="s">
        <v>438</v>
      </c>
      <c r="F7" s="341" t="s">
        <v>14</v>
      </c>
      <c r="G7" s="340" t="s">
        <v>442</v>
      </c>
      <c r="H7" s="339" t="s">
        <v>9</v>
      </c>
      <c r="I7" s="342" t="s">
        <v>440</v>
      </c>
      <c r="J7" s="342" t="s">
        <v>437</v>
      </c>
      <c r="K7" s="343" t="s">
        <v>441</v>
      </c>
      <c r="L7" s="344" t="s">
        <v>442</v>
      </c>
    </row>
    <row r="8" spans="2:12" ht="14.25">
      <c r="B8" s="418" t="s">
        <v>318</v>
      </c>
      <c r="C8" s="418" t="s">
        <v>139</v>
      </c>
      <c r="D8" s="423">
        <v>1256</v>
      </c>
      <c r="E8" s="243">
        <v>1010531676</v>
      </c>
      <c r="F8" s="337">
        <v>190</v>
      </c>
      <c r="G8" s="243">
        <v>227</v>
      </c>
      <c r="H8" s="424">
        <v>178</v>
      </c>
      <c r="I8" s="425">
        <v>198</v>
      </c>
      <c r="J8" s="426">
        <v>23</v>
      </c>
      <c r="K8" s="427">
        <v>7</v>
      </c>
      <c r="L8" s="338">
        <v>12</v>
      </c>
    </row>
    <row r="9" spans="2:12" ht="14.25">
      <c r="B9" s="244" t="s">
        <v>319</v>
      </c>
      <c r="C9" s="244" t="s">
        <v>140</v>
      </c>
      <c r="D9" s="247">
        <v>161</v>
      </c>
      <c r="E9" s="245">
        <v>291184900</v>
      </c>
      <c r="F9" s="298">
        <v>17</v>
      </c>
      <c r="G9" s="245">
        <v>19</v>
      </c>
      <c r="H9" s="334">
        <v>23</v>
      </c>
      <c r="I9" s="335">
        <v>17</v>
      </c>
      <c r="J9" s="428">
        <v>7</v>
      </c>
      <c r="K9" s="429">
        <v>0</v>
      </c>
      <c r="L9" s="297">
        <v>1</v>
      </c>
    </row>
    <row r="10" spans="2:12" ht="14.25">
      <c r="B10" s="246" t="s">
        <v>320</v>
      </c>
      <c r="C10" s="246" t="s">
        <v>141</v>
      </c>
      <c r="D10" s="247">
        <v>273</v>
      </c>
      <c r="E10" s="245">
        <v>207120000</v>
      </c>
      <c r="F10" s="298">
        <v>34</v>
      </c>
      <c r="G10" s="245">
        <v>38</v>
      </c>
      <c r="H10" s="334">
        <v>60</v>
      </c>
      <c r="I10" s="335">
        <v>85</v>
      </c>
      <c r="J10" s="428">
        <v>13</v>
      </c>
      <c r="K10" s="429">
        <v>8</v>
      </c>
      <c r="L10" s="297">
        <v>7</v>
      </c>
    </row>
    <row r="11" spans="2:12" ht="14.25">
      <c r="B11" s="244" t="s">
        <v>321</v>
      </c>
      <c r="C11" s="244" t="s">
        <v>142</v>
      </c>
      <c r="D11" s="247">
        <v>83</v>
      </c>
      <c r="E11" s="245">
        <v>95890000</v>
      </c>
      <c r="F11" s="298">
        <v>13</v>
      </c>
      <c r="G11" s="245">
        <v>9</v>
      </c>
      <c r="H11" s="334">
        <v>37</v>
      </c>
      <c r="I11" s="335">
        <v>18</v>
      </c>
      <c r="J11" s="428">
        <v>1</v>
      </c>
      <c r="K11" s="429">
        <v>2</v>
      </c>
      <c r="L11" s="297">
        <v>0</v>
      </c>
    </row>
    <row r="12" spans="2:12" ht="14.25">
      <c r="B12" s="246" t="s">
        <v>322</v>
      </c>
      <c r="C12" s="246" t="s">
        <v>143</v>
      </c>
      <c r="D12" s="247">
        <v>89</v>
      </c>
      <c r="E12" s="245">
        <v>66695000</v>
      </c>
      <c r="F12" s="298">
        <v>12</v>
      </c>
      <c r="G12" s="245">
        <v>10</v>
      </c>
      <c r="H12" s="334">
        <v>20</v>
      </c>
      <c r="I12" s="335">
        <v>22</v>
      </c>
      <c r="J12" s="428">
        <v>7</v>
      </c>
      <c r="K12" s="429">
        <v>0</v>
      </c>
      <c r="L12" s="297">
        <v>3</v>
      </c>
    </row>
    <row r="13" spans="2:12" ht="14.25">
      <c r="B13" s="244" t="s">
        <v>323</v>
      </c>
      <c r="C13" s="244" t="s">
        <v>144</v>
      </c>
      <c r="D13" s="247">
        <v>5926</v>
      </c>
      <c r="E13" s="245">
        <v>3698340417</v>
      </c>
      <c r="F13" s="298">
        <v>965</v>
      </c>
      <c r="G13" s="245">
        <v>947</v>
      </c>
      <c r="H13" s="334">
        <v>503</v>
      </c>
      <c r="I13" s="335">
        <v>847</v>
      </c>
      <c r="J13" s="428">
        <v>192</v>
      </c>
      <c r="K13" s="429">
        <v>61</v>
      </c>
      <c r="L13" s="297">
        <v>68</v>
      </c>
    </row>
    <row r="14" spans="2:12" ht="14.25">
      <c r="B14" s="246" t="s">
        <v>324</v>
      </c>
      <c r="C14" s="246" t="s">
        <v>145</v>
      </c>
      <c r="D14" s="247">
        <v>3484</v>
      </c>
      <c r="E14" s="245">
        <v>2071937263</v>
      </c>
      <c r="F14" s="298">
        <v>306</v>
      </c>
      <c r="G14" s="245">
        <v>309</v>
      </c>
      <c r="H14" s="334">
        <v>390</v>
      </c>
      <c r="I14" s="335">
        <v>408</v>
      </c>
      <c r="J14" s="428">
        <v>23</v>
      </c>
      <c r="K14" s="429">
        <v>18</v>
      </c>
      <c r="L14" s="297">
        <v>24</v>
      </c>
    </row>
    <row r="15" spans="2:12" ht="14.25">
      <c r="B15" s="244" t="s">
        <v>325</v>
      </c>
      <c r="C15" s="244" t="s">
        <v>146</v>
      </c>
      <c r="D15" s="247">
        <v>44</v>
      </c>
      <c r="E15" s="245">
        <v>20500000</v>
      </c>
      <c r="F15" s="298">
        <v>10</v>
      </c>
      <c r="G15" s="245">
        <v>7</v>
      </c>
      <c r="H15" s="334">
        <v>18</v>
      </c>
      <c r="I15" s="335">
        <v>34</v>
      </c>
      <c r="J15" s="428">
        <v>12</v>
      </c>
      <c r="K15" s="429">
        <v>2</v>
      </c>
      <c r="L15" s="297">
        <v>4</v>
      </c>
    </row>
    <row r="16" spans="2:12" ht="14.25">
      <c r="B16" s="246" t="s">
        <v>326</v>
      </c>
      <c r="C16" s="246" t="s">
        <v>147</v>
      </c>
      <c r="D16" s="247">
        <v>551</v>
      </c>
      <c r="E16" s="245">
        <v>314754000</v>
      </c>
      <c r="F16" s="298">
        <v>85</v>
      </c>
      <c r="G16" s="245">
        <v>75</v>
      </c>
      <c r="H16" s="334">
        <v>205</v>
      </c>
      <c r="I16" s="335">
        <v>228</v>
      </c>
      <c r="J16" s="428">
        <v>11</v>
      </c>
      <c r="K16" s="429">
        <v>10</v>
      </c>
      <c r="L16" s="297">
        <v>16</v>
      </c>
    </row>
    <row r="17" spans="2:12" ht="14.25">
      <c r="B17" s="244" t="s">
        <v>327</v>
      </c>
      <c r="C17" s="244" t="s">
        <v>148</v>
      </c>
      <c r="D17" s="247">
        <v>509</v>
      </c>
      <c r="E17" s="245">
        <v>363094000</v>
      </c>
      <c r="F17" s="298">
        <v>51</v>
      </c>
      <c r="G17" s="245">
        <v>57</v>
      </c>
      <c r="H17" s="334">
        <v>162</v>
      </c>
      <c r="I17" s="335">
        <v>176</v>
      </c>
      <c r="J17" s="428">
        <v>20</v>
      </c>
      <c r="K17" s="429">
        <v>9</v>
      </c>
      <c r="L17" s="297">
        <v>5</v>
      </c>
    </row>
    <row r="18" spans="2:12" ht="14.25">
      <c r="B18" s="246" t="s">
        <v>328</v>
      </c>
      <c r="C18" s="246" t="s">
        <v>149</v>
      </c>
      <c r="D18" s="247">
        <v>91</v>
      </c>
      <c r="E18" s="245">
        <v>56870050</v>
      </c>
      <c r="F18" s="298">
        <v>11</v>
      </c>
      <c r="G18" s="245">
        <v>11</v>
      </c>
      <c r="H18" s="334">
        <v>17</v>
      </c>
      <c r="I18" s="335">
        <v>12</v>
      </c>
      <c r="J18" s="428">
        <v>4</v>
      </c>
      <c r="K18" s="429">
        <v>2</v>
      </c>
      <c r="L18" s="297">
        <v>0</v>
      </c>
    </row>
    <row r="19" spans="2:12" ht="14.25">
      <c r="B19" s="244" t="s">
        <v>329</v>
      </c>
      <c r="C19" s="244" t="s">
        <v>150</v>
      </c>
      <c r="D19" s="247">
        <v>48</v>
      </c>
      <c r="E19" s="245">
        <v>22650000</v>
      </c>
      <c r="F19" s="298">
        <v>6</v>
      </c>
      <c r="G19" s="245">
        <v>12</v>
      </c>
      <c r="H19" s="334">
        <v>17</v>
      </c>
      <c r="I19" s="335">
        <v>14</v>
      </c>
      <c r="J19" s="428">
        <v>8</v>
      </c>
      <c r="K19" s="429">
        <v>3</v>
      </c>
      <c r="L19" s="297">
        <v>3</v>
      </c>
    </row>
    <row r="20" spans="2:12" ht="14.25">
      <c r="B20" s="246" t="s">
        <v>330</v>
      </c>
      <c r="C20" s="246" t="s">
        <v>151</v>
      </c>
      <c r="D20" s="247">
        <v>74</v>
      </c>
      <c r="E20" s="245">
        <v>73150000</v>
      </c>
      <c r="F20" s="298">
        <v>12</v>
      </c>
      <c r="G20" s="245">
        <v>6</v>
      </c>
      <c r="H20" s="334">
        <v>21</v>
      </c>
      <c r="I20" s="335">
        <v>13</v>
      </c>
      <c r="J20" s="428">
        <v>0</v>
      </c>
      <c r="K20" s="429">
        <v>4</v>
      </c>
      <c r="L20" s="297">
        <v>1</v>
      </c>
    </row>
    <row r="21" spans="2:12" ht="14.25">
      <c r="B21" s="244" t="s">
        <v>331</v>
      </c>
      <c r="C21" s="244" t="s">
        <v>152</v>
      </c>
      <c r="D21" s="247">
        <v>102</v>
      </c>
      <c r="E21" s="245">
        <v>47570000</v>
      </c>
      <c r="F21" s="298">
        <v>13</v>
      </c>
      <c r="G21" s="245">
        <v>15</v>
      </c>
      <c r="H21" s="334">
        <v>28</v>
      </c>
      <c r="I21" s="335">
        <v>22</v>
      </c>
      <c r="J21" s="428">
        <v>6</v>
      </c>
      <c r="K21" s="429">
        <v>0</v>
      </c>
      <c r="L21" s="297">
        <v>4</v>
      </c>
    </row>
    <row r="22" spans="2:12" ht="14.25">
      <c r="B22" s="246" t="s">
        <v>332</v>
      </c>
      <c r="C22" s="246" t="s">
        <v>153</v>
      </c>
      <c r="D22" s="247">
        <v>111</v>
      </c>
      <c r="E22" s="245">
        <v>61530000</v>
      </c>
      <c r="F22" s="298">
        <v>6</v>
      </c>
      <c r="G22" s="245">
        <v>16</v>
      </c>
      <c r="H22" s="334">
        <v>19</v>
      </c>
      <c r="I22" s="335">
        <v>17</v>
      </c>
      <c r="J22" s="428">
        <v>3</v>
      </c>
      <c r="K22" s="429">
        <v>4</v>
      </c>
      <c r="L22" s="297">
        <v>1</v>
      </c>
    </row>
    <row r="23" spans="2:12" ht="14.25">
      <c r="B23" s="244" t="s">
        <v>333</v>
      </c>
      <c r="C23" s="244" t="s">
        <v>154</v>
      </c>
      <c r="D23" s="247">
        <v>2432</v>
      </c>
      <c r="E23" s="245">
        <v>1734966350</v>
      </c>
      <c r="F23" s="298">
        <v>325</v>
      </c>
      <c r="G23" s="245">
        <v>333</v>
      </c>
      <c r="H23" s="334">
        <v>297</v>
      </c>
      <c r="I23" s="335">
        <v>257</v>
      </c>
      <c r="J23" s="428">
        <v>31</v>
      </c>
      <c r="K23" s="429">
        <v>13</v>
      </c>
      <c r="L23" s="297">
        <v>16</v>
      </c>
    </row>
    <row r="24" spans="2:12" ht="14.25">
      <c r="B24" s="246" t="s">
        <v>334</v>
      </c>
      <c r="C24" s="246" t="s">
        <v>155</v>
      </c>
      <c r="D24" s="247">
        <v>214</v>
      </c>
      <c r="E24" s="245">
        <v>112095000</v>
      </c>
      <c r="F24" s="298">
        <v>20</v>
      </c>
      <c r="G24" s="245">
        <v>26</v>
      </c>
      <c r="H24" s="334">
        <v>38</v>
      </c>
      <c r="I24" s="335">
        <v>50</v>
      </c>
      <c r="J24" s="428">
        <v>32</v>
      </c>
      <c r="K24" s="429">
        <v>5</v>
      </c>
      <c r="L24" s="297">
        <v>6</v>
      </c>
    </row>
    <row r="25" spans="2:12" ht="14.25">
      <c r="B25" s="244" t="s">
        <v>335</v>
      </c>
      <c r="C25" s="244" t="s">
        <v>156</v>
      </c>
      <c r="D25" s="247">
        <v>44</v>
      </c>
      <c r="E25" s="245">
        <v>25730000</v>
      </c>
      <c r="F25" s="298">
        <v>7</v>
      </c>
      <c r="G25" s="245">
        <v>10</v>
      </c>
      <c r="H25" s="334">
        <v>9</v>
      </c>
      <c r="I25" s="335">
        <v>13</v>
      </c>
      <c r="J25" s="428">
        <v>4</v>
      </c>
      <c r="K25" s="429">
        <v>1</v>
      </c>
      <c r="L25" s="297">
        <v>3</v>
      </c>
    </row>
    <row r="26" spans="2:12" ht="14.25">
      <c r="B26" s="246" t="s">
        <v>336</v>
      </c>
      <c r="C26" s="246" t="s">
        <v>157</v>
      </c>
      <c r="D26" s="247">
        <v>180</v>
      </c>
      <c r="E26" s="245">
        <v>175505000</v>
      </c>
      <c r="F26" s="298">
        <v>23</v>
      </c>
      <c r="G26" s="245">
        <v>16</v>
      </c>
      <c r="H26" s="334">
        <v>43</v>
      </c>
      <c r="I26" s="335">
        <v>186</v>
      </c>
      <c r="J26" s="428">
        <v>9</v>
      </c>
      <c r="K26" s="429">
        <v>1</v>
      </c>
      <c r="L26" s="297">
        <v>4</v>
      </c>
    </row>
    <row r="27" spans="2:12" ht="14.25">
      <c r="B27" s="244" t="s">
        <v>337</v>
      </c>
      <c r="C27" s="244" t="s">
        <v>158</v>
      </c>
      <c r="D27" s="247">
        <v>582</v>
      </c>
      <c r="E27" s="245">
        <v>359464250</v>
      </c>
      <c r="F27" s="298">
        <v>94</v>
      </c>
      <c r="G27" s="245">
        <v>76</v>
      </c>
      <c r="H27" s="334">
        <v>221</v>
      </c>
      <c r="I27" s="335">
        <v>159</v>
      </c>
      <c r="J27" s="428">
        <v>11</v>
      </c>
      <c r="K27" s="429">
        <v>7</v>
      </c>
      <c r="L27" s="297">
        <v>6</v>
      </c>
    </row>
    <row r="28" spans="2:12" ht="14.25">
      <c r="B28" s="246" t="s">
        <v>338</v>
      </c>
      <c r="C28" s="246" t="s">
        <v>159</v>
      </c>
      <c r="D28" s="247">
        <v>781</v>
      </c>
      <c r="E28" s="245">
        <v>983990000</v>
      </c>
      <c r="F28" s="298">
        <v>85</v>
      </c>
      <c r="G28" s="245">
        <v>99</v>
      </c>
      <c r="H28" s="334">
        <v>143</v>
      </c>
      <c r="I28" s="335">
        <v>32</v>
      </c>
      <c r="J28" s="428">
        <v>11</v>
      </c>
      <c r="K28" s="429">
        <v>1</v>
      </c>
      <c r="L28" s="297">
        <v>4</v>
      </c>
    </row>
    <row r="29" spans="2:12" ht="14.25">
      <c r="B29" s="244" t="s">
        <v>339</v>
      </c>
      <c r="C29" s="244" t="s">
        <v>160</v>
      </c>
      <c r="D29" s="247">
        <v>149</v>
      </c>
      <c r="E29" s="245">
        <v>105677000</v>
      </c>
      <c r="F29" s="298">
        <v>18</v>
      </c>
      <c r="G29" s="245">
        <v>22</v>
      </c>
      <c r="H29" s="334">
        <v>40</v>
      </c>
      <c r="I29" s="335">
        <v>46</v>
      </c>
      <c r="J29" s="428">
        <v>7</v>
      </c>
      <c r="K29" s="429">
        <v>1</v>
      </c>
      <c r="L29" s="297">
        <v>4</v>
      </c>
    </row>
    <row r="30" spans="2:12" ht="14.25">
      <c r="B30" s="246" t="s">
        <v>340</v>
      </c>
      <c r="C30" s="246" t="s">
        <v>161</v>
      </c>
      <c r="D30" s="247">
        <v>199</v>
      </c>
      <c r="E30" s="245">
        <v>205705000</v>
      </c>
      <c r="F30" s="298">
        <v>33</v>
      </c>
      <c r="G30" s="245">
        <v>24</v>
      </c>
      <c r="H30" s="334">
        <v>45</v>
      </c>
      <c r="I30" s="335">
        <v>34</v>
      </c>
      <c r="J30" s="428">
        <v>5</v>
      </c>
      <c r="K30" s="429">
        <v>3</v>
      </c>
      <c r="L30" s="297">
        <v>10</v>
      </c>
    </row>
    <row r="31" spans="2:12" ht="14.25">
      <c r="B31" s="244" t="s">
        <v>341</v>
      </c>
      <c r="C31" s="244"/>
      <c r="D31" s="247">
        <v>73</v>
      </c>
      <c r="E31" s="245">
        <v>61555000</v>
      </c>
      <c r="F31" s="298">
        <v>16</v>
      </c>
      <c r="G31" s="245">
        <v>13</v>
      </c>
      <c r="H31" s="334">
        <v>34</v>
      </c>
      <c r="I31" s="335">
        <v>41</v>
      </c>
      <c r="J31" s="428">
        <v>3</v>
      </c>
      <c r="K31" s="429">
        <v>1</v>
      </c>
      <c r="L31" s="297">
        <v>2</v>
      </c>
    </row>
    <row r="32" spans="2:12" ht="14.25">
      <c r="B32" s="246" t="s">
        <v>342</v>
      </c>
      <c r="C32" s="246" t="s">
        <v>163</v>
      </c>
      <c r="D32" s="247">
        <v>189</v>
      </c>
      <c r="E32" s="245">
        <v>169735000</v>
      </c>
      <c r="F32" s="298">
        <v>24</v>
      </c>
      <c r="G32" s="245">
        <v>25</v>
      </c>
      <c r="H32" s="334">
        <v>53</v>
      </c>
      <c r="I32" s="335">
        <v>34</v>
      </c>
      <c r="J32" s="428">
        <v>10</v>
      </c>
      <c r="K32" s="429">
        <v>2</v>
      </c>
      <c r="L32" s="297">
        <v>7</v>
      </c>
    </row>
    <row r="33" spans="2:12" ht="14.25">
      <c r="B33" s="244" t="s">
        <v>343</v>
      </c>
      <c r="C33" s="244" t="s">
        <v>164</v>
      </c>
      <c r="D33" s="247">
        <v>350</v>
      </c>
      <c r="E33" s="245">
        <v>138179625</v>
      </c>
      <c r="F33" s="298">
        <v>76</v>
      </c>
      <c r="G33" s="245">
        <v>88</v>
      </c>
      <c r="H33" s="334">
        <v>222</v>
      </c>
      <c r="I33" s="335">
        <v>197</v>
      </c>
      <c r="J33" s="428">
        <v>8</v>
      </c>
      <c r="K33" s="429">
        <v>1</v>
      </c>
      <c r="L33" s="297">
        <v>8</v>
      </c>
    </row>
    <row r="34" spans="2:12" ht="14.25">
      <c r="B34" s="246" t="s">
        <v>344</v>
      </c>
      <c r="C34" s="246" t="s">
        <v>165</v>
      </c>
      <c r="D34" s="247">
        <v>1594</v>
      </c>
      <c r="E34" s="245">
        <v>1734280000</v>
      </c>
      <c r="F34" s="298">
        <v>216</v>
      </c>
      <c r="G34" s="245">
        <v>198</v>
      </c>
      <c r="H34" s="334">
        <v>175</v>
      </c>
      <c r="I34" s="335">
        <v>113</v>
      </c>
      <c r="J34" s="428">
        <v>19</v>
      </c>
      <c r="K34" s="429">
        <v>4</v>
      </c>
      <c r="L34" s="297">
        <v>0</v>
      </c>
    </row>
    <row r="35" spans="2:12" ht="14.25">
      <c r="B35" s="244" t="s">
        <v>345</v>
      </c>
      <c r="C35" s="244" t="s">
        <v>166</v>
      </c>
      <c r="D35" s="247">
        <v>74</v>
      </c>
      <c r="E35" s="245">
        <v>65155000</v>
      </c>
      <c r="F35" s="298">
        <v>16</v>
      </c>
      <c r="G35" s="245">
        <v>27</v>
      </c>
      <c r="H35" s="334">
        <v>13</v>
      </c>
      <c r="I35" s="335">
        <v>37</v>
      </c>
      <c r="J35" s="428">
        <v>8</v>
      </c>
      <c r="K35" s="429">
        <v>0</v>
      </c>
      <c r="L35" s="297">
        <v>1</v>
      </c>
    </row>
    <row r="36" spans="2:12" ht="14.25">
      <c r="B36" s="246" t="s">
        <v>346</v>
      </c>
      <c r="C36" s="246" t="s">
        <v>167</v>
      </c>
      <c r="D36" s="247">
        <v>13</v>
      </c>
      <c r="E36" s="245">
        <v>6780000</v>
      </c>
      <c r="F36" s="298">
        <v>3</v>
      </c>
      <c r="G36" s="245">
        <v>1</v>
      </c>
      <c r="H36" s="334">
        <v>16</v>
      </c>
      <c r="I36" s="335">
        <v>15</v>
      </c>
      <c r="J36" s="428">
        <v>2</v>
      </c>
      <c r="K36" s="429">
        <v>0</v>
      </c>
      <c r="L36" s="297">
        <v>2</v>
      </c>
    </row>
    <row r="37" spans="2:12" ht="14.25">
      <c r="B37" s="244" t="s">
        <v>347</v>
      </c>
      <c r="C37" s="244" t="s">
        <v>168</v>
      </c>
      <c r="D37" s="247">
        <v>42</v>
      </c>
      <c r="E37" s="245">
        <v>43980000</v>
      </c>
      <c r="F37" s="298">
        <v>1</v>
      </c>
      <c r="G37" s="245">
        <v>3</v>
      </c>
      <c r="H37" s="334">
        <v>18</v>
      </c>
      <c r="I37" s="335">
        <v>7</v>
      </c>
      <c r="J37" s="428">
        <v>2</v>
      </c>
      <c r="K37" s="429">
        <v>2</v>
      </c>
      <c r="L37" s="297">
        <v>0</v>
      </c>
    </row>
    <row r="38" spans="2:12" ht="14.25">
      <c r="B38" s="246" t="s">
        <v>348</v>
      </c>
      <c r="C38" s="246" t="s">
        <v>169</v>
      </c>
      <c r="D38" s="247">
        <v>811</v>
      </c>
      <c r="E38" s="245">
        <v>724543000</v>
      </c>
      <c r="F38" s="298">
        <v>111</v>
      </c>
      <c r="G38" s="245">
        <v>128</v>
      </c>
      <c r="H38" s="334">
        <v>146</v>
      </c>
      <c r="I38" s="335">
        <v>225</v>
      </c>
      <c r="J38" s="428">
        <v>17</v>
      </c>
      <c r="K38" s="429">
        <v>5</v>
      </c>
      <c r="L38" s="297">
        <v>5</v>
      </c>
    </row>
    <row r="39" spans="2:12" ht="14.25">
      <c r="B39" s="244" t="s">
        <v>349</v>
      </c>
      <c r="C39" s="244" t="s">
        <v>170</v>
      </c>
      <c r="D39" s="247">
        <v>202</v>
      </c>
      <c r="E39" s="245">
        <v>72920000</v>
      </c>
      <c r="F39" s="298">
        <v>20</v>
      </c>
      <c r="G39" s="245">
        <v>23</v>
      </c>
      <c r="H39" s="334">
        <v>34</v>
      </c>
      <c r="I39" s="335">
        <v>54</v>
      </c>
      <c r="J39" s="428">
        <v>11</v>
      </c>
      <c r="K39" s="429">
        <v>5</v>
      </c>
      <c r="L39" s="297">
        <v>7</v>
      </c>
    </row>
    <row r="40" spans="1:12" ht="14.25">
      <c r="A40" s="396"/>
      <c r="B40" s="246" t="s">
        <v>350</v>
      </c>
      <c r="C40" s="246" t="s">
        <v>280</v>
      </c>
      <c r="D40" s="247">
        <v>1609</v>
      </c>
      <c r="E40" s="245">
        <v>1615275000</v>
      </c>
      <c r="F40" s="298">
        <v>194</v>
      </c>
      <c r="G40" s="245">
        <v>208</v>
      </c>
      <c r="H40" s="334">
        <v>216</v>
      </c>
      <c r="I40" s="335">
        <v>162</v>
      </c>
      <c r="J40" s="428">
        <v>10</v>
      </c>
      <c r="K40" s="429">
        <v>4</v>
      </c>
      <c r="L40" s="297">
        <v>5</v>
      </c>
    </row>
    <row r="41" spans="2:12" ht="14.25">
      <c r="B41" s="244" t="s">
        <v>351</v>
      </c>
      <c r="C41" s="244" t="s">
        <v>171</v>
      </c>
      <c r="D41" s="247">
        <v>27118</v>
      </c>
      <c r="E41" s="245">
        <v>19099597300</v>
      </c>
      <c r="F41" s="298">
        <v>4731</v>
      </c>
      <c r="G41" s="245">
        <v>5035</v>
      </c>
      <c r="H41" s="334">
        <v>5500</v>
      </c>
      <c r="I41" s="335">
        <v>4248</v>
      </c>
      <c r="J41" s="428">
        <v>33</v>
      </c>
      <c r="K41" s="429">
        <v>40</v>
      </c>
      <c r="L41" s="297">
        <v>24</v>
      </c>
    </row>
    <row r="42" spans="2:12" ht="14.25">
      <c r="B42" s="246" t="s">
        <v>352</v>
      </c>
      <c r="C42" s="246" t="s">
        <v>172</v>
      </c>
      <c r="D42" s="247">
        <v>3914</v>
      </c>
      <c r="E42" s="245">
        <v>2261586745</v>
      </c>
      <c r="F42" s="298">
        <v>625</v>
      </c>
      <c r="G42" s="245">
        <v>592</v>
      </c>
      <c r="H42" s="334">
        <v>563</v>
      </c>
      <c r="I42" s="335">
        <v>594</v>
      </c>
      <c r="J42" s="428">
        <v>43</v>
      </c>
      <c r="K42" s="429">
        <v>34</v>
      </c>
      <c r="L42" s="297">
        <v>26</v>
      </c>
    </row>
    <row r="43" spans="2:12" ht="14.25">
      <c r="B43" s="244" t="s">
        <v>353</v>
      </c>
      <c r="C43" s="244" t="s">
        <v>173</v>
      </c>
      <c r="D43" s="247">
        <v>34</v>
      </c>
      <c r="E43" s="245">
        <v>27460000</v>
      </c>
      <c r="F43" s="298">
        <v>4</v>
      </c>
      <c r="G43" s="245">
        <v>9</v>
      </c>
      <c r="H43" s="334">
        <v>20</v>
      </c>
      <c r="I43" s="335">
        <v>32</v>
      </c>
      <c r="J43" s="428">
        <v>2</v>
      </c>
      <c r="K43" s="429">
        <v>0</v>
      </c>
      <c r="L43" s="297">
        <v>2</v>
      </c>
    </row>
    <row r="44" spans="2:12" ht="14.25">
      <c r="B44" s="246" t="s">
        <v>354</v>
      </c>
      <c r="C44" s="246" t="s">
        <v>174</v>
      </c>
      <c r="D44" s="247">
        <v>90</v>
      </c>
      <c r="E44" s="245">
        <v>74825000</v>
      </c>
      <c r="F44" s="298">
        <v>13</v>
      </c>
      <c r="G44" s="245">
        <v>20</v>
      </c>
      <c r="H44" s="334">
        <v>21</v>
      </c>
      <c r="I44" s="335">
        <v>47</v>
      </c>
      <c r="J44" s="428">
        <v>14</v>
      </c>
      <c r="K44" s="429">
        <v>8</v>
      </c>
      <c r="L44" s="297">
        <v>7</v>
      </c>
    </row>
    <row r="45" spans="2:12" ht="14.25">
      <c r="B45" s="244" t="s">
        <v>355</v>
      </c>
      <c r="C45" s="244" t="s">
        <v>175</v>
      </c>
      <c r="D45" s="247">
        <v>904</v>
      </c>
      <c r="E45" s="245">
        <v>885996900</v>
      </c>
      <c r="F45" s="298">
        <v>187</v>
      </c>
      <c r="G45" s="245">
        <v>140</v>
      </c>
      <c r="H45" s="334">
        <v>191</v>
      </c>
      <c r="I45" s="335">
        <v>164</v>
      </c>
      <c r="J45" s="428">
        <v>6</v>
      </c>
      <c r="K45" s="429">
        <v>5</v>
      </c>
      <c r="L45" s="297">
        <v>3</v>
      </c>
    </row>
    <row r="46" spans="2:12" ht="14.25">
      <c r="B46" s="246" t="s">
        <v>356</v>
      </c>
      <c r="C46" s="246" t="s">
        <v>176</v>
      </c>
      <c r="D46" s="247">
        <v>140</v>
      </c>
      <c r="E46" s="245">
        <v>86405000</v>
      </c>
      <c r="F46" s="298">
        <v>17</v>
      </c>
      <c r="G46" s="245">
        <v>19</v>
      </c>
      <c r="H46" s="334">
        <v>38</v>
      </c>
      <c r="I46" s="335">
        <v>61</v>
      </c>
      <c r="J46" s="428">
        <v>4</v>
      </c>
      <c r="K46" s="429">
        <v>3</v>
      </c>
      <c r="L46" s="297">
        <v>4</v>
      </c>
    </row>
    <row r="47" spans="2:12" ht="14.25">
      <c r="B47" s="244" t="s">
        <v>357</v>
      </c>
      <c r="C47" s="244" t="s">
        <v>177</v>
      </c>
      <c r="D47" s="247">
        <v>54</v>
      </c>
      <c r="E47" s="245">
        <v>68295000</v>
      </c>
      <c r="F47" s="298">
        <v>12</v>
      </c>
      <c r="G47" s="245">
        <v>10</v>
      </c>
      <c r="H47" s="334">
        <v>15</v>
      </c>
      <c r="I47" s="335">
        <v>40</v>
      </c>
      <c r="J47" s="428">
        <v>1</v>
      </c>
      <c r="K47" s="429">
        <v>4</v>
      </c>
      <c r="L47" s="297">
        <v>0</v>
      </c>
    </row>
    <row r="48" spans="2:12" ht="14.25">
      <c r="B48" s="246" t="s">
        <v>358</v>
      </c>
      <c r="C48" s="246" t="s">
        <v>178</v>
      </c>
      <c r="D48" s="247">
        <v>1410</v>
      </c>
      <c r="E48" s="245">
        <v>920752774</v>
      </c>
      <c r="F48" s="298">
        <v>166</v>
      </c>
      <c r="G48" s="245">
        <v>187</v>
      </c>
      <c r="H48" s="334">
        <v>342</v>
      </c>
      <c r="I48" s="335">
        <v>123</v>
      </c>
      <c r="J48" s="428">
        <v>13</v>
      </c>
      <c r="K48" s="429">
        <v>6</v>
      </c>
      <c r="L48" s="297">
        <v>10</v>
      </c>
    </row>
    <row r="49" spans="2:12" ht="14.25">
      <c r="B49" s="244" t="s">
        <v>359</v>
      </c>
      <c r="C49" s="244" t="s">
        <v>179</v>
      </c>
      <c r="D49" s="247">
        <v>1378</v>
      </c>
      <c r="E49" s="245">
        <v>1406560840</v>
      </c>
      <c r="F49" s="298">
        <v>174</v>
      </c>
      <c r="G49" s="245">
        <v>141</v>
      </c>
      <c r="H49" s="334">
        <v>278</v>
      </c>
      <c r="I49" s="335">
        <v>223</v>
      </c>
      <c r="J49" s="428">
        <v>39</v>
      </c>
      <c r="K49" s="429">
        <v>10</v>
      </c>
      <c r="L49" s="297">
        <v>30</v>
      </c>
    </row>
    <row r="50" spans="2:12" ht="14.25">
      <c r="B50" s="246" t="s">
        <v>360</v>
      </c>
      <c r="C50" s="246" t="s">
        <v>180</v>
      </c>
      <c r="D50" s="247">
        <v>111</v>
      </c>
      <c r="E50" s="245">
        <v>102355000</v>
      </c>
      <c r="F50" s="298">
        <v>22</v>
      </c>
      <c r="G50" s="245">
        <v>24</v>
      </c>
      <c r="H50" s="334">
        <v>54</v>
      </c>
      <c r="I50" s="335">
        <v>62</v>
      </c>
      <c r="J50" s="428">
        <v>5</v>
      </c>
      <c r="K50" s="429">
        <v>3</v>
      </c>
      <c r="L50" s="297">
        <v>3</v>
      </c>
    </row>
    <row r="51" spans="2:12" ht="14.25">
      <c r="B51" s="244" t="s">
        <v>361</v>
      </c>
      <c r="C51" s="244" t="s">
        <v>181</v>
      </c>
      <c r="D51" s="247">
        <v>270</v>
      </c>
      <c r="E51" s="245">
        <v>197350000</v>
      </c>
      <c r="F51" s="298">
        <v>44</v>
      </c>
      <c r="G51" s="245">
        <v>57</v>
      </c>
      <c r="H51" s="334">
        <v>90</v>
      </c>
      <c r="I51" s="335">
        <v>30</v>
      </c>
      <c r="J51" s="428">
        <v>8</v>
      </c>
      <c r="K51" s="429">
        <v>2</v>
      </c>
      <c r="L51" s="297">
        <v>2</v>
      </c>
    </row>
    <row r="52" spans="2:12" ht="14.25">
      <c r="B52" s="246" t="s">
        <v>362</v>
      </c>
      <c r="C52" s="246" t="s">
        <v>182</v>
      </c>
      <c r="D52" s="247">
        <v>474</v>
      </c>
      <c r="E52" s="245">
        <v>267695500</v>
      </c>
      <c r="F52" s="298">
        <v>42</v>
      </c>
      <c r="G52" s="245">
        <v>56</v>
      </c>
      <c r="H52" s="334">
        <v>140</v>
      </c>
      <c r="I52" s="335">
        <v>176</v>
      </c>
      <c r="J52" s="428">
        <v>12</v>
      </c>
      <c r="K52" s="429">
        <v>7</v>
      </c>
      <c r="L52" s="297">
        <v>4</v>
      </c>
    </row>
    <row r="53" spans="2:12" ht="14.25">
      <c r="B53" s="244" t="s">
        <v>363</v>
      </c>
      <c r="C53" s="244" t="s">
        <v>183</v>
      </c>
      <c r="D53" s="247">
        <v>384</v>
      </c>
      <c r="E53" s="245">
        <v>458282900</v>
      </c>
      <c r="F53" s="298">
        <v>35</v>
      </c>
      <c r="G53" s="245">
        <v>36</v>
      </c>
      <c r="H53" s="334">
        <v>79</v>
      </c>
      <c r="I53" s="335">
        <v>52</v>
      </c>
      <c r="J53" s="428">
        <v>9</v>
      </c>
      <c r="K53" s="429">
        <v>5</v>
      </c>
      <c r="L53" s="297">
        <v>5</v>
      </c>
    </row>
    <row r="54" spans="2:12" ht="14.25">
      <c r="B54" s="246" t="s">
        <v>364</v>
      </c>
      <c r="C54" s="246" t="s">
        <v>184</v>
      </c>
      <c r="D54" s="247">
        <v>437</v>
      </c>
      <c r="E54" s="245">
        <v>829290000</v>
      </c>
      <c r="F54" s="298">
        <v>33</v>
      </c>
      <c r="G54" s="245">
        <v>20</v>
      </c>
      <c r="H54" s="334">
        <v>43</v>
      </c>
      <c r="I54" s="335">
        <v>28</v>
      </c>
      <c r="J54" s="428">
        <v>13</v>
      </c>
      <c r="K54" s="429">
        <v>1</v>
      </c>
      <c r="L54" s="297">
        <v>8</v>
      </c>
    </row>
    <row r="55" spans="2:12" ht="14.25">
      <c r="B55" s="244" t="s">
        <v>365</v>
      </c>
      <c r="C55" s="244" t="s">
        <v>185</v>
      </c>
      <c r="D55" s="247">
        <v>943</v>
      </c>
      <c r="E55" s="245">
        <v>697986464</v>
      </c>
      <c r="F55" s="298">
        <v>105</v>
      </c>
      <c r="G55" s="245">
        <v>113</v>
      </c>
      <c r="H55" s="334">
        <v>245</v>
      </c>
      <c r="I55" s="335">
        <v>156</v>
      </c>
      <c r="J55" s="428">
        <v>13</v>
      </c>
      <c r="K55" s="429">
        <v>6</v>
      </c>
      <c r="L55" s="297">
        <v>2</v>
      </c>
    </row>
    <row r="56" spans="2:12" ht="14.25">
      <c r="B56" s="246" t="s">
        <v>366</v>
      </c>
      <c r="C56" s="246" t="s">
        <v>186</v>
      </c>
      <c r="D56" s="247">
        <v>54</v>
      </c>
      <c r="E56" s="245">
        <v>106870000</v>
      </c>
      <c r="F56" s="298">
        <v>11</v>
      </c>
      <c r="G56" s="245">
        <v>12</v>
      </c>
      <c r="H56" s="334">
        <v>14</v>
      </c>
      <c r="I56" s="335">
        <v>8</v>
      </c>
      <c r="J56" s="428">
        <v>3</v>
      </c>
      <c r="K56" s="429">
        <v>4</v>
      </c>
      <c r="L56" s="297">
        <v>2</v>
      </c>
    </row>
    <row r="57" spans="2:12" ht="14.25">
      <c r="B57" s="244" t="s">
        <v>367</v>
      </c>
      <c r="C57" s="244" t="s">
        <v>187</v>
      </c>
      <c r="D57" s="247">
        <v>197</v>
      </c>
      <c r="E57" s="245">
        <v>253422000</v>
      </c>
      <c r="F57" s="298">
        <v>19</v>
      </c>
      <c r="G57" s="245">
        <v>19</v>
      </c>
      <c r="H57" s="334">
        <v>35</v>
      </c>
      <c r="I57" s="335">
        <v>26</v>
      </c>
      <c r="J57" s="428">
        <v>13</v>
      </c>
      <c r="K57" s="429">
        <v>6</v>
      </c>
      <c r="L57" s="297">
        <v>12</v>
      </c>
    </row>
    <row r="58" spans="2:12" ht="14.25">
      <c r="B58" s="246" t="s">
        <v>368</v>
      </c>
      <c r="C58" s="246" t="s">
        <v>188</v>
      </c>
      <c r="D58" s="247">
        <v>99</v>
      </c>
      <c r="E58" s="245">
        <v>154580000</v>
      </c>
      <c r="F58" s="298">
        <v>17</v>
      </c>
      <c r="G58" s="245">
        <v>16</v>
      </c>
      <c r="H58" s="334">
        <v>21</v>
      </c>
      <c r="I58" s="335">
        <v>15</v>
      </c>
      <c r="J58" s="428">
        <v>2</v>
      </c>
      <c r="K58" s="429">
        <v>1</v>
      </c>
      <c r="L58" s="297">
        <v>1</v>
      </c>
    </row>
    <row r="59" spans="2:12" ht="14.25">
      <c r="B59" s="244" t="s">
        <v>369</v>
      </c>
      <c r="C59" s="244" t="s">
        <v>189</v>
      </c>
      <c r="D59" s="247">
        <v>151</v>
      </c>
      <c r="E59" s="245">
        <v>116452400</v>
      </c>
      <c r="F59" s="298">
        <v>26</v>
      </c>
      <c r="G59" s="245">
        <v>24</v>
      </c>
      <c r="H59" s="334">
        <v>41</v>
      </c>
      <c r="I59" s="335">
        <v>68</v>
      </c>
      <c r="J59" s="428">
        <v>7</v>
      </c>
      <c r="K59" s="429">
        <v>0</v>
      </c>
      <c r="L59" s="297">
        <v>1</v>
      </c>
    </row>
    <row r="60" spans="2:12" ht="14.25">
      <c r="B60" s="246" t="s">
        <v>370</v>
      </c>
      <c r="C60" s="246" t="s">
        <v>190</v>
      </c>
      <c r="D60" s="247">
        <v>91</v>
      </c>
      <c r="E60" s="245">
        <v>66975000</v>
      </c>
      <c r="F60" s="298">
        <v>14</v>
      </c>
      <c r="G60" s="245">
        <v>12</v>
      </c>
      <c r="H60" s="334">
        <v>27</v>
      </c>
      <c r="I60" s="335">
        <v>38</v>
      </c>
      <c r="J60" s="428">
        <v>11</v>
      </c>
      <c r="K60" s="429">
        <v>1</v>
      </c>
      <c r="L60" s="297">
        <v>6</v>
      </c>
    </row>
    <row r="61" spans="2:12" ht="14.25">
      <c r="B61" s="244" t="s">
        <v>371</v>
      </c>
      <c r="C61" s="244" t="s">
        <v>191</v>
      </c>
      <c r="D61" s="247">
        <v>542</v>
      </c>
      <c r="E61" s="245">
        <v>296255000</v>
      </c>
      <c r="F61" s="298">
        <v>41</v>
      </c>
      <c r="G61" s="245">
        <v>58</v>
      </c>
      <c r="H61" s="334">
        <v>121</v>
      </c>
      <c r="I61" s="335">
        <v>92</v>
      </c>
      <c r="J61" s="428">
        <v>7</v>
      </c>
      <c r="K61" s="429">
        <v>1</v>
      </c>
      <c r="L61" s="297">
        <v>7</v>
      </c>
    </row>
    <row r="62" spans="2:12" ht="14.25">
      <c r="B62" s="246" t="s">
        <v>372</v>
      </c>
      <c r="C62" s="246" t="s">
        <v>192</v>
      </c>
      <c r="D62" s="247">
        <v>486</v>
      </c>
      <c r="E62" s="245">
        <v>288201500</v>
      </c>
      <c r="F62" s="298">
        <v>73</v>
      </c>
      <c r="G62" s="245">
        <v>83</v>
      </c>
      <c r="H62" s="334">
        <v>128</v>
      </c>
      <c r="I62" s="335">
        <v>85</v>
      </c>
      <c r="J62" s="428">
        <v>6</v>
      </c>
      <c r="K62" s="429">
        <v>3</v>
      </c>
      <c r="L62" s="297">
        <v>4</v>
      </c>
    </row>
    <row r="63" spans="2:12" ht="14.25">
      <c r="B63" s="244" t="s">
        <v>373</v>
      </c>
      <c r="C63" s="244" t="s">
        <v>193</v>
      </c>
      <c r="D63" s="247">
        <v>48</v>
      </c>
      <c r="E63" s="245">
        <v>67260000</v>
      </c>
      <c r="F63" s="298">
        <v>9</v>
      </c>
      <c r="G63" s="245">
        <v>7</v>
      </c>
      <c r="H63" s="334">
        <v>13</v>
      </c>
      <c r="I63" s="335">
        <v>7</v>
      </c>
      <c r="J63" s="428">
        <v>3</v>
      </c>
      <c r="K63" s="429">
        <v>1</v>
      </c>
      <c r="L63" s="297">
        <v>1</v>
      </c>
    </row>
    <row r="64" spans="2:12" ht="14.25">
      <c r="B64" s="246" t="s">
        <v>374</v>
      </c>
      <c r="C64" s="246" t="s">
        <v>194</v>
      </c>
      <c r="D64" s="247">
        <v>39</v>
      </c>
      <c r="E64" s="245">
        <v>43700000</v>
      </c>
      <c r="F64" s="298">
        <v>11</v>
      </c>
      <c r="G64" s="245">
        <v>5</v>
      </c>
      <c r="H64" s="334">
        <v>16</v>
      </c>
      <c r="I64" s="335">
        <v>52</v>
      </c>
      <c r="J64" s="428">
        <v>8</v>
      </c>
      <c r="K64" s="429">
        <v>3</v>
      </c>
      <c r="L64" s="297">
        <v>2</v>
      </c>
    </row>
    <row r="65" spans="2:12" ht="14.25">
      <c r="B65" s="244" t="s">
        <v>375</v>
      </c>
      <c r="C65" s="244" t="s">
        <v>195</v>
      </c>
      <c r="D65" s="247">
        <v>212</v>
      </c>
      <c r="E65" s="245">
        <v>159095000</v>
      </c>
      <c r="F65" s="298">
        <v>28</v>
      </c>
      <c r="G65" s="245">
        <v>29</v>
      </c>
      <c r="H65" s="334">
        <v>33</v>
      </c>
      <c r="I65" s="335">
        <v>35</v>
      </c>
      <c r="J65" s="428">
        <v>2</v>
      </c>
      <c r="K65" s="429">
        <v>3</v>
      </c>
      <c r="L65" s="297">
        <v>3</v>
      </c>
    </row>
    <row r="66" spans="2:12" ht="14.25">
      <c r="B66" s="246" t="s">
        <v>376</v>
      </c>
      <c r="C66" s="246" t="s">
        <v>196</v>
      </c>
      <c r="D66" s="247">
        <v>556</v>
      </c>
      <c r="E66" s="245">
        <v>391492497</v>
      </c>
      <c r="F66" s="298">
        <v>70</v>
      </c>
      <c r="G66" s="245">
        <v>78</v>
      </c>
      <c r="H66" s="334">
        <v>216</v>
      </c>
      <c r="I66" s="335">
        <v>244</v>
      </c>
      <c r="J66" s="428">
        <v>3</v>
      </c>
      <c r="K66" s="429">
        <v>4</v>
      </c>
      <c r="L66" s="297">
        <v>8</v>
      </c>
    </row>
    <row r="67" spans="2:12" ht="14.25">
      <c r="B67" s="244" t="s">
        <v>377</v>
      </c>
      <c r="C67" s="244" t="s">
        <v>197</v>
      </c>
      <c r="D67" s="247">
        <v>136</v>
      </c>
      <c r="E67" s="245">
        <v>188345000</v>
      </c>
      <c r="F67" s="298">
        <v>16</v>
      </c>
      <c r="G67" s="245">
        <v>16</v>
      </c>
      <c r="H67" s="334">
        <v>48</v>
      </c>
      <c r="I67" s="335">
        <v>68</v>
      </c>
      <c r="J67" s="428">
        <v>5</v>
      </c>
      <c r="K67" s="429">
        <v>3</v>
      </c>
      <c r="L67" s="297">
        <v>5</v>
      </c>
    </row>
    <row r="68" spans="2:12" ht="14.25">
      <c r="B68" s="246" t="s">
        <v>378</v>
      </c>
      <c r="C68" s="246" t="s">
        <v>198</v>
      </c>
      <c r="D68" s="247">
        <v>321</v>
      </c>
      <c r="E68" s="245">
        <v>190440000</v>
      </c>
      <c r="F68" s="298">
        <v>32</v>
      </c>
      <c r="G68" s="245">
        <v>29</v>
      </c>
      <c r="H68" s="334">
        <v>58</v>
      </c>
      <c r="I68" s="335">
        <v>66</v>
      </c>
      <c r="J68" s="428">
        <v>3</v>
      </c>
      <c r="K68" s="429">
        <v>4</v>
      </c>
      <c r="L68" s="297">
        <v>5</v>
      </c>
    </row>
    <row r="69" spans="2:12" ht="14.25">
      <c r="B69" s="244" t="s">
        <v>379</v>
      </c>
      <c r="C69" s="244" t="s">
        <v>199</v>
      </c>
      <c r="D69" s="247">
        <v>18</v>
      </c>
      <c r="E69" s="245">
        <v>12730000</v>
      </c>
      <c r="F69" s="298">
        <v>4</v>
      </c>
      <c r="G69" s="245">
        <v>2</v>
      </c>
      <c r="H69" s="334">
        <v>10</v>
      </c>
      <c r="I69" s="335">
        <v>10</v>
      </c>
      <c r="J69" s="428">
        <v>1</v>
      </c>
      <c r="K69" s="429">
        <v>0</v>
      </c>
      <c r="L69" s="297">
        <v>1</v>
      </c>
    </row>
    <row r="70" spans="2:12" ht="14.25">
      <c r="B70" s="246" t="s">
        <v>380</v>
      </c>
      <c r="C70" s="246" t="s">
        <v>200</v>
      </c>
      <c r="D70" s="247">
        <v>869</v>
      </c>
      <c r="E70" s="245">
        <v>1025280000</v>
      </c>
      <c r="F70" s="298">
        <v>90</v>
      </c>
      <c r="G70" s="245">
        <v>85</v>
      </c>
      <c r="H70" s="334">
        <v>163</v>
      </c>
      <c r="I70" s="335">
        <v>98</v>
      </c>
      <c r="J70" s="428">
        <v>17</v>
      </c>
      <c r="K70" s="429">
        <v>0</v>
      </c>
      <c r="L70" s="297">
        <v>5</v>
      </c>
    </row>
    <row r="71" spans="2:12" ht="14.25">
      <c r="B71" s="244" t="s">
        <v>381</v>
      </c>
      <c r="C71" s="244" t="s">
        <v>201</v>
      </c>
      <c r="D71" s="247">
        <v>133</v>
      </c>
      <c r="E71" s="245">
        <v>165390000</v>
      </c>
      <c r="F71" s="298">
        <v>9</v>
      </c>
      <c r="G71" s="245">
        <v>24</v>
      </c>
      <c r="H71" s="334">
        <v>66</v>
      </c>
      <c r="I71" s="335">
        <v>29</v>
      </c>
      <c r="J71" s="428">
        <v>5</v>
      </c>
      <c r="K71" s="429">
        <v>3</v>
      </c>
      <c r="L71" s="297">
        <v>3</v>
      </c>
    </row>
    <row r="72" spans="2:12" ht="14.25">
      <c r="B72" s="246" t="s">
        <v>382</v>
      </c>
      <c r="C72" s="246" t="s">
        <v>202</v>
      </c>
      <c r="D72" s="247">
        <v>319</v>
      </c>
      <c r="E72" s="245">
        <v>316741000</v>
      </c>
      <c r="F72" s="298">
        <v>30</v>
      </c>
      <c r="G72" s="245">
        <v>30</v>
      </c>
      <c r="H72" s="334">
        <v>104</v>
      </c>
      <c r="I72" s="335">
        <v>83</v>
      </c>
      <c r="J72" s="428">
        <v>2</v>
      </c>
      <c r="K72" s="429">
        <v>3</v>
      </c>
      <c r="L72" s="297">
        <v>3</v>
      </c>
    </row>
    <row r="73" spans="2:12" ht="14.25">
      <c r="B73" s="244" t="s">
        <v>383</v>
      </c>
      <c r="C73" s="244" t="s">
        <v>203</v>
      </c>
      <c r="D73" s="247">
        <v>95</v>
      </c>
      <c r="E73" s="245">
        <v>156730000</v>
      </c>
      <c r="F73" s="298">
        <v>10</v>
      </c>
      <c r="G73" s="245">
        <v>4</v>
      </c>
      <c r="H73" s="334">
        <v>39</v>
      </c>
      <c r="I73" s="335">
        <v>81</v>
      </c>
      <c r="J73" s="428">
        <v>8</v>
      </c>
      <c r="K73" s="429">
        <v>4</v>
      </c>
      <c r="L73" s="297">
        <v>3</v>
      </c>
    </row>
    <row r="74" spans="2:12" ht="14.25">
      <c r="B74" s="246" t="s">
        <v>384</v>
      </c>
      <c r="C74" s="246" t="s">
        <v>204</v>
      </c>
      <c r="D74" s="247">
        <v>103</v>
      </c>
      <c r="E74" s="245">
        <v>53680000</v>
      </c>
      <c r="F74" s="298">
        <v>23</v>
      </c>
      <c r="G74" s="245">
        <v>21</v>
      </c>
      <c r="H74" s="334">
        <v>63</v>
      </c>
      <c r="I74" s="335">
        <v>69</v>
      </c>
      <c r="J74" s="428">
        <v>6</v>
      </c>
      <c r="K74" s="429">
        <v>4</v>
      </c>
      <c r="L74" s="297">
        <v>0</v>
      </c>
    </row>
    <row r="75" spans="2:12" ht="14.25">
      <c r="B75" s="244" t="s">
        <v>385</v>
      </c>
      <c r="C75" s="244" t="s">
        <v>205</v>
      </c>
      <c r="D75" s="247">
        <v>223</v>
      </c>
      <c r="E75" s="245">
        <v>371750000</v>
      </c>
      <c r="F75" s="298">
        <v>19</v>
      </c>
      <c r="G75" s="245">
        <v>30</v>
      </c>
      <c r="H75" s="334">
        <v>36</v>
      </c>
      <c r="I75" s="335">
        <v>26</v>
      </c>
      <c r="J75" s="428">
        <v>3</v>
      </c>
      <c r="K75" s="429">
        <v>3</v>
      </c>
      <c r="L75" s="297">
        <v>4</v>
      </c>
    </row>
    <row r="76" spans="2:12" ht="14.25">
      <c r="B76" s="246" t="s">
        <v>386</v>
      </c>
      <c r="C76" s="246" t="s">
        <v>206</v>
      </c>
      <c r="D76" s="247">
        <v>7</v>
      </c>
      <c r="E76" s="245">
        <v>1920000</v>
      </c>
      <c r="F76" s="298">
        <v>1</v>
      </c>
      <c r="G76" s="245">
        <v>4</v>
      </c>
      <c r="H76" s="334">
        <v>9</v>
      </c>
      <c r="I76" s="335">
        <v>8</v>
      </c>
      <c r="J76" s="428">
        <v>1</v>
      </c>
      <c r="K76" s="429">
        <v>1</v>
      </c>
      <c r="L76" s="297">
        <v>1</v>
      </c>
    </row>
    <row r="77" spans="2:12" ht="14.25">
      <c r="B77" s="244" t="s">
        <v>387</v>
      </c>
      <c r="C77" s="244" t="s">
        <v>207</v>
      </c>
      <c r="D77" s="247">
        <v>79</v>
      </c>
      <c r="E77" s="245">
        <v>107970000</v>
      </c>
      <c r="F77" s="298">
        <v>6</v>
      </c>
      <c r="G77" s="245">
        <v>8</v>
      </c>
      <c r="H77" s="334">
        <v>53</v>
      </c>
      <c r="I77" s="335">
        <v>28</v>
      </c>
      <c r="J77" s="428">
        <v>0</v>
      </c>
      <c r="K77" s="429">
        <v>4</v>
      </c>
      <c r="L77" s="297">
        <v>2</v>
      </c>
    </row>
    <row r="78" spans="2:12" ht="14.25">
      <c r="B78" s="246" t="s">
        <v>388</v>
      </c>
      <c r="C78" s="246" t="s">
        <v>208</v>
      </c>
      <c r="D78" s="247">
        <v>44</v>
      </c>
      <c r="E78" s="245">
        <v>35180000</v>
      </c>
      <c r="F78" s="298">
        <v>10</v>
      </c>
      <c r="G78" s="245">
        <v>11</v>
      </c>
      <c r="H78" s="334">
        <v>15</v>
      </c>
      <c r="I78" s="335">
        <v>9</v>
      </c>
      <c r="J78" s="428">
        <v>0</v>
      </c>
      <c r="K78" s="429">
        <v>1</v>
      </c>
      <c r="L78" s="297">
        <v>2</v>
      </c>
    </row>
    <row r="79" spans="2:12" ht="14.25">
      <c r="B79" s="244" t="s">
        <v>389</v>
      </c>
      <c r="C79" s="244" t="s">
        <v>209</v>
      </c>
      <c r="D79" s="247">
        <v>229</v>
      </c>
      <c r="E79" s="245">
        <v>318349000</v>
      </c>
      <c r="F79" s="298">
        <v>33</v>
      </c>
      <c r="G79" s="245">
        <v>25</v>
      </c>
      <c r="H79" s="334">
        <v>42</v>
      </c>
      <c r="I79" s="335">
        <v>12</v>
      </c>
      <c r="J79" s="428">
        <v>4</v>
      </c>
      <c r="K79" s="429">
        <v>9</v>
      </c>
      <c r="L79" s="297">
        <v>4</v>
      </c>
    </row>
    <row r="80" spans="2:12" ht="14.25">
      <c r="B80" s="246" t="s">
        <v>390</v>
      </c>
      <c r="C80" s="246" t="s">
        <v>210</v>
      </c>
      <c r="D80" s="247">
        <v>177</v>
      </c>
      <c r="E80" s="245">
        <v>321700000</v>
      </c>
      <c r="F80" s="298">
        <v>20</v>
      </c>
      <c r="G80" s="245">
        <v>21</v>
      </c>
      <c r="H80" s="334">
        <v>21</v>
      </c>
      <c r="I80" s="335">
        <v>14</v>
      </c>
      <c r="J80" s="428">
        <v>2</v>
      </c>
      <c r="K80" s="429">
        <v>0</v>
      </c>
      <c r="L80" s="297">
        <v>1</v>
      </c>
    </row>
    <row r="81" spans="2:12" ht="14.25">
      <c r="B81" s="244" t="s">
        <v>391</v>
      </c>
      <c r="C81" s="244" t="s">
        <v>211</v>
      </c>
      <c r="D81" s="247">
        <v>21</v>
      </c>
      <c r="E81" s="245">
        <v>13350000</v>
      </c>
      <c r="F81" s="298">
        <v>3</v>
      </c>
      <c r="G81" s="245">
        <v>7</v>
      </c>
      <c r="H81" s="334">
        <v>16</v>
      </c>
      <c r="I81" s="335">
        <v>12</v>
      </c>
      <c r="J81" s="428">
        <v>3</v>
      </c>
      <c r="K81" s="429">
        <v>0</v>
      </c>
      <c r="L81" s="297">
        <v>2</v>
      </c>
    </row>
    <row r="82" spans="2:12" ht="14.25">
      <c r="B82" s="246" t="s">
        <v>392</v>
      </c>
      <c r="C82" s="246" t="s">
        <v>212</v>
      </c>
      <c r="D82" s="247">
        <v>6</v>
      </c>
      <c r="E82" s="245">
        <v>9000000</v>
      </c>
      <c r="F82" s="298">
        <v>1</v>
      </c>
      <c r="G82" s="245">
        <v>0</v>
      </c>
      <c r="H82" s="334">
        <v>8</v>
      </c>
      <c r="I82" s="335">
        <v>51</v>
      </c>
      <c r="J82" s="428">
        <v>0</v>
      </c>
      <c r="K82" s="429">
        <v>0</v>
      </c>
      <c r="L82" s="297">
        <v>0</v>
      </c>
    </row>
    <row r="83" spans="2:12" ht="14.25">
      <c r="B83" s="244" t="s">
        <v>393</v>
      </c>
      <c r="C83" s="244" t="s">
        <v>213</v>
      </c>
      <c r="D83" s="247">
        <v>50</v>
      </c>
      <c r="E83" s="245">
        <v>86170000</v>
      </c>
      <c r="F83" s="298">
        <v>7</v>
      </c>
      <c r="G83" s="245">
        <v>6</v>
      </c>
      <c r="H83" s="334">
        <v>32</v>
      </c>
      <c r="I83" s="335">
        <v>14</v>
      </c>
      <c r="J83" s="428">
        <v>1</v>
      </c>
      <c r="K83" s="429">
        <v>2</v>
      </c>
      <c r="L83" s="297">
        <v>3</v>
      </c>
    </row>
    <row r="84" spans="2:12" ht="14.25">
      <c r="B84" s="246" t="s">
        <v>394</v>
      </c>
      <c r="C84" s="246" t="s">
        <v>214</v>
      </c>
      <c r="D84" s="247">
        <v>272</v>
      </c>
      <c r="E84" s="245">
        <v>141265000</v>
      </c>
      <c r="F84" s="298">
        <v>27</v>
      </c>
      <c r="G84" s="245">
        <v>21</v>
      </c>
      <c r="H84" s="334">
        <v>46</v>
      </c>
      <c r="I84" s="335">
        <v>28</v>
      </c>
      <c r="J84" s="428">
        <v>2</v>
      </c>
      <c r="K84" s="429">
        <v>0</v>
      </c>
      <c r="L84" s="297">
        <v>1</v>
      </c>
    </row>
    <row r="85" spans="2:12" ht="14.25">
      <c r="B85" s="244" t="s">
        <v>395</v>
      </c>
      <c r="C85" s="244" t="s">
        <v>215</v>
      </c>
      <c r="D85" s="247">
        <v>56</v>
      </c>
      <c r="E85" s="245">
        <v>40995000</v>
      </c>
      <c r="F85" s="298">
        <v>10</v>
      </c>
      <c r="G85" s="245">
        <v>12</v>
      </c>
      <c r="H85" s="334">
        <v>16</v>
      </c>
      <c r="I85" s="335">
        <v>31</v>
      </c>
      <c r="J85" s="428">
        <v>4</v>
      </c>
      <c r="K85" s="429">
        <v>3</v>
      </c>
      <c r="L85" s="297">
        <v>7</v>
      </c>
    </row>
    <row r="86" spans="2:12" ht="14.25">
      <c r="B86" s="246" t="s">
        <v>396</v>
      </c>
      <c r="C86" s="246" t="s">
        <v>216</v>
      </c>
      <c r="D86" s="247">
        <v>59</v>
      </c>
      <c r="E86" s="245">
        <v>39900000</v>
      </c>
      <c r="F86" s="298">
        <v>9</v>
      </c>
      <c r="G86" s="245">
        <v>10</v>
      </c>
      <c r="H86" s="334">
        <v>11</v>
      </c>
      <c r="I86" s="335">
        <v>24</v>
      </c>
      <c r="J86" s="428">
        <v>1</v>
      </c>
      <c r="K86" s="429">
        <v>0</v>
      </c>
      <c r="L86" s="297">
        <v>1</v>
      </c>
    </row>
    <row r="87" spans="2:12" ht="14.25">
      <c r="B87" s="244" t="s">
        <v>397</v>
      </c>
      <c r="C87" s="244" t="s">
        <v>217</v>
      </c>
      <c r="D87" s="247">
        <v>128</v>
      </c>
      <c r="E87" s="245">
        <v>129750000</v>
      </c>
      <c r="F87" s="298">
        <v>22</v>
      </c>
      <c r="G87" s="245">
        <v>24</v>
      </c>
      <c r="H87" s="334">
        <v>37</v>
      </c>
      <c r="I87" s="335">
        <v>45</v>
      </c>
      <c r="J87" s="428">
        <v>7</v>
      </c>
      <c r="K87" s="429">
        <v>0</v>
      </c>
      <c r="L87" s="297">
        <v>1</v>
      </c>
    </row>
    <row r="88" spans="2:12" ht="14.25" thickBot="1">
      <c r="B88" s="248" t="s">
        <v>398</v>
      </c>
      <c r="C88" s="248" t="s">
        <v>218</v>
      </c>
      <c r="D88" s="430">
        <v>200</v>
      </c>
      <c r="E88" s="249">
        <v>135252000</v>
      </c>
      <c r="F88" s="298">
        <v>37</v>
      </c>
      <c r="G88" s="245">
        <v>21</v>
      </c>
      <c r="H88" s="431">
        <v>41</v>
      </c>
      <c r="I88" s="432">
        <v>32</v>
      </c>
      <c r="J88" s="433">
        <v>0</v>
      </c>
      <c r="K88" s="434">
        <v>0</v>
      </c>
      <c r="L88" s="435">
        <v>1</v>
      </c>
    </row>
    <row r="89" spans="2:12" ht="15" thickBot="1" thickTop="1">
      <c r="B89" s="250"/>
      <c r="C89" s="251" t="s">
        <v>219</v>
      </c>
      <c r="D89" s="252">
        <f>SUM(D8:D88)</f>
        <v>66021</v>
      </c>
      <c r="E89" s="252">
        <f aca="true" t="shared" si="0" ref="E89:L89">SUM(E8:E88)</f>
        <v>49927982351</v>
      </c>
      <c r="F89" s="252">
        <f t="shared" si="0"/>
        <v>9961</v>
      </c>
      <c r="G89" s="331">
        <f t="shared" si="0"/>
        <v>10291</v>
      </c>
      <c r="H89" s="331">
        <f t="shared" si="0"/>
        <v>12679</v>
      </c>
      <c r="I89" s="336">
        <f t="shared" si="0"/>
        <v>11317</v>
      </c>
      <c r="J89" s="336">
        <f t="shared" si="0"/>
        <v>885</v>
      </c>
      <c r="K89" s="252">
        <f t="shared" si="0"/>
        <v>391</v>
      </c>
      <c r="L89" s="296">
        <f t="shared" si="0"/>
        <v>471</v>
      </c>
    </row>
    <row r="90" spans="2:12" ht="14.25" thickTop="1">
      <c r="B90" s="1" t="s">
        <v>430</v>
      </c>
      <c r="C90" s="1"/>
      <c r="D90" s="1"/>
      <c r="E90" s="1"/>
      <c r="F90" s="1"/>
      <c r="G90" s="1"/>
      <c r="H90" s="1"/>
      <c r="I90" s="1"/>
      <c r="J90" s="195"/>
      <c r="L90" s="195"/>
    </row>
    <row r="91" spans="2:12" ht="14.25">
      <c r="B91" s="681" t="s">
        <v>15</v>
      </c>
      <c r="C91" s="681"/>
      <c r="D91" s="681"/>
      <c r="E91" s="681"/>
      <c r="F91" s="681"/>
      <c r="G91" s="681"/>
      <c r="H91" s="681"/>
      <c r="I91" s="289"/>
      <c r="J91" s="195"/>
      <c r="L91" s="195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2" t="s">
        <v>807</v>
      </c>
      <c r="B1" s="692"/>
      <c r="C1" s="692"/>
      <c r="D1" s="692"/>
    </row>
    <row r="2" spans="2:4" ht="15.75" customHeight="1">
      <c r="B2" s="691" t="s">
        <v>821</v>
      </c>
      <c r="C2" s="691"/>
      <c r="D2" s="69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100</v>
      </c>
    </row>
    <row r="6" spans="2:3" ht="16.5" customHeight="1">
      <c r="B6" s="170" t="s">
        <v>287</v>
      </c>
      <c r="C6" s="167">
        <v>23</v>
      </c>
    </row>
    <row r="7" spans="2:3" s="452" customFormat="1" ht="16.5" customHeight="1">
      <c r="B7" s="170" t="s">
        <v>285</v>
      </c>
      <c r="C7" s="167">
        <v>14</v>
      </c>
    </row>
    <row r="8" spans="2:3" s="452" customFormat="1" ht="16.5" customHeight="1">
      <c r="B8" s="170" t="s">
        <v>286</v>
      </c>
      <c r="C8" s="167">
        <v>9</v>
      </c>
    </row>
    <row r="9" spans="2:3" s="464" customFormat="1" ht="16.5" customHeight="1">
      <c r="B9" s="170" t="s">
        <v>558</v>
      </c>
      <c r="C9" s="167">
        <v>5</v>
      </c>
    </row>
    <row r="10" spans="2:3" s="494" customFormat="1" ht="16.5" customHeight="1">
      <c r="B10" s="170" t="s">
        <v>635</v>
      </c>
      <c r="C10" s="167">
        <v>2</v>
      </c>
    </row>
    <row r="11" spans="2:3" s="494" customFormat="1" ht="16.5" customHeight="1">
      <c r="B11" s="170" t="s">
        <v>294</v>
      </c>
      <c r="C11" s="167">
        <v>2</v>
      </c>
    </row>
    <row r="12" spans="2:3" s="494" customFormat="1" ht="16.5" customHeight="1">
      <c r="B12" s="170" t="s">
        <v>637</v>
      </c>
      <c r="C12" s="167">
        <v>2</v>
      </c>
    </row>
    <row r="13" spans="2:3" s="494" customFormat="1" ht="16.5" customHeight="1">
      <c r="B13" s="170" t="s">
        <v>841</v>
      </c>
      <c r="C13" s="167">
        <v>2</v>
      </c>
    </row>
    <row r="14" spans="2:3" s="494" customFormat="1" ht="16.5" customHeight="1">
      <c r="B14" s="170" t="s">
        <v>777</v>
      </c>
      <c r="C14" s="167">
        <v>1</v>
      </c>
    </row>
    <row r="15" spans="2:3" s="494" customFormat="1" ht="16.5" customHeight="1">
      <c r="B15" s="170" t="s">
        <v>842</v>
      </c>
      <c r="C15" s="167">
        <v>1</v>
      </c>
    </row>
    <row r="16" spans="2:3" s="470" customFormat="1" ht="16.5" customHeight="1">
      <c r="B16" s="170" t="s">
        <v>636</v>
      </c>
      <c r="C16" s="167">
        <v>1</v>
      </c>
    </row>
    <row r="17" spans="2:3" s="470" customFormat="1" ht="16.5" customHeight="1">
      <c r="B17" s="170" t="s">
        <v>843</v>
      </c>
      <c r="C17" s="167">
        <v>1</v>
      </c>
    </row>
    <row r="18" spans="2:3" s="487" customFormat="1" ht="16.5" customHeight="1">
      <c r="B18" s="170" t="s">
        <v>621</v>
      </c>
      <c r="C18" s="167">
        <v>1</v>
      </c>
    </row>
    <row r="19" spans="2:3" s="464" customFormat="1" ht="16.5" customHeight="1">
      <c r="B19" s="170" t="s">
        <v>715</v>
      </c>
      <c r="C19" s="167">
        <v>1</v>
      </c>
    </row>
    <row r="20" spans="2:3" s="492" customFormat="1" ht="16.5" customHeight="1" thickBot="1">
      <c r="B20" s="170" t="s">
        <v>844</v>
      </c>
      <c r="C20" s="167">
        <v>1</v>
      </c>
    </row>
    <row r="21" spans="1:4" ht="19.5" customHeight="1" thickBot="1">
      <c r="A21" s="416"/>
      <c r="B21" s="171" t="s">
        <v>25</v>
      </c>
      <c r="C21" s="172">
        <f>SUM(C5:C20)</f>
        <v>166</v>
      </c>
      <c r="D21" s="416"/>
    </row>
    <row r="22" spans="1:4" ht="14.25">
      <c r="A22" s="416"/>
      <c r="B22" s="176" t="s">
        <v>15</v>
      </c>
      <c r="C22" s="416"/>
      <c r="D22" s="416"/>
    </row>
    <row r="23" spans="1:4" ht="15" thickBot="1">
      <c r="A23" s="693" t="s">
        <v>822</v>
      </c>
      <c r="B23" s="693"/>
      <c r="C23" s="693"/>
      <c r="D23" s="693"/>
    </row>
    <row r="24" spans="1:4" ht="18" thickBot="1">
      <c r="A24" s="471"/>
      <c r="B24" s="476" t="s">
        <v>288</v>
      </c>
      <c r="C24" s="174" t="s">
        <v>25</v>
      </c>
      <c r="D24" s="168"/>
    </row>
    <row r="25" spans="1:4" ht="15">
      <c r="A25" s="471"/>
      <c r="B25" s="477" t="s">
        <v>284</v>
      </c>
      <c r="C25" s="166">
        <v>427</v>
      </c>
      <c r="D25" s="471"/>
    </row>
    <row r="26" spans="1:4" ht="15">
      <c r="A26" s="471"/>
      <c r="B26" s="478" t="s">
        <v>287</v>
      </c>
      <c r="C26" s="167">
        <v>179</v>
      </c>
      <c r="D26" s="471"/>
    </row>
    <row r="27" spans="1:4" ht="15">
      <c r="A27" s="487"/>
      <c r="B27" s="478" t="s">
        <v>285</v>
      </c>
      <c r="C27" s="167">
        <v>137</v>
      </c>
      <c r="D27" s="471"/>
    </row>
    <row r="28" spans="1:4" ht="15">
      <c r="A28" s="487"/>
      <c r="B28" s="478" t="s">
        <v>286</v>
      </c>
      <c r="C28" s="167">
        <v>46</v>
      </c>
      <c r="D28" s="471"/>
    </row>
    <row r="29" spans="1:4" ht="15">
      <c r="A29" s="487"/>
      <c r="B29" s="478" t="s">
        <v>558</v>
      </c>
      <c r="C29" s="167">
        <v>24</v>
      </c>
      <c r="D29" s="471"/>
    </row>
    <row r="30" spans="1:4" ht="15">
      <c r="A30" s="487"/>
      <c r="B30" s="478" t="s">
        <v>635</v>
      </c>
      <c r="C30" s="167">
        <v>18</v>
      </c>
      <c r="D30" s="471"/>
    </row>
    <row r="31" spans="1:4" ht="15">
      <c r="A31" s="487"/>
      <c r="B31" s="478" t="s">
        <v>294</v>
      </c>
      <c r="C31" s="167">
        <v>17</v>
      </c>
      <c r="D31" s="471"/>
    </row>
    <row r="32" spans="1:4" ht="15">
      <c r="A32" s="487"/>
      <c r="B32" s="478" t="s">
        <v>637</v>
      </c>
      <c r="C32" s="167">
        <v>14</v>
      </c>
      <c r="D32" s="471"/>
    </row>
    <row r="33" spans="2:3" s="491" customFormat="1" ht="15">
      <c r="B33" s="478" t="s">
        <v>745</v>
      </c>
      <c r="C33" s="167">
        <v>7</v>
      </c>
    </row>
    <row r="34" spans="2:3" s="491" customFormat="1" ht="15">
      <c r="B34" s="478" t="s">
        <v>777</v>
      </c>
      <c r="C34" s="167">
        <v>2</v>
      </c>
    </row>
    <row r="35" spans="1:4" ht="15">
      <c r="A35" s="487"/>
      <c r="B35" s="478" t="s">
        <v>621</v>
      </c>
      <c r="C35" s="167">
        <v>2</v>
      </c>
      <c r="D35" s="471"/>
    </row>
    <row r="36" spans="2:3" s="494" customFormat="1" ht="15">
      <c r="B36" s="478" t="s">
        <v>778</v>
      </c>
      <c r="C36" s="167">
        <v>2</v>
      </c>
    </row>
    <row r="37" spans="2:3" s="494" customFormat="1" ht="15">
      <c r="B37" s="478" t="s">
        <v>715</v>
      </c>
      <c r="C37" s="167">
        <v>2</v>
      </c>
    </row>
    <row r="38" spans="2:3" s="494" customFormat="1" ht="15">
      <c r="B38" s="478" t="s">
        <v>841</v>
      </c>
      <c r="C38" s="167">
        <v>2</v>
      </c>
    </row>
    <row r="39" spans="2:3" s="494" customFormat="1" ht="15">
      <c r="B39" s="478" t="s">
        <v>714</v>
      </c>
      <c r="C39" s="167">
        <v>1</v>
      </c>
    </row>
    <row r="40" spans="2:3" s="492" customFormat="1" ht="15">
      <c r="B40" s="478" t="s">
        <v>842</v>
      </c>
      <c r="C40" s="167">
        <v>1</v>
      </c>
    </row>
    <row r="41" spans="2:3" s="492" customFormat="1" ht="15">
      <c r="B41" s="478" t="s">
        <v>636</v>
      </c>
      <c r="C41" s="167">
        <v>1</v>
      </c>
    </row>
    <row r="42" spans="1:4" ht="15">
      <c r="A42" s="487"/>
      <c r="B42" s="478" t="s">
        <v>843</v>
      </c>
      <c r="C42" s="167">
        <v>1</v>
      </c>
      <c r="D42" s="471"/>
    </row>
    <row r="43" spans="1:4" ht="15">
      <c r="A43" s="487"/>
      <c r="B43" s="478" t="s">
        <v>746</v>
      </c>
      <c r="C43" s="167">
        <v>1</v>
      </c>
      <c r="D43" s="471"/>
    </row>
    <row r="44" spans="1:4" ht="15.75" thickBot="1">
      <c r="A44" s="487"/>
      <c r="B44" s="478" t="s">
        <v>844</v>
      </c>
      <c r="C44" s="167">
        <v>1</v>
      </c>
      <c r="D44" s="471"/>
    </row>
    <row r="45" spans="1:4" ht="15.75" thickBot="1">
      <c r="A45" s="487"/>
      <c r="B45" s="479" t="s">
        <v>25</v>
      </c>
      <c r="C45" s="480">
        <f>SUM(C25:C44)</f>
        <v>885</v>
      </c>
      <c r="D45" s="471"/>
    </row>
    <row r="46" spans="1:4" ht="14.25">
      <c r="A46" s="487"/>
      <c r="B46" s="176" t="s">
        <v>15</v>
      </c>
      <c r="C46" s="471"/>
      <c r="D46" s="471"/>
    </row>
    <row r="48" ht="14.25">
      <c r="A48" s="467"/>
    </row>
  </sheetData>
  <sheetProtection/>
  <mergeCells count="3">
    <mergeCell ref="B2:D2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" thickBot="1">
      <c r="A1" s="280" t="s">
        <v>820</v>
      </c>
      <c r="B1" s="280"/>
      <c r="C1" s="280"/>
      <c r="D1" s="280"/>
      <c r="E1" s="280"/>
      <c r="F1" s="280"/>
      <c r="G1" s="280"/>
    </row>
    <row r="4" spans="1:7" ht="18.75" customHeight="1">
      <c r="A4" s="238" t="s">
        <v>823</v>
      </c>
      <c r="B4" s="238"/>
      <c r="C4" s="238"/>
      <c r="D4" s="238"/>
      <c r="E4" s="238"/>
      <c r="F4" s="238"/>
      <c r="G4" s="238"/>
    </row>
    <row r="5" spans="2:7" ht="15">
      <c r="B5" s="1"/>
      <c r="C5" s="62"/>
      <c r="D5" s="62"/>
      <c r="E5" s="62"/>
      <c r="F5" s="62"/>
      <c r="G5" s="62"/>
    </row>
    <row r="6" spans="1:5" s="195" customFormat="1" ht="31.5" customHeight="1">
      <c r="A6" s="89"/>
      <c r="B6" s="256" t="s">
        <v>3</v>
      </c>
      <c r="C6" s="256" t="s">
        <v>6</v>
      </c>
      <c r="D6" s="358" t="s">
        <v>2</v>
      </c>
      <c r="E6" s="263"/>
    </row>
    <row r="7" spans="1:4" s="195" customFormat="1" ht="24" customHeight="1">
      <c r="A7" s="277" t="s">
        <v>9</v>
      </c>
      <c r="B7" s="269">
        <v>194</v>
      </c>
      <c r="C7" s="279">
        <v>2034</v>
      </c>
      <c r="D7" s="279">
        <v>2228</v>
      </c>
    </row>
    <row r="8" spans="1:5" s="195" customFormat="1" ht="27.75" customHeight="1">
      <c r="A8" s="278" t="s">
        <v>224</v>
      </c>
      <c r="B8" s="279">
        <v>422349000</v>
      </c>
      <c r="C8" s="279">
        <v>1168866250</v>
      </c>
      <c r="D8" s="279">
        <v>1591215250</v>
      </c>
      <c r="E8" s="367"/>
    </row>
    <row r="9" spans="1:5" s="195" customFormat="1" ht="36" customHeight="1">
      <c r="A9" s="278" t="s">
        <v>225</v>
      </c>
      <c r="B9" s="279">
        <v>383878839</v>
      </c>
      <c r="C9" s="279">
        <v>966098075</v>
      </c>
      <c r="D9" s="279">
        <v>1349976914</v>
      </c>
      <c r="E9" s="367"/>
    </row>
    <row r="10" spans="1:4" s="195" customFormat="1" ht="21" customHeight="1">
      <c r="A10" s="278" t="s">
        <v>432</v>
      </c>
      <c r="B10" s="490">
        <v>90.89</v>
      </c>
      <c r="C10" s="490">
        <v>82.6525768</v>
      </c>
      <c r="D10" s="490">
        <v>84.83</v>
      </c>
    </row>
    <row r="11" spans="1:4" ht="14.25">
      <c r="A11" s="3" t="s">
        <v>15</v>
      </c>
      <c r="B11" s="3"/>
      <c r="C11" s="3"/>
      <c r="D11" s="3"/>
    </row>
    <row r="12" spans="1:4" ht="14.25">
      <c r="A12" s="366"/>
      <c r="B12" s="3"/>
      <c r="C12" s="3"/>
      <c r="D12" s="3"/>
    </row>
    <row r="13" spans="1:4" ht="14.25">
      <c r="A13" s="366"/>
      <c r="B13" s="3"/>
      <c r="C13" s="3"/>
      <c r="D13" s="3"/>
    </row>
    <row r="14" ht="15.75" customHeight="1"/>
    <row r="15" spans="1:7" ht="14.25">
      <c r="A15" s="694" t="s">
        <v>824</v>
      </c>
      <c r="B15" s="694"/>
      <c r="C15" s="694"/>
      <c r="D15" s="694"/>
      <c r="E15" s="694"/>
      <c r="F15" s="694"/>
      <c r="G15" s="694"/>
    </row>
    <row r="16" spans="1:7" ht="14.25">
      <c r="A16" s="694"/>
      <c r="B16" s="694"/>
      <c r="C16" s="694"/>
      <c r="D16" s="694"/>
      <c r="E16" s="694"/>
      <c r="F16" s="694"/>
      <c r="G16" s="694"/>
    </row>
    <row r="17" spans="1:7" ht="15">
      <c r="A17" s="481"/>
      <c r="B17" s="481"/>
      <c r="C17" s="481"/>
      <c r="D17" s="481"/>
      <c r="E17" s="481"/>
      <c r="F17" s="481"/>
      <c r="G17" s="481"/>
    </row>
    <row r="18" spans="1:7" ht="14.25">
      <c r="A18" s="482"/>
      <c r="B18" s="256" t="s">
        <v>3</v>
      </c>
      <c r="C18" s="256" t="s">
        <v>6</v>
      </c>
      <c r="D18" s="358" t="s">
        <v>2</v>
      </c>
      <c r="E18" s="471"/>
      <c r="F18" s="471"/>
      <c r="G18" s="471"/>
    </row>
    <row r="19" spans="1:7" ht="14.25">
      <c r="A19" s="483" t="s">
        <v>9</v>
      </c>
      <c r="B19" s="279">
        <v>884</v>
      </c>
      <c r="C19" s="279">
        <v>8944</v>
      </c>
      <c r="D19" s="279">
        <v>9828</v>
      </c>
      <c r="E19" s="471"/>
      <c r="F19" s="471"/>
      <c r="G19" s="471"/>
    </row>
    <row r="20" spans="1:7" ht="28.5">
      <c r="A20" s="484" t="s">
        <v>224</v>
      </c>
      <c r="B20" s="279">
        <v>1384302752</v>
      </c>
      <c r="C20" s="279">
        <v>5279718250</v>
      </c>
      <c r="D20" s="279">
        <v>6664021002</v>
      </c>
      <c r="E20" s="367"/>
      <c r="F20" s="471"/>
      <c r="G20" s="471"/>
    </row>
    <row r="21" spans="1:7" ht="28.5">
      <c r="A21" s="484" t="s">
        <v>225</v>
      </c>
      <c r="B21" s="279">
        <v>1031536285</v>
      </c>
      <c r="C21" s="279">
        <v>4355034200</v>
      </c>
      <c r="D21" s="279">
        <v>5386570485</v>
      </c>
      <c r="E21" s="367"/>
      <c r="F21" s="471"/>
      <c r="G21" s="471"/>
    </row>
    <row r="22" spans="1:7" ht="14.25">
      <c r="A22" s="278" t="s">
        <v>700</v>
      </c>
      <c r="B22" s="490">
        <v>74.49</v>
      </c>
      <c r="C22" s="490">
        <v>82.5</v>
      </c>
      <c r="D22" s="490">
        <v>80.83</v>
      </c>
      <c r="E22" s="471"/>
      <c r="F22" s="471"/>
      <c r="G22" s="471"/>
    </row>
    <row r="23" spans="1:7" ht="14.25">
      <c r="A23" s="3" t="s">
        <v>15</v>
      </c>
      <c r="B23" s="3"/>
      <c r="C23" s="3"/>
      <c r="D23" s="3"/>
      <c r="E23" s="471"/>
      <c r="F23" s="471"/>
      <c r="G23" s="471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5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6.5" thickBot="1">
      <c r="A1" s="695" t="s">
        <v>807</v>
      </c>
      <c r="B1" s="695"/>
      <c r="C1" s="695"/>
      <c r="D1" s="695"/>
      <c r="E1" s="695"/>
      <c r="F1" s="695"/>
      <c r="G1" s="201"/>
    </row>
    <row r="2" spans="1:7" ht="15" customHeight="1">
      <c r="A2" s="696" t="s">
        <v>825</v>
      </c>
      <c r="B2" s="696"/>
      <c r="C2" s="696"/>
      <c r="D2" s="696"/>
      <c r="E2" s="696"/>
      <c r="F2" s="696"/>
      <c r="G2" s="165"/>
    </row>
    <row r="3" spans="1:7" ht="15" customHeight="1">
      <c r="A3" s="693"/>
      <c r="B3" s="693"/>
      <c r="C3" s="693"/>
      <c r="D3" s="693"/>
      <c r="E3" s="693"/>
      <c r="F3" s="693"/>
      <c r="G3" s="165"/>
    </row>
    <row r="4" spans="1:7" s="453" customFormat="1" ht="15" customHeight="1">
      <c r="A4" s="454"/>
      <c r="B4" s="454"/>
      <c r="C4" s="454"/>
      <c r="D4" s="454"/>
      <c r="E4" s="454"/>
      <c r="F4" s="454"/>
      <c r="G4" s="165"/>
    </row>
    <row r="5" spans="1:6" ht="15.75" customHeight="1">
      <c r="A5" s="1"/>
      <c r="B5" s="701" t="s">
        <v>118</v>
      </c>
      <c r="C5" s="701"/>
      <c r="D5" s="701"/>
      <c r="E5" s="701"/>
      <c r="F5" s="701"/>
    </row>
    <row r="6" spans="2:6" ht="45" customHeight="1">
      <c r="B6" s="705" t="s">
        <v>317</v>
      </c>
      <c r="C6" s="702" t="s">
        <v>226</v>
      </c>
      <c r="D6" s="705" t="s">
        <v>227</v>
      </c>
      <c r="E6" s="705" t="s">
        <v>228</v>
      </c>
      <c r="F6" s="705" t="s">
        <v>229</v>
      </c>
    </row>
    <row r="7" spans="2:6" ht="15" customHeight="1">
      <c r="B7" s="705"/>
      <c r="C7" s="704"/>
      <c r="D7" s="705"/>
      <c r="E7" s="706"/>
      <c r="F7" s="706"/>
    </row>
    <row r="8" spans="2:6" ht="17.25" customHeight="1" hidden="1">
      <c r="B8" s="705"/>
      <c r="C8" s="198"/>
      <c r="D8" s="705"/>
      <c r="E8" s="706"/>
      <c r="F8" s="706"/>
    </row>
    <row r="9" spans="2:6" ht="14.25">
      <c r="B9" s="193" t="s">
        <v>351</v>
      </c>
      <c r="C9" s="193" t="s">
        <v>171</v>
      </c>
      <c r="D9" s="193">
        <v>623</v>
      </c>
      <c r="E9" s="194">
        <v>944388107</v>
      </c>
      <c r="F9" s="194">
        <v>641562003</v>
      </c>
    </row>
    <row r="10" spans="2:6" ht="14.25">
      <c r="B10" s="193" t="s">
        <v>323</v>
      </c>
      <c r="C10" s="193" t="s">
        <v>144</v>
      </c>
      <c r="D10" s="193">
        <v>65</v>
      </c>
      <c r="E10" s="194">
        <v>33347500</v>
      </c>
      <c r="F10" s="194">
        <v>23284225</v>
      </c>
    </row>
    <row r="11" spans="1:6" ht="14.25">
      <c r="A11" s="491"/>
      <c r="B11" s="193" t="s">
        <v>352</v>
      </c>
      <c r="C11" s="193" t="s">
        <v>172</v>
      </c>
      <c r="D11" s="193">
        <v>45</v>
      </c>
      <c r="E11" s="194">
        <v>97426000</v>
      </c>
      <c r="F11" s="194">
        <v>93964000</v>
      </c>
    </row>
    <row r="12" spans="1:6" s="488" customFormat="1" ht="14.25">
      <c r="A12" s="491"/>
      <c r="B12" s="193" t="s">
        <v>324</v>
      </c>
      <c r="C12" s="193" t="s">
        <v>145</v>
      </c>
      <c r="D12" s="193">
        <v>41</v>
      </c>
      <c r="E12" s="194">
        <v>7960000</v>
      </c>
      <c r="F12" s="194">
        <v>6480730</v>
      </c>
    </row>
    <row r="13" spans="1:6" s="488" customFormat="1" ht="14.25">
      <c r="A13" s="491"/>
      <c r="B13" s="193" t="s">
        <v>333</v>
      </c>
      <c r="C13" s="193" t="s">
        <v>154</v>
      </c>
      <c r="D13" s="193">
        <v>21</v>
      </c>
      <c r="E13" s="194">
        <v>178442000</v>
      </c>
      <c r="F13" s="194">
        <v>175621000</v>
      </c>
    </row>
    <row r="14" spans="1:6" s="488" customFormat="1" ht="14.25">
      <c r="A14" s="491"/>
      <c r="B14" s="193" t="s">
        <v>358</v>
      </c>
      <c r="C14" s="193" t="s">
        <v>178</v>
      </c>
      <c r="D14" s="193">
        <v>12</v>
      </c>
      <c r="E14" s="194">
        <v>13758145</v>
      </c>
      <c r="F14" s="194">
        <v>3338072</v>
      </c>
    </row>
    <row r="15" spans="1:6" s="488" customFormat="1" ht="14.25">
      <c r="A15" s="491"/>
      <c r="B15" s="193" t="s">
        <v>365</v>
      </c>
      <c r="C15" s="193" t="s">
        <v>185</v>
      </c>
      <c r="D15" s="193">
        <v>10</v>
      </c>
      <c r="E15" s="194">
        <v>1030000</v>
      </c>
      <c r="F15" s="194">
        <v>775000</v>
      </c>
    </row>
    <row r="16" spans="1:6" s="488" customFormat="1" ht="14.25">
      <c r="A16" s="491"/>
      <c r="B16" s="193" t="s">
        <v>350</v>
      </c>
      <c r="C16" s="193" t="s">
        <v>280</v>
      </c>
      <c r="D16" s="193">
        <v>7</v>
      </c>
      <c r="E16" s="194">
        <v>10470000</v>
      </c>
      <c r="F16" s="194">
        <v>6527500</v>
      </c>
    </row>
    <row r="17" spans="1:6" s="488" customFormat="1" ht="14.25">
      <c r="A17" s="491"/>
      <c r="B17" s="193" t="s">
        <v>362</v>
      </c>
      <c r="C17" s="193" t="s">
        <v>182</v>
      </c>
      <c r="D17" s="193">
        <v>6</v>
      </c>
      <c r="E17" s="194">
        <v>2050000</v>
      </c>
      <c r="F17" s="194">
        <v>1113000</v>
      </c>
    </row>
    <row r="18" spans="1:6" s="488" customFormat="1" ht="14.25">
      <c r="A18" s="491"/>
      <c r="B18" s="193" t="s">
        <v>327</v>
      </c>
      <c r="C18" s="193" t="s">
        <v>148</v>
      </c>
      <c r="D18" s="193">
        <v>6</v>
      </c>
      <c r="E18" s="194">
        <v>1840000</v>
      </c>
      <c r="F18" s="194">
        <v>1170500</v>
      </c>
    </row>
    <row r="19" spans="1:6" s="488" customFormat="1" ht="14.25">
      <c r="A19" s="491"/>
      <c r="B19" s="193" t="s">
        <v>326</v>
      </c>
      <c r="C19" s="193" t="s">
        <v>147</v>
      </c>
      <c r="D19" s="193">
        <v>5</v>
      </c>
      <c r="E19" s="194">
        <v>11100000</v>
      </c>
      <c r="F19" s="194">
        <v>2880000</v>
      </c>
    </row>
    <row r="20" spans="1:6" s="488" customFormat="1" ht="14.25">
      <c r="A20" s="491"/>
      <c r="B20" s="193" t="s">
        <v>355</v>
      </c>
      <c r="C20" s="193" t="s">
        <v>175</v>
      </c>
      <c r="D20" s="193">
        <v>5</v>
      </c>
      <c r="E20" s="194">
        <v>846000</v>
      </c>
      <c r="F20" s="194">
        <v>649500</v>
      </c>
    </row>
    <row r="21" spans="1:6" s="488" customFormat="1" ht="14.25">
      <c r="A21" s="491"/>
      <c r="B21" s="193" t="s">
        <v>344</v>
      </c>
      <c r="C21" s="193" t="s">
        <v>165</v>
      </c>
      <c r="D21" s="193">
        <v>4</v>
      </c>
      <c r="E21" s="194">
        <v>6550000</v>
      </c>
      <c r="F21" s="194">
        <v>2800000</v>
      </c>
    </row>
    <row r="22" spans="1:6" ht="14.25">
      <c r="A22" s="491"/>
      <c r="B22" s="193" t="s">
        <v>348</v>
      </c>
      <c r="C22" s="193" t="s">
        <v>169</v>
      </c>
      <c r="D22" s="193">
        <v>4</v>
      </c>
      <c r="E22" s="194">
        <v>2150000</v>
      </c>
      <c r="F22" s="194">
        <v>2105000</v>
      </c>
    </row>
    <row r="23" spans="1:6" ht="14.25">
      <c r="A23" s="491"/>
      <c r="B23" s="193" t="s">
        <v>359</v>
      </c>
      <c r="C23" s="193" t="s">
        <v>179</v>
      </c>
      <c r="D23" s="193">
        <v>3</v>
      </c>
      <c r="E23" s="194">
        <v>390000</v>
      </c>
      <c r="F23" s="194">
        <v>214755</v>
      </c>
    </row>
    <row r="24" spans="1:6" ht="14.25">
      <c r="A24" s="491"/>
      <c r="B24" s="193" t="s">
        <v>382</v>
      </c>
      <c r="C24" s="193" t="s">
        <v>202</v>
      </c>
      <c r="D24" s="193">
        <v>3</v>
      </c>
      <c r="E24" s="194">
        <v>62700000</v>
      </c>
      <c r="F24" s="194">
        <v>62550000</v>
      </c>
    </row>
    <row r="25" spans="2:6" s="491" customFormat="1" ht="14.25">
      <c r="B25" s="193" t="s">
        <v>338</v>
      </c>
      <c r="C25" s="193" t="s">
        <v>159</v>
      </c>
      <c r="D25" s="193">
        <v>2</v>
      </c>
      <c r="E25" s="194">
        <v>1250000</v>
      </c>
      <c r="F25" s="194">
        <v>501000</v>
      </c>
    </row>
    <row r="26" spans="2:6" s="491" customFormat="1" ht="14.25">
      <c r="B26" s="193" t="s">
        <v>378</v>
      </c>
      <c r="C26" s="193" t="s">
        <v>198</v>
      </c>
      <c r="D26" s="193">
        <v>2</v>
      </c>
      <c r="E26" s="194">
        <v>1100000</v>
      </c>
      <c r="F26" s="194">
        <v>1100000</v>
      </c>
    </row>
    <row r="27" spans="2:6" s="491" customFormat="1" ht="14.25">
      <c r="B27" s="193" t="s">
        <v>343</v>
      </c>
      <c r="C27" s="193" t="s">
        <v>164</v>
      </c>
      <c r="D27" s="193">
        <v>2</v>
      </c>
      <c r="E27" s="194">
        <v>550000</v>
      </c>
      <c r="F27" s="194">
        <v>550000</v>
      </c>
    </row>
    <row r="28" spans="2:6" s="491" customFormat="1" ht="14.25">
      <c r="B28" s="193" t="s">
        <v>337</v>
      </c>
      <c r="C28" s="193" t="s">
        <v>158</v>
      </c>
      <c r="D28" s="193">
        <v>2</v>
      </c>
      <c r="E28" s="194">
        <v>2200000</v>
      </c>
      <c r="F28" s="194">
        <v>2200000</v>
      </c>
    </row>
    <row r="29" spans="1:6" ht="14.25">
      <c r="A29" s="491"/>
      <c r="B29" s="193" t="s">
        <v>336</v>
      </c>
      <c r="C29" s="193" t="s">
        <v>157</v>
      </c>
      <c r="D29" s="193">
        <v>1</v>
      </c>
      <c r="E29" s="194">
        <v>50000</v>
      </c>
      <c r="F29" s="194">
        <v>50000</v>
      </c>
    </row>
    <row r="30" spans="1:6" s="369" customFormat="1" ht="14.25">
      <c r="A30" s="491"/>
      <c r="B30" s="193" t="s">
        <v>383</v>
      </c>
      <c r="C30" s="193" t="s">
        <v>203</v>
      </c>
      <c r="D30" s="193">
        <v>1</v>
      </c>
      <c r="E30" s="194">
        <v>50000</v>
      </c>
      <c r="F30" s="194">
        <v>50000</v>
      </c>
    </row>
    <row r="31" spans="1:6" s="369" customFormat="1" ht="14.25">
      <c r="A31" s="491"/>
      <c r="B31" s="193" t="s">
        <v>376</v>
      </c>
      <c r="C31" s="193" t="s">
        <v>196</v>
      </c>
      <c r="D31" s="193">
        <v>1</v>
      </c>
      <c r="E31" s="194">
        <v>100000</v>
      </c>
      <c r="F31" s="194">
        <v>100000</v>
      </c>
    </row>
    <row r="32" spans="2:6" s="492" customFormat="1" ht="14.25">
      <c r="B32" s="193" t="s">
        <v>375</v>
      </c>
      <c r="C32" s="193" t="s">
        <v>195</v>
      </c>
      <c r="D32" s="193">
        <v>1</v>
      </c>
      <c r="E32" s="194">
        <v>50000</v>
      </c>
      <c r="F32" s="194">
        <v>50000</v>
      </c>
    </row>
    <row r="33" spans="2:6" s="492" customFormat="1" ht="14.25">
      <c r="B33" s="193" t="s">
        <v>371</v>
      </c>
      <c r="C33" s="193" t="s">
        <v>191</v>
      </c>
      <c r="D33" s="193">
        <v>1</v>
      </c>
      <c r="E33" s="194">
        <v>150000</v>
      </c>
      <c r="F33" s="194">
        <v>150000</v>
      </c>
    </row>
    <row r="34" spans="2:6" s="493" customFormat="1" ht="14.25">
      <c r="B34" s="193" t="s">
        <v>370</v>
      </c>
      <c r="C34" s="193" t="s">
        <v>190</v>
      </c>
      <c r="D34" s="193">
        <v>1</v>
      </c>
      <c r="E34" s="194">
        <v>50000</v>
      </c>
      <c r="F34" s="194">
        <v>50000</v>
      </c>
    </row>
    <row r="35" spans="2:6" s="493" customFormat="1" ht="14.25">
      <c r="B35" s="193" t="s">
        <v>361</v>
      </c>
      <c r="C35" s="193" t="s">
        <v>181</v>
      </c>
      <c r="D35" s="193">
        <v>1</v>
      </c>
      <c r="E35" s="194">
        <v>400000</v>
      </c>
      <c r="F35" s="194">
        <v>400000</v>
      </c>
    </row>
    <row r="36" spans="2:6" s="493" customFormat="1" ht="14.25">
      <c r="B36" s="193" t="s">
        <v>353</v>
      </c>
      <c r="C36" s="193" t="s">
        <v>173</v>
      </c>
      <c r="D36" s="193">
        <v>1</v>
      </c>
      <c r="E36" s="194">
        <v>60000</v>
      </c>
      <c r="F36" s="194">
        <v>30000</v>
      </c>
    </row>
    <row r="37" spans="2:6" s="493" customFormat="1" ht="14.25">
      <c r="B37" s="193" t="s">
        <v>363</v>
      </c>
      <c r="C37" s="193" t="s">
        <v>444</v>
      </c>
      <c r="D37" s="193">
        <v>1</v>
      </c>
      <c r="E37" s="194">
        <v>1000000</v>
      </c>
      <c r="F37" s="194">
        <v>250000</v>
      </c>
    </row>
    <row r="38" spans="2:6" s="492" customFormat="1" ht="14.25">
      <c r="B38" s="193" t="s">
        <v>349</v>
      </c>
      <c r="C38" s="193" t="s">
        <v>170</v>
      </c>
      <c r="D38" s="193">
        <v>1</v>
      </c>
      <c r="E38" s="194">
        <v>50000</v>
      </c>
      <c r="F38" s="194">
        <v>50000</v>
      </c>
    </row>
    <row r="39" spans="1:6" s="402" customFormat="1" ht="14.25">
      <c r="A39" s="491"/>
      <c r="B39" s="193" t="s">
        <v>345</v>
      </c>
      <c r="C39" s="193" t="s">
        <v>166</v>
      </c>
      <c r="D39" s="193">
        <v>1</v>
      </c>
      <c r="E39" s="194">
        <v>900000</v>
      </c>
      <c r="F39" s="194">
        <v>300000</v>
      </c>
    </row>
    <row r="40" spans="2:6" s="494" customFormat="1" ht="14.25">
      <c r="B40" s="193" t="s">
        <v>342</v>
      </c>
      <c r="C40" s="193" t="s">
        <v>163</v>
      </c>
      <c r="D40" s="193">
        <v>1</v>
      </c>
      <c r="E40" s="194">
        <v>1000000</v>
      </c>
      <c r="F40" s="194">
        <v>150000</v>
      </c>
    </row>
    <row r="41" spans="2:6" s="494" customFormat="1" ht="14.25">
      <c r="B41" s="193" t="s">
        <v>398</v>
      </c>
      <c r="C41" s="193" t="s">
        <v>218</v>
      </c>
      <c r="D41" s="193">
        <v>1</v>
      </c>
      <c r="E41" s="194">
        <v>100000</v>
      </c>
      <c r="F41" s="194">
        <v>50000</v>
      </c>
    </row>
    <row r="42" spans="1:6" s="402" customFormat="1" ht="14.25">
      <c r="A42" s="491"/>
      <c r="B42" s="193" t="s">
        <v>322</v>
      </c>
      <c r="C42" s="193" t="s">
        <v>143</v>
      </c>
      <c r="D42" s="193">
        <v>1</v>
      </c>
      <c r="E42" s="194">
        <v>245000</v>
      </c>
      <c r="F42" s="194">
        <v>245000</v>
      </c>
    </row>
    <row r="43" spans="2:6" s="491" customFormat="1" ht="14.25">
      <c r="B43" s="193" t="s">
        <v>318</v>
      </c>
      <c r="C43" s="193" t="s">
        <v>139</v>
      </c>
      <c r="D43" s="193">
        <v>1</v>
      </c>
      <c r="E43" s="194">
        <v>50000</v>
      </c>
      <c r="F43" s="194">
        <v>50000</v>
      </c>
    </row>
    <row r="44" spans="1:6" s="445" customFormat="1" ht="14.25">
      <c r="A44" s="491"/>
      <c r="B44" s="193" t="s">
        <v>320</v>
      </c>
      <c r="C44" s="193" t="s">
        <v>141</v>
      </c>
      <c r="D44" s="193">
        <v>1</v>
      </c>
      <c r="E44" s="194">
        <v>500000</v>
      </c>
      <c r="F44" s="194">
        <v>175000</v>
      </c>
    </row>
    <row r="45" spans="2:6" ht="15" customHeight="1">
      <c r="B45" s="698" t="s">
        <v>25</v>
      </c>
      <c r="C45" s="699"/>
      <c r="D45" s="699"/>
      <c r="E45" s="700"/>
      <c r="F45" s="91">
        <f>SUM(F9:F44)</f>
        <v>1031536285</v>
      </c>
    </row>
    <row r="46" s="419" customFormat="1" ht="15" customHeight="1"/>
    <row r="47" spans="2:6" ht="15.75" customHeight="1">
      <c r="B47" s="701" t="s">
        <v>126</v>
      </c>
      <c r="C47" s="701"/>
      <c r="D47" s="701"/>
      <c r="E47" s="701"/>
      <c r="F47" s="701"/>
    </row>
    <row r="48" spans="2:6" ht="30" customHeight="1">
      <c r="B48" s="702" t="s">
        <v>317</v>
      </c>
      <c r="C48" s="702" t="s">
        <v>226</v>
      </c>
      <c r="D48" s="702" t="s">
        <v>227</v>
      </c>
      <c r="E48" s="702" t="s">
        <v>228</v>
      </c>
      <c r="F48" s="702" t="s">
        <v>229</v>
      </c>
    </row>
    <row r="49" spans="2:6" ht="27.75" customHeight="1">
      <c r="B49" s="703"/>
      <c r="C49" s="703"/>
      <c r="D49" s="703"/>
      <c r="E49" s="703"/>
      <c r="F49" s="703"/>
    </row>
    <row r="50" spans="2:6" ht="18.75" customHeight="1" hidden="1">
      <c r="B50" s="704"/>
      <c r="C50" s="199"/>
      <c r="D50" s="704"/>
      <c r="E50" s="704"/>
      <c r="F50" s="704"/>
    </row>
    <row r="51" spans="2:6" ht="14.25">
      <c r="B51" s="193" t="s">
        <v>351</v>
      </c>
      <c r="C51" s="193" t="s">
        <v>171</v>
      </c>
      <c r="D51" s="194">
        <v>5499</v>
      </c>
      <c r="E51" s="194">
        <v>2414320250</v>
      </c>
      <c r="F51" s="194">
        <v>2075432750</v>
      </c>
    </row>
    <row r="52" spans="2:6" ht="14.25">
      <c r="B52" s="193" t="s">
        <v>324</v>
      </c>
      <c r="C52" s="193" t="s">
        <v>145</v>
      </c>
      <c r="D52" s="193">
        <v>726</v>
      </c>
      <c r="E52" s="194">
        <v>389875000</v>
      </c>
      <c r="F52" s="194">
        <v>331065600</v>
      </c>
    </row>
    <row r="53" spans="1:6" ht="14.25">
      <c r="A53" s="488"/>
      <c r="B53" s="193" t="s">
        <v>350</v>
      </c>
      <c r="C53" s="193" t="s">
        <v>280</v>
      </c>
      <c r="D53" s="193">
        <v>346</v>
      </c>
      <c r="E53" s="194">
        <v>282505000</v>
      </c>
      <c r="F53" s="194">
        <v>226094150</v>
      </c>
    </row>
    <row r="54" spans="1:6" s="385" customFormat="1" ht="14.25">
      <c r="A54" s="488"/>
      <c r="B54" s="193" t="s">
        <v>323</v>
      </c>
      <c r="C54" s="193" t="s">
        <v>144</v>
      </c>
      <c r="D54" s="193">
        <v>337</v>
      </c>
      <c r="E54" s="194">
        <v>193085000</v>
      </c>
      <c r="F54" s="194">
        <v>141132100</v>
      </c>
    </row>
    <row r="55" spans="1:6" s="385" customFormat="1" ht="14.25">
      <c r="A55" s="488"/>
      <c r="B55" s="193" t="s">
        <v>344</v>
      </c>
      <c r="C55" s="193" t="s">
        <v>165</v>
      </c>
      <c r="D55" s="193">
        <v>282</v>
      </c>
      <c r="E55" s="194">
        <v>255050000</v>
      </c>
      <c r="F55" s="194">
        <v>196777000</v>
      </c>
    </row>
    <row r="56" spans="1:6" s="385" customFormat="1" ht="14.25">
      <c r="A56" s="488"/>
      <c r="B56" s="193" t="s">
        <v>333</v>
      </c>
      <c r="C56" s="193" t="s">
        <v>154</v>
      </c>
      <c r="D56" s="193">
        <v>241</v>
      </c>
      <c r="E56" s="194">
        <v>172430000</v>
      </c>
      <c r="F56" s="194">
        <v>152005900</v>
      </c>
    </row>
    <row r="57" spans="1:6" s="385" customFormat="1" ht="14.25">
      <c r="A57" s="488"/>
      <c r="B57" s="193" t="s">
        <v>352</v>
      </c>
      <c r="C57" s="193" t="s">
        <v>172</v>
      </c>
      <c r="D57" s="193">
        <v>220</v>
      </c>
      <c r="E57" s="194">
        <v>86454000</v>
      </c>
      <c r="F57" s="194">
        <v>76196525</v>
      </c>
    </row>
    <row r="58" spans="1:6" s="385" customFormat="1" ht="14.25">
      <c r="A58" s="488"/>
      <c r="B58" s="193" t="s">
        <v>348</v>
      </c>
      <c r="C58" s="193" t="s">
        <v>169</v>
      </c>
      <c r="D58" s="193">
        <v>162</v>
      </c>
      <c r="E58" s="194">
        <v>166960000</v>
      </c>
      <c r="F58" s="194">
        <v>130085500</v>
      </c>
    </row>
    <row r="59" spans="2:6" s="493" customFormat="1" ht="14.25">
      <c r="B59" s="193" t="s">
        <v>318</v>
      </c>
      <c r="C59" s="193" t="s">
        <v>139</v>
      </c>
      <c r="D59" s="193">
        <v>95</v>
      </c>
      <c r="E59" s="194">
        <v>52550000</v>
      </c>
      <c r="F59" s="194">
        <v>37015500</v>
      </c>
    </row>
    <row r="60" spans="1:6" s="385" customFormat="1" ht="14.25">
      <c r="A60" s="488"/>
      <c r="B60" s="193" t="s">
        <v>380</v>
      </c>
      <c r="C60" s="193" t="s">
        <v>443</v>
      </c>
      <c r="D60" s="193">
        <v>91</v>
      </c>
      <c r="E60" s="194">
        <v>69840000</v>
      </c>
      <c r="F60" s="194">
        <v>57499000</v>
      </c>
    </row>
    <row r="61" spans="1:6" s="385" customFormat="1" ht="14.25">
      <c r="A61" s="488"/>
      <c r="B61" s="193" t="s">
        <v>359</v>
      </c>
      <c r="C61" s="193" t="s">
        <v>179</v>
      </c>
      <c r="D61" s="193">
        <v>90</v>
      </c>
      <c r="E61" s="194">
        <v>79430000</v>
      </c>
      <c r="F61" s="194">
        <v>54871500</v>
      </c>
    </row>
    <row r="62" spans="1:6" s="385" customFormat="1" ht="14.25">
      <c r="A62" s="488"/>
      <c r="B62" s="193" t="s">
        <v>355</v>
      </c>
      <c r="C62" s="193" t="s">
        <v>175</v>
      </c>
      <c r="D62" s="193">
        <v>82</v>
      </c>
      <c r="E62" s="194">
        <v>276065000</v>
      </c>
      <c r="F62" s="194">
        <v>266435500</v>
      </c>
    </row>
    <row r="63" spans="1:6" s="389" customFormat="1" ht="14.25">
      <c r="A63" s="488"/>
      <c r="B63" s="193" t="s">
        <v>365</v>
      </c>
      <c r="C63" s="193" t="s">
        <v>185</v>
      </c>
      <c r="D63" s="193">
        <v>78</v>
      </c>
      <c r="E63" s="194">
        <v>254355000</v>
      </c>
      <c r="F63" s="194">
        <v>171796800</v>
      </c>
    </row>
    <row r="64" spans="1:6" s="389" customFormat="1" ht="14.25">
      <c r="A64" s="488"/>
      <c r="B64" s="193" t="s">
        <v>358</v>
      </c>
      <c r="C64" s="193" t="s">
        <v>178</v>
      </c>
      <c r="D64" s="193">
        <v>75</v>
      </c>
      <c r="E64" s="194">
        <v>34295000</v>
      </c>
      <c r="F64" s="194">
        <v>29113500</v>
      </c>
    </row>
    <row r="65" spans="1:6" s="389" customFormat="1" ht="14.25">
      <c r="A65" s="488"/>
      <c r="B65" s="193" t="s">
        <v>394</v>
      </c>
      <c r="C65" s="193" t="s">
        <v>214</v>
      </c>
      <c r="D65" s="193">
        <v>63</v>
      </c>
      <c r="E65" s="194">
        <v>39700000</v>
      </c>
      <c r="F65" s="194">
        <v>31130325</v>
      </c>
    </row>
    <row r="66" spans="1:6" s="389" customFormat="1" ht="14.25">
      <c r="A66" s="488"/>
      <c r="B66" s="193" t="s">
        <v>378</v>
      </c>
      <c r="C66" s="193" t="s">
        <v>198</v>
      </c>
      <c r="D66" s="193">
        <v>52</v>
      </c>
      <c r="E66" s="194">
        <v>25150000</v>
      </c>
      <c r="F66" s="194">
        <v>20020000</v>
      </c>
    </row>
    <row r="67" spans="1:6" s="389" customFormat="1" ht="14.25">
      <c r="A67" s="488"/>
      <c r="B67" s="193" t="s">
        <v>371</v>
      </c>
      <c r="C67" s="193" t="s">
        <v>191</v>
      </c>
      <c r="D67" s="193">
        <v>48</v>
      </c>
      <c r="E67" s="194">
        <v>35485000</v>
      </c>
      <c r="F67" s="194">
        <v>30019500</v>
      </c>
    </row>
    <row r="68" spans="1:6" s="389" customFormat="1" ht="14.25">
      <c r="A68" s="488"/>
      <c r="B68" s="193" t="s">
        <v>326</v>
      </c>
      <c r="C68" s="193" t="s">
        <v>147</v>
      </c>
      <c r="D68" s="193">
        <v>48</v>
      </c>
      <c r="E68" s="194">
        <v>16290000</v>
      </c>
      <c r="F68" s="194">
        <v>12061200</v>
      </c>
    </row>
    <row r="69" spans="1:6" s="389" customFormat="1" ht="14.25">
      <c r="A69" s="488"/>
      <c r="B69" s="193" t="s">
        <v>382</v>
      </c>
      <c r="C69" s="193" t="s">
        <v>202</v>
      </c>
      <c r="D69" s="193">
        <v>30</v>
      </c>
      <c r="E69" s="194">
        <v>9412000</v>
      </c>
      <c r="F69" s="194">
        <v>6515500</v>
      </c>
    </row>
    <row r="70" spans="1:6" s="389" customFormat="1" ht="14.25">
      <c r="A70" s="488"/>
      <c r="B70" s="193" t="s">
        <v>337</v>
      </c>
      <c r="C70" s="193" t="s">
        <v>158</v>
      </c>
      <c r="D70" s="193">
        <v>24</v>
      </c>
      <c r="E70" s="194">
        <v>13650000</v>
      </c>
      <c r="F70" s="194">
        <v>9225000</v>
      </c>
    </row>
    <row r="71" spans="1:6" s="389" customFormat="1" ht="14.25">
      <c r="A71" s="488"/>
      <c r="B71" s="193" t="s">
        <v>362</v>
      </c>
      <c r="C71" s="193" t="s">
        <v>182</v>
      </c>
      <c r="D71" s="193">
        <v>22</v>
      </c>
      <c r="E71" s="194">
        <v>11505000</v>
      </c>
      <c r="F71" s="194">
        <v>10306900</v>
      </c>
    </row>
    <row r="72" spans="1:6" s="389" customFormat="1" ht="14.25">
      <c r="A72" s="488"/>
      <c r="B72" s="193" t="s">
        <v>376</v>
      </c>
      <c r="C72" s="193" t="s">
        <v>196</v>
      </c>
      <c r="D72" s="193">
        <v>22</v>
      </c>
      <c r="E72" s="194">
        <v>101175000</v>
      </c>
      <c r="F72" s="194">
        <v>71599250</v>
      </c>
    </row>
    <row r="73" spans="1:6" s="389" customFormat="1" ht="14.25">
      <c r="A73" s="488"/>
      <c r="B73" s="193" t="s">
        <v>372</v>
      </c>
      <c r="C73" s="193" t="s">
        <v>192</v>
      </c>
      <c r="D73" s="193">
        <v>20</v>
      </c>
      <c r="E73" s="194">
        <v>5800000</v>
      </c>
      <c r="F73" s="194">
        <v>5172500</v>
      </c>
    </row>
    <row r="74" spans="1:6" s="389" customFormat="1" ht="14.25">
      <c r="A74" s="488"/>
      <c r="B74" s="193" t="s">
        <v>327</v>
      </c>
      <c r="C74" s="193" t="s">
        <v>148</v>
      </c>
      <c r="D74" s="193">
        <v>19</v>
      </c>
      <c r="E74" s="194">
        <v>20050000</v>
      </c>
      <c r="F74" s="194">
        <v>12614000</v>
      </c>
    </row>
    <row r="75" spans="1:6" ht="14.25">
      <c r="A75" s="488"/>
      <c r="B75" s="193" t="s">
        <v>339</v>
      </c>
      <c r="C75" s="193" t="s">
        <v>160</v>
      </c>
      <c r="D75" s="193">
        <v>18</v>
      </c>
      <c r="E75" s="194">
        <v>14360000</v>
      </c>
      <c r="F75" s="194">
        <v>13424750</v>
      </c>
    </row>
    <row r="76" spans="1:6" s="402" customFormat="1" ht="14.25">
      <c r="A76" s="488"/>
      <c r="B76" s="193" t="s">
        <v>396</v>
      </c>
      <c r="C76" s="193" t="s">
        <v>216</v>
      </c>
      <c r="D76" s="193">
        <v>18</v>
      </c>
      <c r="E76" s="194">
        <v>13950000</v>
      </c>
      <c r="F76" s="194">
        <v>9337500</v>
      </c>
    </row>
    <row r="77" spans="1:6" s="402" customFormat="1" ht="14.25">
      <c r="A77" s="488"/>
      <c r="B77" s="193" t="s">
        <v>363</v>
      </c>
      <c r="C77" s="193" t="s">
        <v>444</v>
      </c>
      <c r="D77" s="193">
        <v>17</v>
      </c>
      <c r="E77" s="194">
        <v>32250000</v>
      </c>
      <c r="F77" s="194">
        <v>18848500</v>
      </c>
    </row>
    <row r="78" spans="1:6" s="402" customFormat="1" ht="14.25">
      <c r="A78" s="488"/>
      <c r="B78" s="193" t="s">
        <v>343</v>
      </c>
      <c r="C78" s="193" t="s">
        <v>164</v>
      </c>
      <c r="D78" s="193">
        <v>15</v>
      </c>
      <c r="E78" s="194">
        <v>4480000</v>
      </c>
      <c r="F78" s="194">
        <v>4050000</v>
      </c>
    </row>
    <row r="79" spans="1:6" s="402" customFormat="1" ht="14.25">
      <c r="A79" s="488"/>
      <c r="B79" s="193" t="s">
        <v>361</v>
      </c>
      <c r="C79" s="193" t="s">
        <v>181</v>
      </c>
      <c r="D79" s="193">
        <v>14</v>
      </c>
      <c r="E79" s="194">
        <v>15550000</v>
      </c>
      <c r="F79" s="194">
        <v>7800000</v>
      </c>
    </row>
    <row r="80" spans="1:6" s="402" customFormat="1" ht="14.25">
      <c r="A80" s="488"/>
      <c r="B80" s="193" t="s">
        <v>320</v>
      </c>
      <c r="C80" s="193" t="s">
        <v>141</v>
      </c>
      <c r="D80" s="193">
        <v>13</v>
      </c>
      <c r="E80" s="194">
        <v>4860000</v>
      </c>
      <c r="F80" s="194">
        <v>3920000</v>
      </c>
    </row>
    <row r="81" spans="1:6" s="402" customFormat="1" ht="14.25">
      <c r="A81" s="488"/>
      <c r="B81" s="193" t="s">
        <v>340</v>
      </c>
      <c r="C81" s="193" t="s">
        <v>161</v>
      </c>
      <c r="D81" s="193">
        <v>12</v>
      </c>
      <c r="E81" s="194">
        <v>10050000</v>
      </c>
      <c r="F81" s="194">
        <v>6950000</v>
      </c>
    </row>
    <row r="82" spans="1:6" s="402" customFormat="1" ht="14.25">
      <c r="A82" s="488"/>
      <c r="B82" s="193" t="s">
        <v>332</v>
      </c>
      <c r="C82" s="193" t="s">
        <v>153</v>
      </c>
      <c r="D82" s="193">
        <v>11</v>
      </c>
      <c r="E82" s="194">
        <v>7800000</v>
      </c>
      <c r="F82" s="194">
        <v>5590000</v>
      </c>
    </row>
    <row r="83" spans="1:6" s="402" customFormat="1" ht="14.25">
      <c r="A83" s="488"/>
      <c r="B83" s="193" t="s">
        <v>356</v>
      </c>
      <c r="C83" s="193" t="s">
        <v>176</v>
      </c>
      <c r="D83" s="193">
        <v>10</v>
      </c>
      <c r="E83" s="194">
        <v>5540000</v>
      </c>
      <c r="F83" s="194">
        <v>5249000</v>
      </c>
    </row>
    <row r="84" spans="1:6" s="402" customFormat="1" ht="14.25">
      <c r="A84" s="488"/>
      <c r="B84" s="193" t="s">
        <v>367</v>
      </c>
      <c r="C84" s="193" t="s">
        <v>187</v>
      </c>
      <c r="D84" s="193">
        <v>9</v>
      </c>
      <c r="E84" s="194">
        <v>52150000</v>
      </c>
      <c r="F84" s="194">
        <v>41900000</v>
      </c>
    </row>
    <row r="85" spans="1:6" s="402" customFormat="1" ht="14.25">
      <c r="A85" s="488"/>
      <c r="B85" s="193" t="s">
        <v>385</v>
      </c>
      <c r="C85" s="193" t="s">
        <v>205</v>
      </c>
      <c r="D85" s="193">
        <v>9</v>
      </c>
      <c r="E85" s="194">
        <v>9650000</v>
      </c>
      <c r="F85" s="194">
        <v>6200000</v>
      </c>
    </row>
    <row r="86" spans="1:6" s="402" customFormat="1" ht="14.25">
      <c r="A86" s="488"/>
      <c r="B86" s="193" t="s">
        <v>319</v>
      </c>
      <c r="C86" s="193" t="s">
        <v>140</v>
      </c>
      <c r="D86" s="193">
        <v>8</v>
      </c>
      <c r="E86" s="194">
        <v>8000000</v>
      </c>
      <c r="F86" s="194">
        <v>7120000</v>
      </c>
    </row>
    <row r="87" spans="1:6" s="402" customFormat="1" ht="14.25">
      <c r="A87" s="488"/>
      <c r="B87" s="193" t="s">
        <v>338</v>
      </c>
      <c r="C87" s="193" t="s">
        <v>159</v>
      </c>
      <c r="D87" s="193">
        <v>8</v>
      </c>
      <c r="E87" s="194">
        <v>7150000</v>
      </c>
      <c r="F87" s="194">
        <v>5025000</v>
      </c>
    </row>
    <row r="88" spans="1:6" s="402" customFormat="1" ht="14.25">
      <c r="A88" s="488"/>
      <c r="B88" s="193" t="s">
        <v>397</v>
      </c>
      <c r="C88" s="193" t="s">
        <v>217</v>
      </c>
      <c r="D88" s="193">
        <v>7</v>
      </c>
      <c r="E88" s="194">
        <v>17900000</v>
      </c>
      <c r="F88" s="194">
        <v>17900000</v>
      </c>
    </row>
    <row r="89" spans="1:6" s="402" customFormat="1" ht="14.25">
      <c r="A89" s="488"/>
      <c r="B89" s="193" t="s">
        <v>364</v>
      </c>
      <c r="C89" s="193" t="s">
        <v>184</v>
      </c>
      <c r="D89" s="193">
        <v>7</v>
      </c>
      <c r="E89" s="194">
        <v>11070000</v>
      </c>
      <c r="F89" s="194">
        <v>9890000</v>
      </c>
    </row>
    <row r="90" spans="1:6" s="402" customFormat="1" ht="14.25">
      <c r="A90" s="488"/>
      <c r="B90" s="193" t="s">
        <v>349</v>
      </c>
      <c r="C90" s="193" t="s">
        <v>170</v>
      </c>
      <c r="D90" s="193">
        <v>7</v>
      </c>
      <c r="E90" s="194">
        <v>1350000</v>
      </c>
      <c r="F90" s="194">
        <v>1299000</v>
      </c>
    </row>
    <row r="91" spans="1:6" s="445" customFormat="1" ht="14.25">
      <c r="A91" s="488"/>
      <c r="B91" s="193" t="s">
        <v>375</v>
      </c>
      <c r="C91" s="193" t="s">
        <v>195</v>
      </c>
      <c r="D91" s="193">
        <v>6</v>
      </c>
      <c r="E91" s="194">
        <v>1850000</v>
      </c>
      <c r="F91" s="194">
        <v>1075000</v>
      </c>
    </row>
    <row r="92" spans="1:6" s="445" customFormat="1" ht="14.25">
      <c r="A92" s="488"/>
      <c r="B92" s="193" t="s">
        <v>398</v>
      </c>
      <c r="C92" s="193" t="s">
        <v>218</v>
      </c>
      <c r="D92" s="193">
        <v>6</v>
      </c>
      <c r="E92" s="194">
        <v>4962000</v>
      </c>
      <c r="F92" s="194">
        <v>2756000</v>
      </c>
    </row>
    <row r="93" spans="1:6" s="445" customFormat="1" ht="14.25">
      <c r="A93" s="488"/>
      <c r="B93" s="193" t="s">
        <v>328</v>
      </c>
      <c r="C93" s="193" t="s">
        <v>149</v>
      </c>
      <c r="D93" s="193">
        <v>6</v>
      </c>
      <c r="E93" s="194">
        <v>3270000</v>
      </c>
      <c r="F93" s="194">
        <v>2866250</v>
      </c>
    </row>
    <row r="94" spans="1:6" s="446" customFormat="1" ht="14.25">
      <c r="A94" s="488"/>
      <c r="B94" s="193" t="s">
        <v>381</v>
      </c>
      <c r="C94" s="193" t="s">
        <v>201</v>
      </c>
      <c r="D94" s="193">
        <v>6</v>
      </c>
      <c r="E94" s="194">
        <v>4150000</v>
      </c>
      <c r="F94" s="194">
        <v>2905000</v>
      </c>
    </row>
    <row r="95" spans="2:6" s="488" customFormat="1" ht="14.25">
      <c r="B95" s="193" t="s">
        <v>369</v>
      </c>
      <c r="C95" s="193" t="s">
        <v>189</v>
      </c>
      <c r="D95" s="193">
        <v>5</v>
      </c>
      <c r="E95" s="194">
        <v>1460000</v>
      </c>
      <c r="F95" s="194">
        <v>1160000</v>
      </c>
    </row>
    <row r="96" spans="2:6" s="488" customFormat="1" ht="14.25">
      <c r="B96" s="193" t="s">
        <v>387</v>
      </c>
      <c r="C96" s="193" t="s">
        <v>207</v>
      </c>
      <c r="D96" s="193">
        <v>4</v>
      </c>
      <c r="E96" s="194">
        <v>2075000</v>
      </c>
      <c r="F96" s="194">
        <v>1075000</v>
      </c>
    </row>
    <row r="97" spans="2:6" s="488" customFormat="1" ht="14.25">
      <c r="B97" s="193" t="s">
        <v>336</v>
      </c>
      <c r="C97" s="193" t="s">
        <v>157</v>
      </c>
      <c r="D97" s="193">
        <v>4</v>
      </c>
      <c r="E97" s="194">
        <v>1250000</v>
      </c>
      <c r="F97" s="194">
        <v>650000</v>
      </c>
    </row>
    <row r="98" spans="2:6" s="488" customFormat="1" ht="14.25">
      <c r="B98" s="193" t="s">
        <v>334</v>
      </c>
      <c r="C98" s="193" t="s">
        <v>155</v>
      </c>
      <c r="D98" s="193">
        <v>4</v>
      </c>
      <c r="E98" s="194">
        <v>800000</v>
      </c>
      <c r="F98" s="194">
        <v>650000</v>
      </c>
    </row>
    <row r="99" spans="2:6" s="488" customFormat="1" ht="14.25">
      <c r="B99" s="193" t="s">
        <v>377</v>
      </c>
      <c r="C99" s="193" t="s">
        <v>197</v>
      </c>
      <c r="D99" s="193">
        <v>4</v>
      </c>
      <c r="E99" s="194">
        <v>1510000</v>
      </c>
      <c r="F99" s="194">
        <v>1010000</v>
      </c>
    </row>
    <row r="100" spans="2:6" s="488" customFormat="1" ht="14.25">
      <c r="B100" s="193" t="s">
        <v>325</v>
      </c>
      <c r="C100" s="193" t="s">
        <v>146</v>
      </c>
      <c r="D100" s="193">
        <v>4</v>
      </c>
      <c r="E100" s="194">
        <v>1370000</v>
      </c>
      <c r="F100" s="194">
        <v>1360200</v>
      </c>
    </row>
    <row r="101" spans="2:6" s="488" customFormat="1" ht="14.25">
      <c r="B101" s="193" t="s">
        <v>322</v>
      </c>
      <c r="C101" s="193" t="s">
        <v>143</v>
      </c>
      <c r="D101" s="193">
        <v>3</v>
      </c>
      <c r="E101" s="194">
        <v>1300000</v>
      </c>
      <c r="F101" s="194">
        <v>500000</v>
      </c>
    </row>
    <row r="102" spans="2:6" s="488" customFormat="1" ht="14.25">
      <c r="B102" s="193" t="s">
        <v>360</v>
      </c>
      <c r="C102" s="193" t="s">
        <v>180</v>
      </c>
      <c r="D102" s="193">
        <v>3</v>
      </c>
      <c r="E102" s="194">
        <v>190000</v>
      </c>
      <c r="F102" s="194">
        <v>190000</v>
      </c>
    </row>
    <row r="103" spans="2:6" s="488" customFormat="1" ht="14.25">
      <c r="B103" s="193" t="s">
        <v>383</v>
      </c>
      <c r="C103" s="193" t="s">
        <v>203</v>
      </c>
      <c r="D103" s="193">
        <v>3</v>
      </c>
      <c r="E103" s="194">
        <v>10600000</v>
      </c>
      <c r="F103" s="194">
        <v>1350000</v>
      </c>
    </row>
    <row r="104" spans="1:6" ht="15" customHeight="1">
      <c r="A104" s="488"/>
      <c r="B104" s="193" t="s">
        <v>393</v>
      </c>
      <c r="C104" s="193" t="s">
        <v>213</v>
      </c>
      <c r="D104" s="193">
        <v>3</v>
      </c>
      <c r="E104" s="194">
        <v>11210000</v>
      </c>
      <c r="F104" s="194">
        <v>11105000</v>
      </c>
    </row>
    <row r="105" spans="1:6" ht="14.25">
      <c r="A105" s="488"/>
      <c r="B105" s="193" t="s">
        <v>321</v>
      </c>
      <c r="C105" s="193" t="s">
        <v>142</v>
      </c>
      <c r="D105" s="193">
        <v>3</v>
      </c>
      <c r="E105" s="194">
        <v>1500000</v>
      </c>
      <c r="F105" s="194">
        <v>1050000</v>
      </c>
    </row>
    <row r="106" spans="1:6" ht="14.25">
      <c r="A106" s="488"/>
      <c r="B106" s="193" t="s">
        <v>370</v>
      </c>
      <c r="C106" s="193" t="s">
        <v>190</v>
      </c>
      <c r="D106" s="193">
        <v>3</v>
      </c>
      <c r="E106" s="194">
        <v>650000</v>
      </c>
      <c r="F106" s="194">
        <v>650000</v>
      </c>
    </row>
    <row r="107" spans="1:6" ht="14.25">
      <c r="A107" s="488"/>
      <c r="B107" s="193" t="s">
        <v>354</v>
      </c>
      <c r="C107" s="193" t="s">
        <v>174</v>
      </c>
      <c r="D107" s="193">
        <v>3</v>
      </c>
      <c r="E107" s="194">
        <v>210000</v>
      </c>
      <c r="F107" s="194">
        <v>115000</v>
      </c>
    </row>
    <row r="108" spans="2:6" s="491" customFormat="1" ht="14.25">
      <c r="B108" s="193" t="s">
        <v>341</v>
      </c>
      <c r="C108" s="193" t="s">
        <v>162</v>
      </c>
      <c r="D108" s="193">
        <v>2</v>
      </c>
      <c r="E108" s="194">
        <v>900000</v>
      </c>
      <c r="F108" s="194">
        <v>450000</v>
      </c>
    </row>
    <row r="109" spans="2:6" s="491" customFormat="1" ht="14.25">
      <c r="B109" s="193" t="s">
        <v>357</v>
      </c>
      <c r="C109" s="193" t="s">
        <v>177</v>
      </c>
      <c r="D109" s="193">
        <v>2</v>
      </c>
      <c r="E109" s="194">
        <v>1100000</v>
      </c>
      <c r="F109" s="194">
        <v>580000</v>
      </c>
    </row>
    <row r="110" spans="2:6" s="491" customFormat="1" ht="14.25">
      <c r="B110" s="193" t="s">
        <v>345</v>
      </c>
      <c r="C110" s="193" t="s">
        <v>166</v>
      </c>
      <c r="D110" s="193">
        <v>2</v>
      </c>
      <c r="E110" s="194">
        <v>500000</v>
      </c>
      <c r="F110" s="194">
        <v>450000</v>
      </c>
    </row>
    <row r="111" spans="2:6" s="491" customFormat="1" ht="14.25">
      <c r="B111" s="193" t="s">
        <v>389</v>
      </c>
      <c r="C111" s="193" t="s">
        <v>209</v>
      </c>
      <c r="D111" s="193">
        <v>2</v>
      </c>
      <c r="E111" s="194">
        <v>2000000</v>
      </c>
      <c r="F111" s="194">
        <v>1500000</v>
      </c>
    </row>
    <row r="112" spans="2:6" s="491" customFormat="1" ht="14.25">
      <c r="B112" s="193" t="s">
        <v>342</v>
      </c>
      <c r="C112" s="193" t="s">
        <v>163</v>
      </c>
      <c r="D112" s="193">
        <v>2</v>
      </c>
      <c r="E112" s="194">
        <v>1700000</v>
      </c>
      <c r="F112" s="194">
        <v>600000</v>
      </c>
    </row>
    <row r="113" spans="1:6" ht="14.25">
      <c r="A113" s="488"/>
      <c r="B113" s="193" t="s">
        <v>384</v>
      </c>
      <c r="C113" s="193" t="s">
        <v>204</v>
      </c>
      <c r="D113" s="193">
        <v>2</v>
      </c>
      <c r="E113" s="194">
        <v>600000</v>
      </c>
      <c r="F113" s="194">
        <v>350000</v>
      </c>
    </row>
    <row r="114" spans="1:6" ht="14.25">
      <c r="A114" s="488"/>
      <c r="B114" s="193" t="s">
        <v>386</v>
      </c>
      <c r="C114" s="193" t="s">
        <v>206</v>
      </c>
      <c r="D114" s="193">
        <v>2</v>
      </c>
      <c r="E114" s="194">
        <v>270000</v>
      </c>
      <c r="F114" s="194">
        <v>270000</v>
      </c>
    </row>
    <row r="115" spans="2:6" s="492" customFormat="1" ht="14.25">
      <c r="B115" s="193" t="s">
        <v>390</v>
      </c>
      <c r="C115" s="193" t="s">
        <v>210</v>
      </c>
      <c r="D115" s="193">
        <v>1</v>
      </c>
      <c r="E115" s="194">
        <v>500000</v>
      </c>
      <c r="F115" s="194">
        <v>250000</v>
      </c>
    </row>
    <row r="116" spans="2:6" s="492" customFormat="1" ht="14.25">
      <c r="B116" s="193" t="s">
        <v>368</v>
      </c>
      <c r="C116" s="193" t="s">
        <v>188</v>
      </c>
      <c r="D116" s="193">
        <v>1</v>
      </c>
      <c r="E116" s="194">
        <v>1000000</v>
      </c>
      <c r="F116" s="194">
        <v>1000000</v>
      </c>
    </row>
    <row r="117" spans="1:6" ht="14.25">
      <c r="A117" s="488"/>
      <c r="B117" s="193" t="s">
        <v>379</v>
      </c>
      <c r="C117" s="193" t="s">
        <v>199</v>
      </c>
      <c r="D117" s="193">
        <v>1</v>
      </c>
      <c r="E117" s="194">
        <v>150000</v>
      </c>
      <c r="F117" s="194">
        <v>90000</v>
      </c>
    </row>
    <row r="118" spans="1:6" ht="14.25">
      <c r="A118" s="488"/>
      <c r="B118" s="193" t="s">
        <v>331</v>
      </c>
      <c r="C118" s="193" t="s">
        <v>152</v>
      </c>
      <c r="D118" s="193">
        <v>1</v>
      </c>
      <c r="E118" s="194">
        <v>1000000</v>
      </c>
      <c r="F118" s="194">
        <v>237500</v>
      </c>
    </row>
    <row r="119" spans="1:6" ht="14.25">
      <c r="A119" s="488"/>
      <c r="B119" s="193" t="s">
        <v>395</v>
      </c>
      <c r="C119" s="193" t="s">
        <v>215</v>
      </c>
      <c r="D119" s="193">
        <v>1</v>
      </c>
      <c r="E119" s="194">
        <v>100000</v>
      </c>
      <c r="F119" s="194">
        <v>100000</v>
      </c>
    </row>
    <row r="120" spans="1:6" ht="14.25">
      <c r="A120" s="488"/>
      <c r="B120" s="698" t="s">
        <v>25</v>
      </c>
      <c r="C120" s="699"/>
      <c r="D120" s="699"/>
      <c r="E120" s="700"/>
      <c r="F120" s="91">
        <f>SUM(F51:F119)</f>
        <v>4355034200</v>
      </c>
    </row>
    <row r="121" spans="1:6" ht="15" customHeight="1">
      <c r="A121" s="488"/>
      <c r="B121" s="697" t="s">
        <v>15</v>
      </c>
      <c r="C121" s="697"/>
      <c r="D121" s="697"/>
      <c r="E121" s="384"/>
      <c r="F121" s="384"/>
    </row>
  </sheetData>
  <sheetProtection/>
  <mergeCells count="17">
    <mergeCell ref="C48:C49"/>
    <mergeCell ref="B6:B8"/>
    <mergeCell ref="D6:D8"/>
    <mergeCell ref="E6:E8"/>
    <mergeCell ref="F6:F8"/>
    <mergeCell ref="B5:F5"/>
    <mergeCell ref="C6:C7"/>
    <mergeCell ref="A1:F1"/>
    <mergeCell ref="A2:F3"/>
    <mergeCell ref="B121:D121"/>
    <mergeCell ref="B120:E120"/>
    <mergeCell ref="B45:E45"/>
    <mergeCell ref="B47:F47"/>
    <mergeCell ref="B48:B50"/>
    <mergeCell ref="D48:D50"/>
    <mergeCell ref="E48:E50"/>
    <mergeCell ref="F48:F50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1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807</v>
      </c>
      <c r="B1" s="710"/>
      <c r="C1" s="710"/>
      <c r="D1" s="710"/>
      <c r="E1" s="710"/>
      <c r="F1" s="710"/>
    </row>
    <row r="2" spans="1:6" ht="16.5" customHeight="1">
      <c r="A2" s="238" t="s">
        <v>826</v>
      </c>
      <c r="B2" s="238"/>
      <c r="C2" s="392"/>
      <c r="D2" s="238"/>
      <c r="E2" s="238"/>
      <c r="F2" s="238"/>
    </row>
    <row r="3" spans="2:5" ht="16.5" customHeight="1">
      <c r="B3" s="701" t="s">
        <v>118</v>
      </c>
      <c r="C3" s="701"/>
      <c r="D3" s="701"/>
      <c r="E3" s="701"/>
    </row>
    <row r="4" spans="2:5" ht="16.5" customHeight="1">
      <c r="B4" s="705" t="s">
        <v>230</v>
      </c>
      <c r="C4" s="711" t="s">
        <v>231</v>
      </c>
      <c r="D4" s="705" t="s">
        <v>228</v>
      </c>
      <c r="E4" s="705" t="s">
        <v>229</v>
      </c>
    </row>
    <row r="5" spans="2:5" ht="16.5" customHeight="1">
      <c r="B5" s="705"/>
      <c r="C5" s="711"/>
      <c r="D5" s="706"/>
      <c r="E5" s="706"/>
    </row>
    <row r="6" spans="2:5" ht="24.75" customHeight="1">
      <c r="B6" s="705"/>
      <c r="C6" s="711"/>
      <c r="D6" s="706"/>
      <c r="E6" s="706"/>
    </row>
    <row r="7" spans="2:5" ht="16.5" customHeight="1">
      <c r="B7" s="193" t="s">
        <v>428</v>
      </c>
      <c r="C7" s="194">
        <v>78</v>
      </c>
      <c r="D7" s="194">
        <v>101292000</v>
      </c>
      <c r="E7" s="194">
        <v>85902530</v>
      </c>
    </row>
    <row r="8" spans="2:5" ht="16.5" customHeight="1">
      <c r="B8" s="193" t="s">
        <v>593</v>
      </c>
      <c r="C8" s="194">
        <v>18</v>
      </c>
      <c r="D8" s="194">
        <v>41545000</v>
      </c>
      <c r="E8" s="194">
        <v>37111000</v>
      </c>
    </row>
    <row r="9" spans="1:5" s="385" customFormat="1" ht="16.5" customHeight="1">
      <c r="A9" s="422"/>
      <c r="B9" s="193" t="s">
        <v>258</v>
      </c>
      <c r="C9" s="194">
        <v>11</v>
      </c>
      <c r="D9" s="194">
        <v>19720000</v>
      </c>
      <c r="E9" s="194">
        <v>19171000</v>
      </c>
    </row>
    <row r="10" spans="1:5" s="385" customFormat="1" ht="16.5" customHeight="1">
      <c r="A10" s="422"/>
      <c r="B10" s="193" t="s">
        <v>295</v>
      </c>
      <c r="C10" s="194">
        <v>7</v>
      </c>
      <c r="D10" s="194">
        <v>1350000</v>
      </c>
      <c r="E10" s="194">
        <v>625000</v>
      </c>
    </row>
    <row r="11" spans="2:5" s="455" customFormat="1" ht="16.5" customHeight="1">
      <c r="B11" s="193" t="s">
        <v>592</v>
      </c>
      <c r="C11" s="194">
        <v>7</v>
      </c>
      <c r="D11" s="194">
        <v>1100000</v>
      </c>
      <c r="E11" s="194">
        <v>775000</v>
      </c>
    </row>
    <row r="12" spans="2:5" s="455" customFormat="1" ht="16.5" customHeight="1">
      <c r="B12" s="193" t="s">
        <v>257</v>
      </c>
      <c r="C12" s="194">
        <v>6</v>
      </c>
      <c r="D12" s="194">
        <v>4010000</v>
      </c>
      <c r="E12" s="194">
        <v>3608000</v>
      </c>
    </row>
    <row r="13" spans="2:5" s="455" customFormat="1" ht="16.5" customHeight="1">
      <c r="B13" s="193" t="s">
        <v>283</v>
      </c>
      <c r="C13" s="194">
        <v>6</v>
      </c>
      <c r="D13" s="194">
        <v>450000</v>
      </c>
      <c r="E13" s="194">
        <v>68504</v>
      </c>
    </row>
    <row r="14" spans="2:5" s="455" customFormat="1" ht="16.5" customHeight="1">
      <c r="B14" s="193" t="s">
        <v>276</v>
      </c>
      <c r="C14" s="194">
        <v>5</v>
      </c>
      <c r="D14" s="194">
        <v>23750000</v>
      </c>
      <c r="E14" s="194">
        <v>17800000</v>
      </c>
    </row>
    <row r="15" spans="2:5" s="456" customFormat="1" ht="16.5" customHeight="1">
      <c r="B15" s="193" t="s">
        <v>559</v>
      </c>
      <c r="C15" s="194">
        <v>5</v>
      </c>
      <c r="D15" s="194">
        <v>570000</v>
      </c>
      <c r="E15" s="194">
        <v>347755</v>
      </c>
    </row>
    <row r="16" spans="2:5" s="456" customFormat="1" ht="16.5" customHeight="1">
      <c r="B16" s="193" t="s">
        <v>259</v>
      </c>
      <c r="C16" s="194">
        <v>4</v>
      </c>
      <c r="D16" s="194">
        <v>400000</v>
      </c>
      <c r="E16" s="194">
        <v>400000</v>
      </c>
    </row>
    <row r="17" spans="2:5" s="456" customFormat="1" ht="16.5" customHeight="1">
      <c r="B17" s="193" t="s">
        <v>648</v>
      </c>
      <c r="C17" s="194">
        <v>4</v>
      </c>
      <c r="D17" s="194">
        <v>1350000</v>
      </c>
      <c r="E17" s="194">
        <v>723000</v>
      </c>
    </row>
    <row r="18" spans="2:5" s="456" customFormat="1" ht="16.5" customHeight="1">
      <c r="B18" s="193" t="s">
        <v>264</v>
      </c>
      <c r="C18" s="194">
        <v>4</v>
      </c>
      <c r="D18" s="194">
        <v>3700000</v>
      </c>
      <c r="E18" s="194">
        <v>2995000</v>
      </c>
    </row>
    <row r="19" spans="2:5" s="456" customFormat="1" ht="16.5" customHeight="1">
      <c r="B19" s="193" t="s">
        <v>310</v>
      </c>
      <c r="C19" s="194">
        <v>3</v>
      </c>
      <c r="D19" s="194">
        <v>1350000</v>
      </c>
      <c r="E19" s="194">
        <v>689000</v>
      </c>
    </row>
    <row r="20" spans="2:5" s="456" customFormat="1" ht="16.5" customHeight="1">
      <c r="B20" s="193" t="s">
        <v>261</v>
      </c>
      <c r="C20" s="194">
        <v>3</v>
      </c>
      <c r="D20" s="194">
        <v>390000</v>
      </c>
      <c r="E20" s="194">
        <v>270000</v>
      </c>
    </row>
    <row r="21" spans="2:5" s="456" customFormat="1" ht="16.5" customHeight="1">
      <c r="B21" s="193" t="s">
        <v>640</v>
      </c>
      <c r="C21" s="194">
        <v>3</v>
      </c>
      <c r="D21" s="194">
        <v>252000</v>
      </c>
      <c r="E21" s="194">
        <v>134000</v>
      </c>
    </row>
    <row r="22" spans="2:5" s="456" customFormat="1" ht="16.5" customHeight="1">
      <c r="B22" s="193" t="s">
        <v>262</v>
      </c>
      <c r="C22" s="194">
        <v>3</v>
      </c>
      <c r="D22" s="194">
        <v>1600000</v>
      </c>
      <c r="E22" s="194">
        <v>950000</v>
      </c>
    </row>
    <row r="23" spans="2:5" s="456" customFormat="1" ht="16.5" customHeight="1">
      <c r="B23" s="193" t="s">
        <v>265</v>
      </c>
      <c r="C23" s="194">
        <v>2</v>
      </c>
      <c r="D23" s="194">
        <v>440000</v>
      </c>
      <c r="E23" s="194">
        <v>280000</v>
      </c>
    </row>
    <row r="24" spans="2:5" s="456" customFormat="1" ht="16.5" customHeight="1">
      <c r="B24" s="193" t="s">
        <v>315</v>
      </c>
      <c r="C24" s="194">
        <v>2</v>
      </c>
      <c r="D24" s="194">
        <v>300000</v>
      </c>
      <c r="E24" s="194">
        <v>300000</v>
      </c>
    </row>
    <row r="25" spans="2:5" s="493" customFormat="1" ht="16.5" customHeight="1">
      <c r="B25" s="193" t="s">
        <v>263</v>
      </c>
      <c r="C25" s="194">
        <v>2</v>
      </c>
      <c r="D25" s="194">
        <v>1050000</v>
      </c>
      <c r="E25" s="194">
        <v>1050000</v>
      </c>
    </row>
    <row r="26" spans="2:5" s="493" customFormat="1" ht="16.5" customHeight="1">
      <c r="B26" s="193" t="s">
        <v>314</v>
      </c>
      <c r="C26" s="194">
        <v>2</v>
      </c>
      <c r="D26" s="194">
        <v>600000</v>
      </c>
      <c r="E26" s="194">
        <v>487500</v>
      </c>
    </row>
    <row r="27" spans="2:5" s="489" customFormat="1" ht="16.5" customHeight="1">
      <c r="B27" s="193" t="s">
        <v>655</v>
      </c>
      <c r="C27" s="194">
        <v>2</v>
      </c>
      <c r="D27" s="194">
        <v>150000</v>
      </c>
      <c r="E27" s="194">
        <v>150000</v>
      </c>
    </row>
    <row r="28" spans="2:5" s="489" customFormat="1" ht="16.5" customHeight="1">
      <c r="B28" s="193" t="s">
        <v>716</v>
      </c>
      <c r="C28" s="194">
        <v>2</v>
      </c>
      <c r="D28" s="194">
        <v>16100000</v>
      </c>
      <c r="E28" s="194">
        <v>10000000</v>
      </c>
    </row>
    <row r="29" spans="2:5" s="489" customFormat="1" ht="16.5" customHeight="1">
      <c r="B29" s="193" t="s">
        <v>423</v>
      </c>
      <c r="C29" s="194">
        <v>2</v>
      </c>
      <c r="D29" s="194">
        <v>100000</v>
      </c>
      <c r="E29" s="194">
        <v>75000</v>
      </c>
    </row>
    <row r="30" spans="2:5" s="489" customFormat="1" ht="16.5" customHeight="1">
      <c r="B30" s="193" t="s">
        <v>271</v>
      </c>
      <c r="C30" s="194">
        <v>2</v>
      </c>
      <c r="D30" s="194">
        <v>100000</v>
      </c>
      <c r="E30" s="194">
        <v>100000</v>
      </c>
    </row>
    <row r="31" spans="2:5" s="489" customFormat="1" ht="16.5" customHeight="1">
      <c r="B31" s="193" t="s">
        <v>786</v>
      </c>
      <c r="C31" s="194">
        <v>1</v>
      </c>
      <c r="D31" s="194">
        <v>50000</v>
      </c>
      <c r="E31" s="194">
        <v>50000</v>
      </c>
    </row>
    <row r="32" spans="2:5" s="489" customFormat="1" ht="16.5" customHeight="1">
      <c r="B32" s="193" t="s">
        <v>312</v>
      </c>
      <c r="C32" s="194">
        <v>1</v>
      </c>
      <c r="D32" s="194">
        <v>50000</v>
      </c>
      <c r="E32" s="194">
        <v>25000</v>
      </c>
    </row>
    <row r="33" spans="2:5" s="491" customFormat="1" ht="16.5" customHeight="1">
      <c r="B33" s="193" t="s">
        <v>625</v>
      </c>
      <c r="C33" s="194">
        <v>1</v>
      </c>
      <c r="D33" s="194">
        <v>100000</v>
      </c>
      <c r="E33" s="194">
        <v>75000</v>
      </c>
    </row>
    <row r="34" spans="2:5" s="491" customFormat="1" ht="16.5" customHeight="1">
      <c r="B34" s="193" t="s">
        <v>445</v>
      </c>
      <c r="C34" s="194">
        <v>1</v>
      </c>
      <c r="D34" s="194">
        <v>100000</v>
      </c>
      <c r="E34" s="194">
        <v>100000</v>
      </c>
    </row>
    <row r="35" spans="2:5" s="495" customFormat="1" ht="16.5" customHeight="1">
      <c r="B35" s="193" t="s">
        <v>709</v>
      </c>
      <c r="C35" s="194">
        <v>1</v>
      </c>
      <c r="D35" s="194">
        <v>500000</v>
      </c>
      <c r="E35" s="194">
        <v>125000</v>
      </c>
    </row>
    <row r="36" spans="2:5" s="495" customFormat="1" ht="16.5" customHeight="1">
      <c r="B36" s="193" t="s">
        <v>412</v>
      </c>
      <c r="C36" s="194">
        <v>1</v>
      </c>
      <c r="D36" s="194">
        <v>50000</v>
      </c>
      <c r="E36" s="194">
        <v>50000</v>
      </c>
    </row>
    <row r="37" spans="2:5" s="495" customFormat="1" ht="16.5" customHeight="1">
      <c r="B37" s="193" t="s">
        <v>642</v>
      </c>
      <c r="C37" s="194">
        <v>1</v>
      </c>
      <c r="D37" s="194">
        <v>100000</v>
      </c>
      <c r="E37" s="194">
        <v>100000</v>
      </c>
    </row>
    <row r="38" spans="2:5" s="495" customFormat="1" ht="16.5" customHeight="1">
      <c r="B38" s="193" t="s">
        <v>646</v>
      </c>
      <c r="C38" s="194">
        <v>1</v>
      </c>
      <c r="D38" s="194">
        <v>50000</v>
      </c>
      <c r="E38" s="194">
        <v>50000</v>
      </c>
    </row>
    <row r="39" spans="2:5" s="495" customFormat="1" ht="16.5" customHeight="1">
      <c r="B39" s="193" t="s">
        <v>562</v>
      </c>
      <c r="C39" s="194">
        <v>1</v>
      </c>
      <c r="D39" s="194">
        <v>50000</v>
      </c>
      <c r="E39" s="194">
        <v>50000</v>
      </c>
    </row>
    <row r="40" spans="2:5" s="495" customFormat="1" ht="16.5" customHeight="1">
      <c r="B40" s="193" t="s">
        <v>652</v>
      </c>
      <c r="C40" s="194">
        <v>1</v>
      </c>
      <c r="D40" s="194">
        <v>15000000</v>
      </c>
      <c r="E40" s="194">
        <v>15000000</v>
      </c>
    </row>
    <row r="41" spans="2:5" s="495" customFormat="1" ht="16.5" customHeight="1">
      <c r="B41" s="193" t="s">
        <v>267</v>
      </c>
      <c r="C41" s="194">
        <v>1</v>
      </c>
      <c r="D41" s="194">
        <v>300000</v>
      </c>
      <c r="E41" s="194">
        <v>300000</v>
      </c>
    </row>
    <row r="42" spans="2:5" s="495" customFormat="1" ht="16.5" customHeight="1">
      <c r="B42" s="193" t="s">
        <v>278</v>
      </c>
      <c r="C42" s="194">
        <v>1</v>
      </c>
      <c r="D42" s="194">
        <v>50000</v>
      </c>
      <c r="E42" s="194">
        <v>50000</v>
      </c>
    </row>
    <row r="43" spans="2:5" s="495" customFormat="1" ht="16.5" customHeight="1">
      <c r="B43" s="193" t="s">
        <v>564</v>
      </c>
      <c r="C43" s="194">
        <v>1</v>
      </c>
      <c r="D43" s="194">
        <v>500000</v>
      </c>
      <c r="E43" s="194">
        <v>500000</v>
      </c>
    </row>
    <row r="44" spans="2:5" s="495" customFormat="1" ht="16.5" customHeight="1">
      <c r="B44" s="193" t="s">
        <v>266</v>
      </c>
      <c r="C44" s="194">
        <v>1</v>
      </c>
      <c r="D44" s="194">
        <v>200000</v>
      </c>
      <c r="E44" s="194">
        <v>101500</v>
      </c>
    </row>
    <row r="45" spans="2:5" s="495" customFormat="1" ht="16.5" customHeight="1">
      <c r="B45" s="193" t="s">
        <v>609</v>
      </c>
      <c r="C45" s="194">
        <v>1</v>
      </c>
      <c r="D45" s="194">
        <v>50000</v>
      </c>
      <c r="E45" s="194">
        <v>25000</v>
      </c>
    </row>
    <row r="46" spans="2:5" s="491" customFormat="1" ht="16.5" customHeight="1">
      <c r="B46" s="193" t="s">
        <v>268</v>
      </c>
      <c r="C46" s="194">
        <v>1</v>
      </c>
      <c r="D46" s="194">
        <v>10000000</v>
      </c>
      <c r="E46" s="194">
        <v>8000000</v>
      </c>
    </row>
    <row r="47" spans="2:5" s="491" customFormat="1" ht="16.5" customHeight="1">
      <c r="B47" s="193" t="s">
        <v>711</v>
      </c>
      <c r="C47" s="194">
        <v>1</v>
      </c>
      <c r="D47" s="194">
        <v>100000</v>
      </c>
      <c r="E47" s="194">
        <v>50000</v>
      </c>
    </row>
    <row r="48" spans="2:5" s="491" customFormat="1" ht="16.5" customHeight="1">
      <c r="B48" s="193" t="s">
        <v>845</v>
      </c>
      <c r="C48" s="194">
        <v>1</v>
      </c>
      <c r="D48" s="194">
        <v>50000</v>
      </c>
      <c r="E48" s="194">
        <v>50000</v>
      </c>
    </row>
    <row r="49" spans="2:5" s="491" customFormat="1" ht="16.5" customHeight="1">
      <c r="B49" s="193" t="s">
        <v>277</v>
      </c>
      <c r="C49" s="194">
        <v>1</v>
      </c>
      <c r="D49" s="194">
        <v>240000</v>
      </c>
      <c r="E49" s="194">
        <v>120000</v>
      </c>
    </row>
    <row r="50" spans="2:5" s="491" customFormat="1" ht="16.5" customHeight="1">
      <c r="B50" s="193" t="s">
        <v>703</v>
      </c>
      <c r="C50" s="194">
        <v>1</v>
      </c>
      <c r="D50" s="194">
        <v>50000</v>
      </c>
      <c r="E50" s="194">
        <v>25050</v>
      </c>
    </row>
    <row r="51" spans="2:5" s="491" customFormat="1" ht="16.5" customHeight="1">
      <c r="B51" s="193" t="s">
        <v>270</v>
      </c>
      <c r="C51" s="194">
        <v>1</v>
      </c>
      <c r="D51" s="194">
        <v>1000000</v>
      </c>
      <c r="E51" s="194">
        <v>1000000</v>
      </c>
    </row>
    <row r="52" spans="2:5" s="491" customFormat="1" ht="16.5" customHeight="1">
      <c r="B52" s="193" t="s">
        <v>785</v>
      </c>
      <c r="C52" s="194">
        <v>1</v>
      </c>
      <c r="D52" s="194">
        <v>100000</v>
      </c>
      <c r="E52" s="194">
        <v>500</v>
      </c>
    </row>
    <row r="53" spans="2:5" s="489" customFormat="1" ht="16.5" customHeight="1">
      <c r="B53" s="193" t="s">
        <v>602</v>
      </c>
      <c r="C53" s="194">
        <v>1</v>
      </c>
      <c r="D53" s="194">
        <v>175500000</v>
      </c>
      <c r="E53" s="194">
        <v>173745000</v>
      </c>
    </row>
    <row r="54" spans="2:5" s="456" customFormat="1" ht="16.5" customHeight="1">
      <c r="B54" s="193" t="s">
        <v>574</v>
      </c>
      <c r="C54" s="194">
        <v>1</v>
      </c>
      <c r="D54" s="194">
        <v>50000</v>
      </c>
      <c r="E54" s="194">
        <v>24500</v>
      </c>
    </row>
    <row r="55" spans="2:5" s="456" customFormat="1" ht="16.5" customHeight="1">
      <c r="B55" s="193" t="s">
        <v>659</v>
      </c>
      <c r="C55" s="194">
        <v>1</v>
      </c>
      <c r="D55" s="194">
        <v>100000</v>
      </c>
      <c r="E55" s="194">
        <v>100000</v>
      </c>
    </row>
    <row r="56" spans="2:5" s="456" customFormat="1" ht="16.5" customHeight="1">
      <c r="B56" s="193" t="s">
        <v>629</v>
      </c>
      <c r="C56" s="194">
        <v>1</v>
      </c>
      <c r="D56" s="194">
        <v>100000</v>
      </c>
      <c r="E56" s="194">
        <v>100000</v>
      </c>
    </row>
    <row r="57" spans="2:5" s="465" customFormat="1" ht="16.5" customHeight="1">
      <c r="B57" s="193" t="s">
        <v>649</v>
      </c>
      <c r="C57" s="194">
        <v>1</v>
      </c>
      <c r="D57" s="194">
        <v>50000</v>
      </c>
      <c r="E57" s="194">
        <v>50000</v>
      </c>
    </row>
    <row r="58" spans="2:5" ht="16.5" customHeight="1">
      <c r="B58" s="698" t="s">
        <v>25</v>
      </c>
      <c r="C58" s="699"/>
      <c r="D58" s="700"/>
      <c r="E58" s="91">
        <f>SUM(E7:E57)</f>
        <v>383878839</v>
      </c>
    </row>
    <row r="59" s="447" customFormat="1" ht="16.5" customHeight="1">
      <c r="C59" s="393"/>
    </row>
    <row r="60" spans="2:5" ht="16.5" customHeight="1">
      <c r="B60" s="701" t="s">
        <v>126</v>
      </c>
      <c r="C60" s="701"/>
      <c r="D60" s="701"/>
      <c r="E60" s="701"/>
    </row>
    <row r="61" spans="2:5" ht="23.25" customHeight="1">
      <c r="B61" s="705" t="s">
        <v>230</v>
      </c>
      <c r="C61" s="711" t="s">
        <v>227</v>
      </c>
      <c r="D61" s="705" t="s">
        <v>228</v>
      </c>
      <c r="E61" s="705" t="s">
        <v>229</v>
      </c>
    </row>
    <row r="62" spans="2:5" ht="16.5" customHeight="1">
      <c r="B62" s="705"/>
      <c r="C62" s="711"/>
      <c r="D62" s="706"/>
      <c r="E62" s="706"/>
    </row>
    <row r="63" spans="2:5" ht="16.5" customHeight="1">
      <c r="B63" s="705"/>
      <c r="C63" s="711"/>
      <c r="D63" s="706"/>
      <c r="E63" s="706"/>
    </row>
    <row r="64" spans="2:5" s="444" customFormat="1" ht="16.5" customHeight="1">
      <c r="B64" s="193" t="s">
        <v>428</v>
      </c>
      <c r="C64" s="194">
        <v>1123</v>
      </c>
      <c r="D64" s="194">
        <v>730266000</v>
      </c>
      <c r="E64" s="194">
        <v>541119750</v>
      </c>
    </row>
    <row r="65" spans="2:5" s="444" customFormat="1" ht="16.5" customHeight="1">
      <c r="B65" s="193" t="s">
        <v>257</v>
      </c>
      <c r="C65" s="194">
        <v>141</v>
      </c>
      <c r="D65" s="194">
        <v>47685000</v>
      </c>
      <c r="E65" s="194">
        <v>29308000</v>
      </c>
    </row>
    <row r="66" spans="1:5" s="444" customFormat="1" ht="16.5" customHeight="1">
      <c r="A66" s="470"/>
      <c r="B66" s="193" t="s">
        <v>593</v>
      </c>
      <c r="C66" s="194">
        <v>135</v>
      </c>
      <c r="D66" s="194">
        <v>40180050</v>
      </c>
      <c r="E66" s="194">
        <v>33756800</v>
      </c>
    </row>
    <row r="67" spans="1:5" s="444" customFormat="1" ht="16.5" customHeight="1">
      <c r="A67" s="470"/>
      <c r="B67" s="193" t="s">
        <v>269</v>
      </c>
      <c r="C67" s="194">
        <v>43</v>
      </c>
      <c r="D67" s="194">
        <v>26430000</v>
      </c>
      <c r="E67" s="194">
        <v>18232000</v>
      </c>
    </row>
    <row r="68" spans="1:5" s="444" customFormat="1" ht="16.5" customHeight="1">
      <c r="A68" s="470"/>
      <c r="B68" s="193" t="s">
        <v>258</v>
      </c>
      <c r="C68" s="194">
        <v>40</v>
      </c>
      <c r="D68" s="194">
        <v>34505000</v>
      </c>
      <c r="E68" s="194">
        <v>22866200</v>
      </c>
    </row>
    <row r="69" spans="1:5" s="444" customFormat="1" ht="16.5" customHeight="1">
      <c r="A69" s="470"/>
      <c r="B69" s="193" t="s">
        <v>277</v>
      </c>
      <c r="C69" s="194">
        <v>40</v>
      </c>
      <c r="D69" s="194">
        <v>19525000</v>
      </c>
      <c r="E69" s="194">
        <v>13953000</v>
      </c>
    </row>
    <row r="70" spans="1:5" s="444" customFormat="1" ht="16.5" customHeight="1">
      <c r="A70" s="470"/>
      <c r="B70" s="193" t="s">
        <v>259</v>
      </c>
      <c r="C70" s="194">
        <v>38</v>
      </c>
      <c r="D70" s="194">
        <v>17930000</v>
      </c>
      <c r="E70" s="194">
        <v>13727750</v>
      </c>
    </row>
    <row r="71" spans="1:5" s="444" customFormat="1" ht="16.5" customHeight="1">
      <c r="A71" s="470"/>
      <c r="B71" s="193" t="s">
        <v>266</v>
      </c>
      <c r="C71" s="194">
        <v>37</v>
      </c>
      <c r="D71" s="194">
        <v>26510000</v>
      </c>
      <c r="E71" s="194">
        <v>14865000</v>
      </c>
    </row>
    <row r="72" spans="1:5" ht="16.5" customHeight="1">
      <c r="A72" s="470"/>
      <c r="B72" s="193" t="s">
        <v>592</v>
      </c>
      <c r="C72" s="194">
        <v>32</v>
      </c>
      <c r="D72" s="194">
        <v>14690000</v>
      </c>
      <c r="E72" s="194">
        <v>10437400</v>
      </c>
    </row>
    <row r="73" spans="1:5" ht="16.5" customHeight="1">
      <c r="A73" s="470"/>
      <c r="B73" s="193" t="s">
        <v>265</v>
      </c>
      <c r="C73" s="194">
        <v>28</v>
      </c>
      <c r="D73" s="194">
        <v>14750000</v>
      </c>
      <c r="E73" s="194">
        <v>10497500</v>
      </c>
    </row>
    <row r="74" spans="1:5" ht="16.5" customHeight="1">
      <c r="A74" s="470"/>
      <c r="B74" s="193" t="s">
        <v>560</v>
      </c>
      <c r="C74" s="194">
        <v>27</v>
      </c>
      <c r="D74" s="194">
        <v>5070000</v>
      </c>
      <c r="E74" s="194">
        <v>2844700</v>
      </c>
    </row>
    <row r="75" spans="1:5" ht="16.5" customHeight="1">
      <c r="A75" s="470"/>
      <c r="B75" s="193" t="s">
        <v>271</v>
      </c>
      <c r="C75" s="194">
        <v>27</v>
      </c>
      <c r="D75" s="194">
        <v>8325000</v>
      </c>
      <c r="E75" s="194">
        <v>6433000</v>
      </c>
    </row>
    <row r="76" spans="1:5" ht="16.5" customHeight="1">
      <c r="A76" s="470"/>
      <c r="B76" s="193" t="s">
        <v>310</v>
      </c>
      <c r="C76" s="194">
        <v>26</v>
      </c>
      <c r="D76" s="194">
        <v>24810000</v>
      </c>
      <c r="E76" s="194">
        <v>22165000</v>
      </c>
    </row>
    <row r="77" spans="1:5" ht="16.5" customHeight="1">
      <c r="A77" s="470"/>
      <c r="B77" s="193" t="s">
        <v>276</v>
      </c>
      <c r="C77" s="194">
        <v>24</v>
      </c>
      <c r="D77" s="194">
        <v>28990000</v>
      </c>
      <c r="E77" s="194">
        <v>21093325</v>
      </c>
    </row>
    <row r="78" spans="1:5" s="452" customFormat="1" ht="16.5" customHeight="1">
      <c r="A78" s="470"/>
      <c r="B78" s="193" t="s">
        <v>283</v>
      </c>
      <c r="C78" s="194">
        <v>24</v>
      </c>
      <c r="D78" s="194">
        <v>10880000</v>
      </c>
      <c r="E78" s="194">
        <v>10185000</v>
      </c>
    </row>
    <row r="79" spans="1:5" s="452" customFormat="1" ht="16.5" customHeight="1">
      <c r="A79" s="470"/>
      <c r="B79" s="193" t="s">
        <v>563</v>
      </c>
      <c r="C79" s="194">
        <v>16</v>
      </c>
      <c r="D79" s="194">
        <v>5100000</v>
      </c>
      <c r="E79" s="194">
        <v>3805000</v>
      </c>
    </row>
    <row r="80" spans="1:5" s="452" customFormat="1" ht="16.5" customHeight="1">
      <c r="A80" s="470"/>
      <c r="B80" s="193" t="s">
        <v>267</v>
      </c>
      <c r="C80" s="194">
        <v>16</v>
      </c>
      <c r="D80" s="194">
        <v>35580000</v>
      </c>
      <c r="E80" s="194">
        <v>34431000</v>
      </c>
    </row>
    <row r="81" spans="1:5" s="452" customFormat="1" ht="16.5" customHeight="1">
      <c r="A81" s="470"/>
      <c r="B81" s="193" t="s">
        <v>312</v>
      </c>
      <c r="C81" s="194">
        <v>16</v>
      </c>
      <c r="D81" s="194">
        <v>7950000</v>
      </c>
      <c r="E81" s="194">
        <v>7065500</v>
      </c>
    </row>
    <row r="82" spans="1:5" s="455" customFormat="1" ht="16.5" customHeight="1">
      <c r="A82" s="470"/>
      <c r="B82" s="193" t="s">
        <v>282</v>
      </c>
      <c r="C82" s="194">
        <v>15</v>
      </c>
      <c r="D82" s="194">
        <v>5770000</v>
      </c>
      <c r="E82" s="194">
        <v>4252500</v>
      </c>
    </row>
    <row r="83" spans="1:5" s="455" customFormat="1" ht="16.5" customHeight="1">
      <c r="A83" s="470"/>
      <c r="B83" s="193" t="s">
        <v>445</v>
      </c>
      <c r="C83" s="194">
        <v>15</v>
      </c>
      <c r="D83" s="194">
        <v>9505000</v>
      </c>
      <c r="E83" s="194">
        <v>4504000</v>
      </c>
    </row>
    <row r="84" spans="1:5" s="455" customFormat="1" ht="16.5" customHeight="1">
      <c r="A84" s="470"/>
      <c r="B84" s="193" t="s">
        <v>562</v>
      </c>
      <c r="C84" s="194">
        <v>14</v>
      </c>
      <c r="D84" s="194">
        <v>6410000</v>
      </c>
      <c r="E84" s="194">
        <v>3702000</v>
      </c>
    </row>
    <row r="85" spans="1:5" s="455" customFormat="1" ht="16.5" customHeight="1">
      <c r="A85" s="470"/>
      <c r="B85" s="193" t="s">
        <v>313</v>
      </c>
      <c r="C85" s="194">
        <v>13</v>
      </c>
      <c r="D85" s="194">
        <v>5320000</v>
      </c>
      <c r="E85" s="194">
        <v>3870000</v>
      </c>
    </row>
    <row r="86" spans="1:5" s="455" customFormat="1" ht="16.5" customHeight="1">
      <c r="A86" s="470"/>
      <c r="B86" s="193" t="s">
        <v>262</v>
      </c>
      <c r="C86" s="194">
        <v>13</v>
      </c>
      <c r="D86" s="194">
        <v>3300000</v>
      </c>
      <c r="E86" s="194">
        <v>3280000</v>
      </c>
    </row>
    <row r="87" spans="1:5" s="455" customFormat="1" ht="16.5" customHeight="1">
      <c r="A87" s="470"/>
      <c r="B87" s="193" t="s">
        <v>268</v>
      </c>
      <c r="C87" s="194">
        <v>12</v>
      </c>
      <c r="D87" s="194">
        <v>9110000</v>
      </c>
      <c r="E87" s="194">
        <v>7840900</v>
      </c>
    </row>
    <row r="88" spans="1:5" s="455" customFormat="1" ht="16.5" customHeight="1">
      <c r="A88" s="470"/>
      <c r="B88" s="193" t="s">
        <v>298</v>
      </c>
      <c r="C88" s="194">
        <v>12</v>
      </c>
      <c r="D88" s="194">
        <v>6660000</v>
      </c>
      <c r="E88" s="194">
        <v>6310000</v>
      </c>
    </row>
    <row r="89" spans="1:5" s="452" customFormat="1" ht="16.5" customHeight="1">
      <c r="A89" s="470"/>
      <c r="B89" s="193" t="s">
        <v>640</v>
      </c>
      <c r="C89" s="194">
        <v>12</v>
      </c>
      <c r="D89" s="194">
        <v>12840000</v>
      </c>
      <c r="E89" s="194">
        <v>3641500</v>
      </c>
    </row>
    <row r="90" spans="1:5" s="452" customFormat="1" ht="16.5" customHeight="1">
      <c r="A90" s="470"/>
      <c r="B90" s="193" t="s">
        <v>311</v>
      </c>
      <c r="C90" s="194">
        <v>10</v>
      </c>
      <c r="D90" s="194">
        <v>5320000</v>
      </c>
      <c r="E90" s="194">
        <v>3570000</v>
      </c>
    </row>
    <row r="91" spans="1:5" s="452" customFormat="1" ht="16.5" customHeight="1">
      <c r="A91" s="470"/>
      <c r="B91" s="193" t="s">
        <v>261</v>
      </c>
      <c r="C91" s="194">
        <v>10</v>
      </c>
      <c r="D91" s="194">
        <v>4670200</v>
      </c>
      <c r="E91" s="194">
        <v>2948400</v>
      </c>
    </row>
    <row r="92" spans="1:5" s="452" customFormat="1" ht="16.5" customHeight="1">
      <c r="A92" s="470"/>
      <c r="B92" s="193" t="s">
        <v>412</v>
      </c>
      <c r="C92" s="194">
        <v>9</v>
      </c>
      <c r="D92" s="194">
        <v>4600000</v>
      </c>
      <c r="E92" s="194">
        <v>2875000</v>
      </c>
    </row>
    <row r="93" spans="1:5" s="452" customFormat="1" ht="16.5" customHeight="1">
      <c r="A93" s="470"/>
      <c r="B93" s="193" t="s">
        <v>577</v>
      </c>
      <c r="C93" s="194">
        <v>9</v>
      </c>
      <c r="D93" s="194">
        <v>2575000</v>
      </c>
      <c r="E93" s="194">
        <v>2025000</v>
      </c>
    </row>
    <row r="94" spans="1:5" s="452" customFormat="1" ht="16.5" customHeight="1">
      <c r="A94" s="470"/>
      <c r="B94" s="193" t="s">
        <v>270</v>
      </c>
      <c r="C94" s="194">
        <v>9</v>
      </c>
      <c r="D94" s="194">
        <v>3250000</v>
      </c>
      <c r="E94" s="194">
        <v>2646000</v>
      </c>
    </row>
    <row r="95" spans="1:5" s="452" customFormat="1" ht="16.5" customHeight="1">
      <c r="A95" s="470"/>
      <c r="B95" s="193" t="s">
        <v>314</v>
      </c>
      <c r="C95" s="194">
        <v>9</v>
      </c>
      <c r="D95" s="194">
        <v>9650000</v>
      </c>
      <c r="E95" s="194">
        <v>8220000</v>
      </c>
    </row>
    <row r="96" spans="1:5" s="452" customFormat="1" ht="16.5" customHeight="1">
      <c r="A96" s="470"/>
      <c r="B96" s="193" t="s">
        <v>423</v>
      </c>
      <c r="C96" s="194">
        <v>8</v>
      </c>
      <c r="D96" s="194">
        <v>7950000</v>
      </c>
      <c r="E96" s="194">
        <v>7150000</v>
      </c>
    </row>
    <row r="97" spans="1:5" s="452" customFormat="1" ht="16.5" customHeight="1">
      <c r="A97" s="470"/>
      <c r="B97" s="193" t="s">
        <v>281</v>
      </c>
      <c r="C97" s="194">
        <v>8</v>
      </c>
      <c r="D97" s="194">
        <v>12910000</v>
      </c>
      <c r="E97" s="194">
        <v>10361000</v>
      </c>
    </row>
    <row r="98" spans="1:5" s="452" customFormat="1" ht="16.5" customHeight="1">
      <c r="A98" s="470"/>
      <c r="B98" s="193" t="s">
        <v>564</v>
      </c>
      <c r="C98" s="194">
        <v>7</v>
      </c>
      <c r="D98" s="194">
        <v>6770000</v>
      </c>
      <c r="E98" s="194">
        <v>6015000</v>
      </c>
    </row>
    <row r="99" spans="1:5" s="452" customFormat="1" ht="16.5" customHeight="1">
      <c r="A99" s="470"/>
      <c r="B99" s="193" t="s">
        <v>600</v>
      </c>
      <c r="C99" s="194">
        <v>7</v>
      </c>
      <c r="D99" s="194">
        <v>2690000</v>
      </c>
      <c r="E99" s="194">
        <v>2613000</v>
      </c>
    </row>
    <row r="100" spans="1:5" s="452" customFormat="1" ht="16.5" customHeight="1">
      <c r="A100" s="470"/>
      <c r="B100" s="193" t="s">
        <v>260</v>
      </c>
      <c r="C100" s="194">
        <v>7</v>
      </c>
      <c r="D100" s="194">
        <v>480000</v>
      </c>
      <c r="E100" s="194">
        <v>341800</v>
      </c>
    </row>
    <row r="101" spans="1:5" s="452" customFormat="1" ht="16.5" customHeight="1">
      <c r="A101" s="470"/>
      <c r="B101" s="193" t="s">
        <v>278</v>
      </c>
      <c r="C101" s="194">
        <v>7</v>
      </c>
      <c r="D101" s="194">
        <v>3200000</v>
      </c>
      <c r="E101" s="194">
        <v>2280000</v>
      </c>
    </row>
    <row r="102" spans="1:5" ht="16.5" customHeight="1">
      <c r="A102" s="470"/>
      <c r="B102" s="193" t="s">
        <v>315</v>
      </c>
      <c r="C102" s="194">
        <v>7</v>
      </c>
      <c r="D102" s="194">
        <v>2000000</v>
      </c>
      <c r="E102" s="194">
        <v>1280000</v>
      </c>
    </row>
    <row r="103" spans="1:5" ht="16.5" customHeight="1">
      <c r="A103" s="470"/>
      <c r="B103" s="193" t="s">
        <v>263</v>
      </c>
      <c r="C103" s="194">
        <v>6</v>
      </c>
      <c r="D103" s="194">
        <v>260200</v>
      </c>
      <c r="E103" s="194">
        <v>233600</v>
      </c>
    </row>
    <row r="104" spans="1:5" s="382" customFormat="1" ht="16.5" customHeight="1">
      <c r="A104" s="470"/>
      <c r="B104" s="193" t="s">
        <v>701</v>
      </c>
      <c r="C104" s="194">
        <v>5</v>
      </c>
      <c r="D104" s="194">
        <v>3225000</v>
      </c>
      <c r="E104" s="194">
        <v>463450</v>
      </c>
    </row>
    <row r="105" spans="1:5" s="382" customFormat="1" ht="16.5" customHeight="1">
      <c r="A105" s="470"/>
      <c r="B105" s="193" t="s">
        <v>316</v>
      </c>
      <c r="C105" s="194">
        <v>5</v>
      </c>
      <c r="D105" s="194">
        <v>2050000</v>
      </c>
      <c r="E105" s="194">
        <v>1360000</v>
      </c>
    </row>
    <row r="106" spans="1:5" ht="16.5" customHeight="1">
      <c r="A106" s="470"/>
      <c r="B106" s="193" t="s">
        <v>648</v>
      </c>
      <c r="C106" s="194">
        <v>5</v>
      </c>
      <c r="D106" s="194">
        <v>180000</v>
      </c>
      <c r="E106" s="194">
        <v>142750</v>
      </c>
    </row>
    <row r="107" spans="1:5" ht="16.5" customHeight="1">
      <c r="A107" s="470"/>
      <c r="B107" s="193" t="s">
        <v>264</v>
      </c>
      <c r="C107" s="194">
        <v>4</v>
      </c>
      <c r="D107" s="194">
        <v>2110000</v>
      </c>
      <c r="E107" s="194">
        <v>1180000</v>
      </c>
    </row>
    <row r="108" spans="1:5" ht="16.5" customHeight="1">
      <c r="A108" s="470"/>
      <c r="B108" s="193" t="s">
        <v>751</v>
      </c>
      <c r="C108" s="194">
        <v>4</v>
      </c>
      <c r="D108" s="194">
        <v>910000</v>
      </c>
      <c r="E108" s="194">
        <v>755000</v>
      </c>
    </row>
    <row r="109" spans="1:5" ht="16.5" customHeight="1">
      <c r="A109" s="470"/>
      <c r="B109" s="193" t="s">
        <v>757</v>
      </c>
      <c r="C109" s="194">
        <v>4</v>
      </c>
      <c r="D109" s="194">
        <v>575000</v>
      </c>
      <c r="E109" s="194">
        <v>546550</v>
      </c>
    </row>
    <row r="110" spans="1:5" ht="16.5" customHeight="1">
      <c r="A110" s="470"/>
      <c r="B110" s="193" t="s">
        <v>651</v>
      </c>
      <c r="C110" s="194">
        <v>4</v>
      </c>
      <c r="D110" s="194">
        <v>770000</v>
      </c>
      <c r="E110" s="194">
        <v>770000</v>
      </c>
    </row>
    <row r="111" spans="1:5" ht="16.5" customHeight="1">
      <c r="A111" s="470"/>
      <c r="B111" s="193" t="s">
        <v>559</v>
      </c>
      <c r="C111" s="194">
        <v>4</v>
      </c>
      <c r="D111" s="194">
        <v>1050000</v>
      </c>
      <c r="E111" s="194">
        <v>1021500</v>
      </c>
    </row>
    <row r="112" spans="1:5" ht="16.5" customHeight="1">
      <c r="A112" s="470"/>
      <c r="B112" s="193" t="s">
        <v>622</v>
      </c>
      <c r="C112" s="194">
        <v>4</v>
      </c>
      <c r="D112" s="194">
        <v>360000</v>
      </c>
      <c r="E112" s="194">
        <v>258000</v>
      </c>
    </row>
    <row r="113" spans="1:5" s="385" customFormat="1" ht="16.5" customHeight="1">
      <c r="A113" s="470"/>
      <c r="B113" s="193" t="s">
        <v>703</v>
      </c>
      <c r="C113" s="194">
        <v>4</v>
      </c>
      <c r="D113" s="194">
        <v>850000</v>
      </c>
      <c r="E113" s="194">
        <v>637000</v>
      </c>
    </row>
    <row r="114" spans="1:5" s="456" customFormat="1" ht="16.5" customHeight="1">
      <c r="A114" s="470"/>
      <c r="B114" s="193" t="s">
        <v>649</v>
      </c>
      <c r="C114" s="194">
        <v>4</v>
      </c>
      <c r="D114" s="194">
        <v>5800000</v>
      </c>
      <c r="E114" s="194">
        <v>5400000</v>
      </c>
    </row>
    <row r="115" spans="1:5" s="456" customFormat="1" ht="16.5" customHeight="1">
      <c r="A115" s="470"/>
      <c r="B115" s="193" t="s">
        <v>582</v>
      </c>
      <c r="C115" s="194">
        <v>3</v>
      </c>
      <c r="D115" s="194">
        <v>1300000</v>
      </c>
      <c r="E115" s="194">
        <v>1200000</v>
      </c>
    </row>
    <row r="116" spans="1:5" s="456" customFormat="1" ht="16.5" customHeight="1">
      <c r="A116" s="470"/>
      <c r="B116" s="193" t="s">
        <v>646</v>
      </c>
      <c r="C116" s="194">
        <v>3</v>
      </c>
      <c r="D116" s="194">
        <v>160000</v>
      </c>
      <c r="E116" s="194">
        <v>160000</v>
      </c>
    </row>
    <row r="117" spans="1:5" s="456" customFormat="1" ht="16.5" customHeight="1">
      <c r="A117" s="470"/>
      <c r="B117" s="193" t="s">
        <v>295</v>
      </c>
      <c r="C117" s="194">
        <v>3</v>
      </c>
      <c r="D117" s="194">
        <v>1160000</v>
      </c>
      <c r="E117" s="194">
        <v>670000</v>
      </c>
    </row>
    <row r="118" spans="1:5" s="456" customFormat="1" ht="16.5" customHeight="1">
      <c r="A118" s="470"/>
      <c r="B118" s="193" t="s">
        <v>602</v>
      </c>
      <c r="C118" s="194">
        <v>3</v>
      </c>
      <c r="D118" s="194">
        <v>2125000</v>
      </c>
      <c r="E118" s="194">
        <v>1015000</v>
      </c>
    </row>
    <row r="119" spans="1:5" s="456" customFormat="1" ht="16.5" customHeight="1">
      <c r="A119" s="470"/>
      <c r="B119" s="193" t="s">
        <v>756</v>
      </c>
      <c r="C119" s="194">
        <v>3</v>
      </c>
      <c r="D119" s="194">
        <v>570000</v>
      </c>
      <c r="E119" s="194">
        <v>545000</v>
      </c>
    </row>
    <row r="120" spans="1:5" s="456" customFormat="1" ht="16.5" customHeight="1">
      <c r="A120" s="470"/>
      <c r="B120" s="193" t="s">
        <v>704</v>
      </c>
      <c r="C120" s="194">
        <v>3</v>
      </c>
      <c r="D120" s="194">
        <v>1200000</v>
      </c>
      <c r="E120" s="194">
        <v>1200000</v>
      </c>
    </row>
    <row r="121" spans="1:5" s="456" customFormat="1" ht="16.5" customHeight="1">
      <c r="A121" s="470"/>
      <c r="B121" s="193" t="s">
        <v>664</v>
      </c>
      <c r="C121" s="194">
        <v>3</v>
      </c>
      <c r="D121" s="194">
        <v>1100000</v>
      </c>
      <c r="E121" s="194">
        <v>1100000</v>
      </c>
    </row>
    <row r="122" spans="1:5" s="456" customFormat="1" ht="16.5" customHeight="1">
      <c r="A122" s="470"/>
      <c r="B122" s="193" t="s">
        <v>659</v>
      </c>
      <c r="C122" s="194">
        <v>2</v>
      </c>
      <c r="D122" s="194">
        <v>410000</v>
      </c>
      <c r="E122" s="194">
        <v>390000</v>
      </c>
    </row>
    <row r="123" spans="1:5" s="468" customFormat="1" ht="16.5" customHeight="1">
      <c r="A123" s="470"/>
      <c r="B123" s="193" t="s">
        <v>644</v>
      </c>
      <c r="C123" s="194">
        <v>2</v>
      </c>
      <c r="D123" s="194">
        <v>600000</v>
      </c>
      <c r="E123" s="194">
        <v>400000</v>
      </c>
    </row>
    <row r="124" spans="1:5" s="468" customFormat="1" ht="16.5" customHeight="1">
      <c r="A124" s="470"/>
      <c r="B124" s="193" t="s">
        <v>631</v>
      </c>
      <c r="C124" s="194">
        <v>2</v>
      </c>
      <c r="D124" s="194">
        <v>15100000</v>
      </c>
      <c r="E124" s="194">
        <v>15100000</v>
      </c>
    </row>
    <row r="125" spans="1:5" s="468" customFormat="1" ht="16.5" customHeight="1">
      <c r="A125" s="470"/>
      <c r="B125" s="193" t="s">
        <v>599</v>
      </c>
      <c r="C125" s="194">
        <v>2</v>
      </c>
      <c r="D125" s="194">
        <v>200000</v>
      </c>
      <c r="E125" s="194">
        <v>150000</v>
      </c>
    </row>
    <row r="126" spans="1:5" s="468" customFormat="1" ht="16.5" customHeight="1">
      <c r="A126" s="470"/>
      <c r="B126" s="193" t="s">
        <v>747</v>
      </c>
      <c r="C126" s="194">
        <v>2</v>
      </c>
      <c r="D126" s="194">
        <v>16050000</v>
      </c>
      <c r="E126" s="194">
        <v>16025000</v>
      </c>
    </row>
    <row r="127" spans="1:5" s="456" customFormat="1" ht="16.5" customHeight="1">
      <c r="A127" s="470"/>
      <c r="B127" s="193" t="s">
        <v>707</v>
      </c>
      <c r="C127" s="194">
        <v>2</v>
      </c>
      <c r="D127" s="194">
        <v>600000</v>
      </c>
      <c r="E127" s="194">
        <v>350000</v>
      </c>
    </row>
    <row r="128" spans="2:5" s="495" customFormat="1" ht="16.5" customHeight="1">
      <c r="B128" s="193" t="s">
        <v>748</v>
      </c>
      <c r="C128" s="194">
        <v>2</v>
      </c>
      <c r="D128" s="194">
        <v>20000</v>
      </c>
      <c r="E128" s="194">
        <v>12100</v>
      </c>
    </row>
    <row r="129" spans="2:5" s="495" customFormat="1" ht="16.5" customHeight="1">
      <c r="B129" s="193" t="s">
        <v>624</v>
      </c>
      <c r="C129" s="194">
        <v>2</v>
      </c>
      <c r="D129" s="194">
        <v>300000</v>
      </c>
      <c r="E129" s="194">
        <v>150000</v>
      </c>
    </row>
    <row r="130" spans="2:5" s="495" customFormat="1" ht="16.5" customHeight="1">
      <c r="B130" s="193" t="s">
        <v>627</v>
      </c>
      <c r="C130" s="194">
        <v>2</v>
      </c>
      <c r="D130" s="194">
        <v>510000</v>
      </c>
      <c r="E130" s="194">
        <v>255000</v>
      </c>
    </row>
    <row r="131" spans="2:5" s="495" customFormat="1" ht="16.5" customHeight="1">
      <c r="B131" s="193" t="s">
        <v>641</v>
      </c>
      <c r="C131" s="194">
        <v>2</v>
      </c>
      <c r="D131" s="194">
        <v>110000</v>
      </c>
      <c r="E131" s="194">
        <v>55000</v>
      </c>
    </row>
    <row r="132" spans="2:5" s="495" customFormat="1" ht="16.5" customHeight="1">
      <c r="B132" s="193" t="s">
        <v>708</v>
      </c>
      <c r="C132" s="194">
        <v>2</v>
      </c>
      <c r="D132" s="194">
        <v>410000</v>
      </c>
      <c r="E132" s="194">
        <v>130000</v>
      </c>
    </row>
    <row r="133" spans="2:5" s="495" customFormat="1" ht="16.5" customHeight="1">
      <c r="B133" s="193" t="s">
        <v>639</v>
      </c>
      <c r="C133" s="194">
        <v>2</v>
      </c>
      <c r="D133" s="194">
        <v>1100000</v>
      </c>
      <c r="E133" s="194">
        <v>1100000</v>
      </c>
    </row>
    <row r="134" spans="2:5" s="495" customFormat="1" ht="16.5" customHeight="1">
      <c r="B134" s="193" t="s">
        <v>630</v>
      </c>
      <c r="C134" s="194">
        <v>2</v>
      </c>
      <c r="D134" s="194">
        <v>1500000</v>
      </c>
      <c r="E134" s="194">
        <v>1500000</v>
      </c>
    </row>
    <row r="135" spans="2:5" s="495" customFormat="1" ht="16.5" customHeight="1">
      <c r="B135" s="193" t="s">
        <v>601</v>
      </c>
      <c r="C135" s="194">
        <v>2</v>
      </c>
      <c r="D135" s="194">
        <v>300000</v>
      </c>
      <c r="E135" s="194">
        <v>113000</v>
      </c>
    </row>
    <row r="136" spans="2:5" s="495" customFormat="1" ht="16.5" customHeight="1">
      <c r="B136" s="193" t="s">
        <v>666</v>
      </c>
      <c r="C136" s="194">
        <v>2</v>
      </c>
      <c r="D136" s="194">
        <v>1000000</v>
      </c>
      <c r="E136" s="194">
        <v>625000</v>
      </c>
    </row>
    <row r="137" spans="2:5" s="495" customFormat="1" ht="16.5" customHeight="1">
      <c r="B137" s="193" t="s">
        <v>718</v>
      </c>
      <c r="C137" s="194">
        <v>2</v>
      </c>
      <c r="D137" s="194">
        <v>20000</v>
      </c>
      <c r="E137" s="194">
        <v>20000</v>
      </c>
    </row>
    <row r="138" spans="2:5" s="495" customFormat="1" ht="16.5" customHeight="1">
      <c r="B138" s="193" t="s">
        <v>712</v>
      </c>
      <c r="C138" s="194">
        <v>2</v>
      </c>
      <c r="D138" s="194">
        <v>170000</v>
      </c>
      <c r="E138" s="194">
        <v>105000</v>
      </c>
    </row>
    <row r="139" spans="2:5" s="495" customFormat="1" ht="16.5" customHeight="1">
      <c r="B139" s="193" t="s">
        <v>750</v>
      </c>
      <c r="C139" s="194">
        <v>2</v>
      </c>
      <c r="D139" s="194">
        <v>200000</v>
      </c>
      <c r="E139" s="194">
        <v>128000</v>
      </c>
    </row>
    <row r="140" spans="2:5" s="495" customFormat="1" ht="16.5" customHeight="1">
      <c r="B140" s="193" t="s">
        <v>628</v>
      </c>
      <c r="C140" s="194">
        <v>1</v>
      </c>
      <c r="D140" s="194">
        <v>200000</v>
      </c>
      <c r="E140" s="194">
        <v>100000</v>
      </c>
    </row>
    <row r="141" spans="2:5" s="495" customFormat="1" ht="16.5" customHeight="1">
      <c r="B141" s="193" t="s">
        <v>846</v>
      </c>
      <c r="C141" s="194">
        <v>1</v>
      </c>
      <c r="D141" s="194">
        <v>500000</v>
      </c>
      <c r="E141" s="194">
        <v>500000</v>
      </c>
    </row>
    <row r="142" spans="2:5" s="495" customFormat="1" ht="16.5" customHeight="1">
      <c r="B142" s="193" t="s">
        <v>786</v>
      </c>
      <c r="C142" s="194">
        <v>1</v>
      </c>
      <c r="D142" s="194">
        <v>10000</v>
      </c>
      <c r="E142" s="194">
        <v>10000</v>
      </c>
    </row>
    <row r="143" spans="2:5" s="495" customFormat="1" ht="16.5" customHeight="1">
      <c r="B143" s="193" t="s">
        <v>656</v>
      </c>
      <c r="C143" s="194">
        <v>1</v>
      </c>
      <c r="D143" s="194">
        <v>200000</v>
      </c>
      <c r="E143" s="194">
        <v>200000</v>
      </c>
    </row>
    <row r="144" spans="2:5" s="495" customFormat="1" ht="16.5" customHeight="1">
      <c r="B144" s="193" t="s">
        <v>655</v>
      </c>
      <c r="C144" s="194">
        <v>1</v>
      </c>
      <c r="D144" s="194">
        <v>10000</v>
      </c>
      <c r="E144" s="194">
        <v>10000</v>
      </c>
    </row>
    <row r="145" spans="2:5" s="495" customFormat="1" ht="16.5" customHeight="1">
      <c r="B145" s="193" t="s">
        <v>638</v>
      </c>
      <c r="C145" s="194">
        <v>1</v>
      </c>
      <c r="D145" s="194">
        <v>100000</v>
      </c>
      <c r="E145" s="194">
        <v>100000</v>
      </c>
    </row>
    <row r="146" spans="2:5" s="495" customFormat="1" ht="16.5" customHeight="1">
      <c r="B146" s="193" t="s">
        <v>710</v>
      </c>
      <c r="C146" s="194">
        <v>1</v>
      </c>
      <c r="D146" s="194">
        <v>10000</v>
      </c>
      <c r="E146" s="194">
        <v>100</v>
      </c>
    </row>
    <row r="147" spans="2:5" s="495" customFormat="1" ht="16.5" customHeight="1">
      <c r="B147" s="193" t="s">
        <v>847</v>
      </c>
      <c r="C147" s="194">
        <v>1</v>
      </c>
      <c r="D147" s="194">
        <v>25000</v>
      </c>
      <c r="E147" s="194">
        <v>25000</v>
      </c>
    </row>
    <row r="148" spans="2:5" s="495" customFormat="1" ht="16.5" customHeight="1">
      <c r="B148" s="193" t="s">
        <v>654</v>
      </c>
      <c r="C148" s="194">
        <v>1</v>
      </c>
      <c r="D148" s="194">
        <v>10000</v>
      </c>
      <c r="E148" s="194">
        <v>10000</v>
      </c>
    </row>
    <row r="149" spans="1:5" s="456" customFormat="1" ht="16.5" customHeight="1">
      <c r="A149" s="470"/>
      <c r="B149" s="193" t="s">
        <v>610</v>
      </c>
      <c r="C149" s="194">
        <v>1</v>
      </c>
      <c r="D149" s="194">
        <v>500000</v>
      </c>
      <c r="E149" s="194">
        <v>500000</v>
      </c>
    </row>
    <row r="150" spans="1:5" s="456" customFormat="1" ht="16.5" customHeight="1">
      <c r="A150" s="470"/>
      <c r="B150" s="193" t="s">
        <v>603</v>
      </c>
      <c r="C150" s="194">
        <v>1</v>
      </c>
      <c r="D150" s="194">
        <v>100000</v>
      </c>
      <c r="E150" s="194">
        <v>45000</v>
      </c>
    </row>
    <row r="151" spans="1:5" s="456" customFormat="1" ht="16.5" customHeight="1">
      <c r="A151" s="470"/>
      <c r="B151" s="193" t="s">
        <v>653</v>
      </c>
      <c r="C151" s="194">
        <v>1</v>
      </c>
      <c r="D151" s="194">
        <v>10000</v>
      </c>
      <c r="E151" s="194">
        <v>10000</v>
      </c>
    </row>
    <row r="152" spans="1:5" s="456" customFormat="1" ht="16.5" customHeight="1">
      <c r="A152" s="470"/>
      <c r="B152" s="193" t="s">
        <v>848</v>
      </c>
      <c r="C152" s="194">
        <v>1</v>
      </c>
      <c r="D152" s="194">
        <v>100000</v>
      </c>
      <c r="E152" s="194">
        <v>100000</v>
      </c>
    </row>
    <row r="153" spans="1:5" ht="16.5" customHeight="1">
      <c r="A153" s="470"/>
      <c r="B153" s="193" t="s">
        <v>781</v>
      </c>
      <c r="C153" s="194">
        <v>1</v>
      </c>
      <c r="D153" s="194">
        <v>300000</v>
      </c>
      <c r="E153" s="194">
        <v>300000</v>
      </c>
    </row>
    <row r="154" spans="1:5" ht="16.5" customHeight="1">
      <c r="A154" s="470"/>
      <c r="B154" s="193" t="s">
        <v>849</v>
      </c>
      <c r="C154" s="194">
        <v>1</v>
      </c>
      <c r="D154" s="194">
        <v>300000</v>
      </c>
      <c r="E154" s="194">
        <v>300000</v>
      </c>
    </row>
    <row r="155" spans="1:5" ht="16.5" customHeight="1">
      <c r="A155" s="470"/>
      <c r="B155" s="193" t="s">
        <v>642</v>
      </c>
      <c r="C155" s="194">
        <v>1</v>
      </c>
      <c r="D155" s="194">
        <v>200000</v>
      </c>
      <c r="E155" s="194">
        <v>200000</v>
      </c>
    </row>
    <row r="156" spans="2:5" s="492" customFormat="1" ht="16.5" customHeight="1">
      <c r="B156" s="193" t="s">
        <v>716</v>
      </c>
      <c r="C156" s="194">
        <v>1</v>
      </c>
      <c r="D156" s="194">
        <v>50000</v>
      </c>
      <c r="E156" s="194">
        <v>25000</v>
      </c>
    </row>
    <row r="157" spans="2:5" s="492" customFormat="1" ht="16.5" customHeight="1">
      <c r="B157" s="193" t="s">
        <v>706</v>
      </c>
      <c r="C157" s="194">
        <v>1</v>
      </c>
      <c r="D157" s="194">
        <v>10000</v>
      </c>
      <c r="E157" s="194">
        <v>10000</v>
      </c>
    </row>
    <row r="158" spans="2:5" s="492" customFormat="1" ht="16.5" customHeight="1">
      <c r="B158" s="193" t="s">
        <v>850</v>
      </c>
      <c r="C158" s="194">
        <v>1</v>
      </c>
      <c r="D158" s="194">
        <v>300000</v>
      </c>
      <c r="E158" s="194">
        <v>150000</v>
      </c>
    </row>
    <row r="159" spans="2:5" s="492" customFormat="1" ht="16.5" customHeight="1">
      <c r="B159" s="193" t="s">
        <v>574</v>
      </c>
      <c r="C159" s="194">
        <v>1</v>
      </c>
      <c r="D159" s="194">
        <v>100000</v>
      </c>
      <c r="E159" s="194">
        <v>100000</v>
      </c>
    </row>
    <row r="160" spans="2:5" s="492" customFormat="1" ht="16.5" customHeight="1">
      <c r="B160" s="193" t="s">
        <v>629</v>
      </c>
      <c r="C160" s="194">
        <v>1</v>
      </c>
      <c r="D160" s="194">
        <v>300000</v>
      </c>
      <c r="E160" s="194">
        <v>150000</v>
      </c>
    </row>
    <row r="161" spans="2:5" s="492" customFormat="1" ht="16.5" customHeight="1">
      <c r="B161" s="193" t="s">
        <v>851</v>
      </c>
      <c r="C161" s="194">
        <v>1</v>
      </c>
      <c r="D161" s="194">
        <v>100000</v>
      </c>
      <c r="E161" s="194">
        <v>100000</v>
      </c>
    </row>
    <row r="162" spans="2:5" s="492" customFormat="1" ht="16.5" customHeight="1">
      <c r="B162" s="193" t="s">
        <v>801</v>
      </c>
      <c r="C162" s="194">
        <v>1</v>
      </c>
      <c r="D162" s="194">
        <v>100000</v>
      </c>
      <c r="E162" s="194">
        <v>34000</v>
      </c>
    </row>
    <row r="163" spans="2:5" s="492" customFormat="1" ht="16.5" customHeight="1">
      <c r="B163" s="193" t="s">
        <v>754</v>
      </c>
      <c r="C163" s="194">
        <v>1</v>
      </c>
      <c r="D163" s="194">
        <v>100000</v>
      </c>
      <c r="E163" s="194">
        <v>100000</v>
      </c>
    </row>
    <row r="164" spans="2:5" s="492" customFormat="1" ht="16.5" customHeight="1">
      <c r="B164" s="193" t="s">
        <v>609</v>
      </c>
      <c r="C164" s="194">
        <v>1</v>
      </c>
      <c r="D164" s="194">
        <v>100000</v>
      </c>
      <c r="E164" s="194">
        <v>75000</v>
      </c>
    </row>
    <row r="165" spans="2:5" s="492" customFormat="1" ht="16.5" customHeight="1">
      <c r="B165" s="193" t="s">
        <v>663</v>
      </c>
      <c r="C165" s="194">
        <v>1</v>
      </c>
      <c r="D165" s="194">
        <v>500000</v>
      </c>
      <c r="E165" s="194">
        <v>500000</v>
      </c>
    </row>
    <row r="166" spans="2:5" s="492" customFormat="1" ht="16.5" customHeight="1">
      <c r="B166" s="193" t="s">
        <v>852</v>
      </c>
      <c r="C166" s="194">
        <v>1</v>
      </c>
      <c r="D166" s="194">
        <v>200000</v>
      </c>
      <c r="E166" s="194">
        <v>100000</v>
      </c>
    </row>
    <row r="167" spans="2:5" s="492" customFormat="1" ht="16.5" customHeight="1">
      <c r="B167" s="193" t="s">
        <v>799</v>
      </c>
      <c r="C167" s="194">
        <v>1</v>
      </c>
      <c r="D167" s="194">
        <v>100000</v>
      </c>
      <c r="E167" s="194">
        <v>30000</v>
      </c>
    </row>
    <row r="168" spans="1:5" s="458" customFormat="1" ht="16.5" customHeight="1">
      <c r="A168" s="470"/>
      <c r="B168" s="193" t="s">
        <v>625</v>
      </c>
      <c r="C168" s="194">
        <v>1</v>
      </c>
      <c r="D168" s="194">
        <v>800000</v>
      </c>
      <c r="E168" s="194">
        <v>536000</v>
      </c>
    </row>
    <row r="169" spans="2:5" ht="16.5" customHeight="1">
      <c r="B169" s="707" t="s">
        <v>25</v>
      </c>
      <c r="C169" s="707"/>
      <c r="D169" s="707"/>
      <c r="E169" s="91">
        <f>SUM(E64:E168)</f>
        <v>966098075</v>
      </c>
    </row>
    <row r="170" spans="2:4" ht="16.5" customHeight="1">
      <c r="B170" s="3" t="s">
        <v>15</v>
      </c>
      <c r="C170" s="394"/>
      <c r="D170" s="3"/>
    </row>
    <row r="171" spans="2:5" ht="16.5" customHeight="1">
      <c r="B171" s="110" t="s">
        <v>232</v>
      </c>
      <c r="C171" s="395"/>
      <c r="D171" s="110"/>
      <c r="E171" s="110"/>
    </row>
    <row r="172" spans="2:5" ht="16.5" customHeight="1">
      <c r="B172" s="110"/>
      <c r="C172" s="395"/>
      <c r="D172" s="110"/>
      <c r="E172" s="110"/>
    </row>
    <row r="173" spans="1:6" ht="16.5" customHeight="1">
      <c r="A173" s="709" t="s">
        <v>827</v>
      </c>
      <c r="B173" s="709"/>
      <c r="C173" s="709"/>
      <c r="D173" s="709"/>
      <c r="E173" s="709"/>
      <c r="F173" s="709"/>
    </row>
    <row r="174" spans="1:6" ht="16.5" customHeight="1">
      <c r="A174" s="471"/>
      <c r="B174" s="701" t="s">
        <v>118</v>
      </c>
      <c r="C174" s="701"/>
      <c r="D174" s="701"/>
      <c r="E174" s="701"/>
      <c r="F174" s="471"/>
    </row>
    <row r="175" spans="1:6" ht="16.5" customHeight="1">
      <c r="A175" s="471"/>
      <c r="B175" s="705" t="s">
        <v>230</v>
      </c>
      <c r="C175" s="705" t="s">
        <v>231</v>
      </c>
      <c r="D175" s="705" t="s">
        <v>228</v>
      </c>
      <c r="E175" s="705" t="s">
        <v>229</v>
      </c>
      <c r="F175" s="471"/>
    </row>
    <row r="176" spans="1:6" ht="16.5" customHeight="1">
      <c r="A176" s="471"/>
      <c r="B176" s="705"/>
      <c r="C176" s="705"/>
      <c r="D176" s="706"/>
      <c r="E176" s="706"/>
      <c r="F176" s="471"/>
    </row>
    <row r="177" spans="1:6" ht="16.5" customHeight="1">
      <c r="A177" s="471"/>
      <c r="B177" s="705"/>
      <c r="C177" s="705"/>
      <c r="D177" s="706"/>
      <c r="E177" s="706"/>
      <c r="F177" s="471"/>
    </row>
    <row r="178" spans="1:6" ht="16.5" customHeight="1">
      <c r="A178" s="471"/>
      <c r="B178" s="193" t="s">
        <v>428</v>
      </c>
      <c r="C178" s="193">
        <v>411</v>
      </c>
      <c r="D178" s="194">
        <v>585035448</v>
      </c>
      <c r="E178" s="194">
        <v>247147842</v>
      </c>
      <c r="F178" s="471"/>
    </row>
    <row r="179" spans="1:6" ht="16.5" customHeight="1">
      <c r="A179" s="471"/>
      <c r="B179" s="193" t="s">
        <v>258</v>
      </c>
      <c r="C179" s="193">
        <v>57</v>
      </c>
      <c r="D179" s="194">
        <v>30705000</v>
      </c>
      <c r="E179" s="194">
        <v>27145000</v>
      </c>
      <c r="F179" s="471"/>
    </row>
    <row r="180" spans="1:6" ht="16.5" customHeight="1">
      <c r="A180" s="491"/>
      <c r="B180" s="193" t="s">
        <v>593</v>
      </c>
      <c r="C180" s="193">
        <v>42</v>
      </c>
      <c r="D180" s="194">
        <v>44965000</v>
      </c>
      <c r="E180" s="194">
        <v>39703667</v>
      </c>
      <c r="F180" s="471"/>
    </row>
    <row r="181" spans="1:6" ht="16.5" customHeight="1">
      <c r="A181" s="491"/>
      <c r="B181" s="193" t="s">
        <v>257</v>
      </c>
      <c r="C181" s="193">
        <v>32</v>
      </c>
      <c r="D181" s="194">
        <v>146850000</v>
      </c>
      <c r="E181" s="194">
        <v>112955917</v>
      </c>
      <c r="F181" s="471"/>
    </row>
    <row r="182" spans="1:6" ht="16.5" customHeight="1">
      <c r="A182" s="491"/>
      <c r="B182" s="193" t="s">
        <v>592</v>
      </c>
      <c r="C182" s="193">
        <v>29</v>
      </c>
      <c r="D182" s="194">
        <v>6570000</v>
      </c>
      <c r="E182" s="194">
        <v>5394000</v>
      </c>
      <c r="F182" s="471"/>
    </row>
    <row r="183" spans="1:6" ht="16.5" customHeight="1">
      <c r="A183" s="491"/>
      <c r="B183" s="193" t="s">
        <v>259</v>
      </c>
      <c r="C183" s="193">
        <v>24</v>
      </c>
      <c r="D183" s="194">
        <v>24300000</v>
      </c>
      <c r="E183" s="194">
        <v>15050015</v>
      </c>
      <c r="F183" s="471"/>
    </row>
    <row r="184" spans="1:6" ht="16.5" customHeight="1">
      <c r="A184" s="491"/>
      <c r="B184" s="193" t="s">
        <v>276</v>
      </c>
      <c r="C184" s="193">
        <v>24</v>
      </c>
      <c r="D184" s="194">
        <v>59225145</v>
      </c>
      <c r="E184" s="194">
        <v>50532145</v>
      </c>
      <c r="F184" s="471"/>
    </row>
    <row r="185" spans="1:6" ht="16.5" customHeight="1">
      <c r="A185" s="491"/>
      <c r="B185" s="193" t="s">
        <v>261</v>
      </c>
      <c r="C185" s="193">
        <v>21</v>
      </c>
      <c r="D185" s="194">
        <v>198433950</v>
      </c>
      <c r="E185" s="194">
        <v>179192176</v>
      </c>
      <c r="F185" s="471"/>
    </row>
    <row r="186" spans="1:6" ht="16.5" customHeight="1">
      <c r="A186" s="491"/>
      <c r="B186" s="193" t="s">
        <v>262</v>
      </c>
      <c r="C186" s="193">
        <v>20</v>
      </c>
      <c r="D186" s="194">
        <v>19227757</v>
      </c>
      <c r="E186" s="194">
        <v>16897757</v>
      </c>
      <c r="F186" s="471"/>
    </row>
    <row r="187" spans="1:6" ht="16.5" customHeight="1">
      <c r="A187" s="491"/>
      <c r="B187" s="193" t="s">
        <v>648</v>
      </c>
      <c r="C187" s="193">
        <v>18</v>
      </c>
      <c r="D187" s="194">
        <v>7040000</v>
      </c>
      <c r="E187" s="194">
        <v>5978000</v>
      </c>
      <c r="F187" s="471"/>
    </row>
    <row r="188" spans="1:6" ht="16.5" customHeight="1">
      <c r="A188" s="491"/>
      <c r="B188" s="193" t="s">
        <v>263</v>
      </c>
      <c r="C188" s="193">
        <v>17</v>
      </c>
      <c r="D188" s="194">
        <v>6850000</v>
      </c>
      <c r="E188" s="194">
        <v>6725000</v>
      </c>
      <c r="F188" s="471"/>
    </row>
    <row r="189" spans="1:6" ht="16.5" customHeight="1">
      <c r="A189" s="491"/>
      <c r="B189" s="193" t="s">
        <v>295</v>
      </c>
      <c r="C189" s="193">
        <v>15</v>
      </c>
      <c r="D189" s="194">
        <v>7335000</v>
      </c>
      <c r="E189" s="194">
        <v>6442500</v>
      </c>
      <c r="F189" s="471"/>
    </row>
    <row r="190" spans="1:6" ht="16.5" customHeight="1">
      <c r="A190" s="491"/>
      <c r="B190" s="193" t="s">
        <v>559</v>
      </c>
      <c r="C190" s="193">
        <v>14</v>
      </c>
      <c r="D190" s="194">
        <v>1320000</v>
      </c>
      <c r="E190" s="194">
        <v>980255</v>
      </c>
      <c r="F190" s="471"/>
    </row>
    <row r="191" spans="1:6" ht="16.5" customHeight="1">
      <c r="A191" s="491"/>
      <c r="B191" s="193" t="s">
        <v>314</v>
      </c>
      <c r="C191" s="193">
        <v>13</v>
      </c>
      <c r="D191" s="194">
        <v>4020000</v>
      </c>
      <c r="E191" s="194">
        <v>2455500</v>
      </c>
      <c r="F191" s="471"/>
    </row>
    <row r="192" spans="1:6" ht="16.5" customHeight="1">
      <c r="A192" s="491"/>
      <c r="B192" s="193" t="s">
        <v>277</v>
      </c>
      <c r="C192" s="193">
        <v>11</v>
      </c>
      <c r="D192" s="194">
        <v>5500000</v>
      </c>
      <c r="E192" s="194">
        <v>2322408</v>
      </c>
      <c r="F192" s="471"/>
    </row>
    <row r="193" spans="1:6" ht="16.5" customHeight="1">
      <c r="A193" s="491"/>
      <c r="B193" s="193" t="s">
        <v>264</v>
      </c>
      <c r="C193" s="193">
        <v>10</v>
      </c>
      <c r="D193" s="194">
        <v>6026900</v>
      </c>
      <c r="E193" s="194">
        <v>5038831</v>
      </c>
      <c r="F193" s="471"/>
    </row>
    <row r="194" spans="1:6" ht="16.5" customHeight="1">
      <c r="A194" s="491"/>
      <c r="B194" s="193" t="s">
        <v>271</v>
      </c>
      <c r="C194" s="193">
        <v>9</v>
      </c>
      <c r="D194" s="194">
        <v>896000</v>
      </c>
      <c r="E194" s="194">
        <v>595000</v>
      </c>
      <c r="F194" s="471"/>
    </row>
    <row r="195" spans="1:6" ht="16.5" customHeight="1">
      <c r="A195" s="491"/>
      <c r="B195" s="193" t="s">
        <v>310</v>
      </c>
      <c r="C195" s="193">
        <v>8</v>
      </c>
      <c r="D195" s="194">
        <v>7550000</v>
      </c>
      <c r="E195" s="194">
        <v>1553999</v>
      </c>
      <c r="F195" s="471"/>
    </row>
    <row r="196" spans="1:6" ht="16.5" customHeight="1">
      <c r="A196" s="491"/>
      <c r="B196" s="193" t="s">
        <v>281</v>
      </c>
      <c r="C196" s="193">
        <v>7</v>
      </c>
      <c r="D196" s="194">
        <v>10665000</v>
      </c>
      <c r="E196" s="194">
        <v>10470500</v>
      </c>
      <c r="F196" s="471"/>
    </row>
    <row r="197" spans="1:6" ht="16.5" customHeight="1">
      <c r="A197" s="491"/>
      <c r="B197" s="193" t="s">
        <v>283</v>
      </c>
      <c r="C197" s="193">
        <v>7</v>
      </c>
      <c r="D197" s="194">
        <v>500000</v>
      </c>
      <c r="E197" s="194">
        <v>118504</v>
      </c>
      <c r="F197" s="471"/>
    </row>
    <row r="198" spans="1:6" ht="16.5" customHeight="1">
      <c r="A198" s="491"/>
      <c r="B198" s="193" t="s">
        <v>640</v>
      </c>
      <c r="C198" s="193">
        <v>7</v>
      </c>
      <c r="D198" s="194">
        <v>602000</v>
      </c>
      <c r="E198" s="194">
        <v>459000</v>
      </c>
      <c r="F198" s="471"/>
    </row>
    <row r="199" spans="1:6" ht="16.5" customHeight="1">
      <c r="A199" s="491"/>
      <c r="B199" s="193" t="s">
        <v>268</v>
      </c>
      <c r="C199" s="193">
        <v>6</v>
      </c>
      <c r="D199" s="194">
        <v>10350000</v>
      </c>
      <c r="E199" s="194">
        <v>8310000</v>
      </c>
      <c r="F199" s="471"/>
    </row>
    <row r="200" spans="1:6" ht="16.5" customHeight="1">
      <c r="A200" s="491"/>
      <c r="B200" s="193" t="s">
        <v>655</v>
      </c>
      <c r="C200" s="193">
        <v>6</v>
      </c>
      <c r="D200" s="194">
        <v>500000</v>
      </c>
      <c r="E200" s="194">
        <v>498494</v>
      </c>
      <c r="F200" s="471"/>
    </row>
    <row r="201" spans="1:6" ht="16.5" customHeight="1">
      <c r="A201" s="491"/>
      <c r="B201" s="193" t="s">
        <v>412</v>
      </c>
      <c r="C201" s="193">
        <v>6</v>
      </c>
      <c r="D201" s="194">
        <v>1400000</v>
      </c>
      <c r="E201" s="194">
        <v>1373000</v>
      </c>
      <c r="F201" s="471"/>
    </row>
    <row r="202" spans="1:6" ht="16.5" customHeight="1">
      <c r="A202" s="491"/>
      <c r="B202" s="193" t="s">
        <v>265</v>
      </c>
      <c r="C202" s="193">
        <v>6</v>
      </c>
      <c r="D202" s="194">
        <v>1290000</v>
      </c>
      <c r="E202" s="194">
        <v>790000</v>
      </c>
      <c r="F202" s="471"/>
    </row>
    <row r="203" spans="1:6" ht="16.5" customHeight="1">
      <c r="A203" s="491"/>
      <c r="B203" s="193" t="s">
        <v>266</v>
      </c>
      <c r="C203" s="193">
        <v>5</v>
      </c>
      <c r="D203" s="194">
        <v>8000000</v>
      </c>
      <c r="E203" s="194">
        <v>2351500</v>
      </c>
      <c r="F203" s="471"/>
    </row>
    <row r="204" spans="1:6" ht="16.5" customHeight="1">
      <c r="A204" s="491"/>
      <c r="B204" s="193" t="s">
        <v>623</v>
      </c>
      <c r="C204" s="193">
        <v>5</v>
      </c>
      <c r="D204" s="194">
        <v>2100000</v>
      </c>
      <c r="E204" s="194">
        <v>1716000</v>
      </c>
      <c r="F204" s="471"/>
    </row>
    <row r="205" spans="1:6" ht="16.5" customHeight="1">
      <c r="A205" s="491"/>
      <c r="B205" s="193" t="s">
        <v>267</v>
      </c>
      <c r="C205" s="193">
        <v>5</v>
      </c>
      <c r="D205" s="194">
        <v>1050000</v>
      </c>
      <c r="E205" s="194">
        <v>960000</v>
      </c>
      <c r="F205" s="471"/>
    </row>
    <row r="206" spans="1:6" ht="16.5" customHeight="1">
      <c r="A206" s="491"/>
      <c r="B206" s="193" t="s">
        <v>423</v>
      </c>
      <c r="C206" s="193">
        <v>5</v>
      </c>
      <c r="D206" s="194">
        <v>2150000</v>
      </c>
      <c r="E206" s="194">
        <v>2125000</v>
      </c>
      <c r="F206" s="471"/>
    </row>
    <row r="207" spans="1:6" ht="16.5" customHeight="1">
      <c r="A207" s="491"/>
      <c r="B207" s="193" t="s">
        <v>298</v>
      </c>
      <c r="C207" s="193">
        <v>4</v>
      </c>
      <c r="D207" s="194">
        <v>300000</v>
      </c>
      <c r="E207" s="194">
        <v>220000</v>
      </c>
      <c r="F207" s="471"/>
    </row>
    <row r="208" spans="1:6" ht="16.5" customHeight="1">
      <c r="A208" s="491"/>
      <c r="B208" s="193" t="s">
        <v>270</v>
      </c>
      <c r="C208" s="193">
        <v>4</v>
      </c>
      <c r="D208" s="194">
        <v>2500000</v>
      </c>
      <c r="E208" s="194">
        <v>2477500</v>
      </c>
      <c r="F208" s="471"/>
    </row>
    <row r="209" spans="1:6" ht="16.5" customHeight="1">
      <c r="A209" s="491"/>
      <c r="B209" s="193" t="s">
        <v>716</v>
      </c>
      <c r="C209" s="193">
        <v>4</v>
      </c>
      <c r="D209" s="194">
        <v>17150000</v>
      </c>
      <c r="E209" s="194">
        <v>11050000</v>
      </c>
      <c r="F209" s="471"/>
    </row>
    <row r="210" spans="1:6" ht="16.5" customHeight="1">
      <c r="A210" s="491"/>
      <c r="B210" s="193" t="s">
        <v>315</v>
      </c>
      <c r="C210" s="193">
        <v>3</v>
      </c>
      <c r="D210" s="194">
        <v>700000</v>
      </c>
      <c r="E210" s="194">
        <v>700000</v>
      </c>
      <c r="F210" s="471"/>
    </row>
    <row r="211" spans="2:5" s="491" customFormat="1" ht="16.5" customHeight="1">
      <c r="B211" s="193" t="s">
        <v>278</v>
      </c>
      <c r="C211" s="193">
        <v>3</v>
      </c>
      <c r="D211" s="194">
        <v>6850000</v>
      </c>
      <c r="E211" s="194">
        <v>4575000</v>
      </c>
    </row>
    <row r="212" spans="2:5" s="491" customFormat="1" ht="16.5" customHeight="1">
      <c r="B212" s="193" t="s">
        <v>269</v>
      </c>
      <c r="C212" s="193">
        <v>3</v>
      </c>
      <c r="D212" s="194">
        <v>3240000</v>
      </c>
      <c r="E212" s="194">
        <v>790000</v>
      </c>
    </row>
    <row r="213" spans="2:5" s="491" customFormat="1" ht="16.5" customHeight="1">
      <c r="B213" s="193" t="s">
        <v>562</v>
      </c>
      <c r="C213" s="193">
        <v>3</v>
      </c>
      <c r="D213" s="194">
        <v>150000</v>
      </c>
      <c r="E213" s="194">
        <v>125000</v>
      </c>
    </row>
    <row r="214" spans="2:5" s="491" customFormat="1" ht="16.5" customHeight="1">
      <c r="B214" s="193" t="s">
        <v>602</v>
      </c>
      <c r="C214" s="193">
        <v>3</v>
      </c>
      <c r="D214" s="194">
        <v>190650000</v>
      </c>
      <c r="E214" s="194">
        <v>188895000</v>
      </c>
    </row>
    <row r="215" spans="2:5" s="491" customFormat="1" ht="16.5" customHeight="1">
      <c r="B215" s="193" t="s">
        <v>600</v>
      </c>
      <c r="C215" s="193">
        <v>3</v>
      </c>
      <c r="D215" s="194">
        <v>240000</v>
      </c>
      <c r="E215" s="194">
        <v>240000</v>
      </c>
    </row>
    <row r="216" spans="2:5" s="491" customFormat="1" ht="16.5" customHeight="1">
      <c r="B216" s="193" t="s">
        <v>651</v>
      </c>
      <c r="C216" s="193">
        <v>3</v>
      </c>
      <c r="D216" s="194">
        <v>600000</v>
      </c>
      <c r="E216" s="194">
        <v>347500</v>
      </c>
    </row>
    <row r="217" spans="2:5" s="491" customFormat="1" ht="16.5" customHeight="1">
      <c r="B217" s="193" t="s">
        <v>642</v>
      </c>
      <c r="C217" s="193">
        <v>3</v>
      </c>
      <c r="D217" s="194">
        <v>350000</v>
      </c>
      <c r="E217" s="194">
        <v>324500</v>
      </c>
    </row>
    <row r="218" spans="2:5" s="491" customFormat="1" ht="16.5" customHeight="1">
      <c r="B218" s="193" t="s">
        <v>631</v>
      </c>
      <c r="C218" s="193">
        <v>3</v>
      </c>
      <c r="D218" s="194">
        <v>9900000</v>
      </c>
      <c r="E218" s="194">
        <v>7705000</v>
      </c>
    </row>
    <row r="219" spans="2:5" s="491" customFormat="1" ht="16.5" customHeight="1">
      <c r="B219" s="193" t="s">
        <v>627</v>
      </c>
      <c r="C219" s="193">
        <v>3</v>
      </c>
      <c r="D219" s="194">
        <v>400000</v>
      </c>
      <c r="E219" s="194">
        <v>162500</v>
      </c>
    </row>
    <row r="220" spans="2:5" s="491" customFormat="1" ht="16.5" customHeight="1">
      <c r="B220" s="193" t="s">
        <v>639</v>
      </c>
      <c r="C220" s="193">
        <v>3</v>
      </c>
      <c r="D220" s="194">
        <v>250000</v>
      </c>
      <c r="E220" s="194">
        <v>182500</v>
      </c>
    </row>
    <row r="221" spans="2:5" s="491" customFormat="1" ht="16.5" customHeight="1">
      <c r="B221" s="193" t="s">
        <v>260</v>
      </c>
      <c r="C221" s="193">
        <v>3</v>
      </c>
      <c r="D221" s="194">
        <v>4650000</v>
      </c>
      <c r="E221" s="194">
        <v>4400000</v>
      </c>
    </row>
    <row r="222" spans="1:6" ht="16.5" customHeight="1">
      <c r="A222" s="491"/>
      <c r="B222" s="193" t="s">
        <v>313</v>
      </c>
      <c r="C222" s="193">
        <v>2</v>
      </c>
      <c r="D222" s="194">
        <v>650000</v>
      </c>
      <c r="E222" s="194">
        <v>322000</v>
      </c>
      <c r="F222" s="471"/>
    </row>
    <row r="223" spans="1:6" ht="16.5" customHeight="1">
      <c r="A223" s="491"/>
      <c r="B223" s="193" t="s">
        <v>649</v>
      </c>
      <c r="C223" s="193">
        <v>2</v>
      </c>
      <c r="D223" s="194">
        <v>250000</v>
      </c>
      <c r="E223" s="194">
        <v>250000</v>
      </c>
      <c r="F223" s="471"/>
    </row>
    <row r="224" spans="1:6" ht="16.5" customHeight="1">
      <c r="A224" s="491"/>
      <c r="B224" s="193" t="s">
        <v>644</v>
      </c>
      <c r="C224" s="193">
        <v>2</v>
      </c>
      <c r="D224" s="194">
        <v>3500000</v>
      </c>
      <c r="E224" s="194">
        <v>2000000</v>
      </c>
      <c r="F224" s="471"/>
    </row>
    <row r="225" spans="1:6" ht="16.5" customHeight="1">
      <c r="A225" s="491"/>
      <c r="B225" s="193" t="s">
        <v>709</v>
      </c>
      <c r="C225" s="193">
        <v>2</v>
      </c>
      <c r="D225" s="194">
        <v>800000</v>
      </c>
      <c r="E225" s="194">
        <v>425000</v>
      </c>
      <c r="F225" s="471"/>
    </row>
    <row r="226" spans="2:5" s="492" customFormat="1" ht="16.5" customHeight="1">
      <c r="B226" s="193" t="s">
        <v>756</v>
      </c>
      <c r="C226" s="193">
        <v>2</v>
      </c>
      <c r="D226" s="194">
        <v>187500</v>
      </c>
      <c r="E226" s="194">
        <v>187500</v>
      </c>
    </row>
    <row r="227" spans="2:5" s="492" customFormat="1" ht="16.5" customHeight="1">
      <c r="B227" s="193" t="s">
        <v>751</v>
      </c>
      <c r="C227" s="193">
        <v>2</v>
      </c>
      <c r="D227" s="194">
        <v>1650000</v>
      </c>
      <c r="E227" s="194">
        <v>335000</v>
      </c>
    </row>
    <row r="228" spans="2:5" s="492" customFormat="1" ht="16.5" customHeight="1">
      <c r="B228" s="193" t="s">
        <v>629</v>
      </c>
      <c r="C228" s="193">
        <v>2</v>
      </c>
      <c r="D228" s="194">
        <v>150000</v>
      </c>
      <c r="E228" s="194">
        <v>125000</v>
      </c>
    </row>
    <row r="229" spans="2:5" s="492" customFormat="1" ht="16.5" customHeight="1">
      <c r="B229" s="193" t="s">
        <v>659</v>
      </c>
      <c r="C229" s="193">
        <v>2</v>
      </c>
      <c r="D229" s="194">
        <v>150000</v>
      </c>
      <c r="E229" s="194">
        <v>125000</v>
      </c>
    </row>
    <row r="230" spans="2:5" s="492" customFormat="1" ht="16.5" customHeight="1">
      <c r="B230" s="193" t="s">
        <v>701</v>
      </c>
      <c r="C230" s="193">
        <v>2</v>
      </c>
      <c r="D230" s="194">
        <v>100000</v>
      </c>
      <c r="E230" s="194">
        <v>100000</v>
      </c>
    </row>
    <row r="231" spans="2:5" s="492" customFormat="1" ht="16.5" customHeight="1">
      <c r="B231" s="193" t="s">
        <v>625</v>
      </c>
      <c r="C231" s="193">
        <v>2</v>
      </c>
      <c r="D231" s="194">
        <v>150000</v>
      </c>
      <c r="E231" s="194">
        <v>87500</v>
      </c>
    </row>
    <row r="232" spans="2:5" s="492" customFormat="1" ht="16.5" customHeight="1">
      <c r="B232" s="193" t="s">
        <v>646</v>
      </c>
      <c r="C232" s="193">
        <v>2</v>
      </c>
      <c r="D232" s="194">
        <v>250000</v>
      </c>
      <c r="E232" s="194">
        <v>250000</v>
      </c>
    </row>
    <row r="233" spans="2:5" s="492" customFormat="1" ht="16.5" customHeight="1">
      <c r="B233" s="193" t="s">
        <v>653</v>
      </c>
      <c r="C233" s="193">
        <v>2</v>
      </c>
      <c r="D233" s="194">
        <v>375000</v>
      </c>
      <c r="E233" s="194">
        <v>186500</v>
      </c>
    </row>
    <row r="234" spans="2:5" s="492" customFormat="1" ht="16.5" customHeight="1">
      <c r="B234" s="193" t="s">
        <v>603</v>
      </c>
      <c r="C234" s="193">
        <v>2</v>
      </c>
      <c r="D234" s="194">
        <v>350000</v>
      </c>
      <c r="E234" s="194">
        <v>150000</v>
      </c>
    </row>
    <row r="235" spans="2:5" s="492" customFormat="1" ht="16.5" customHeight="1">
      <c r="B235" s="193" t="s">
        <v>703</v>
      </c>
      <c r="C235" s="193">
        <v>2</v>
      </c>
      <c r="D235" s="194">
        <v>150000</v>
      </c>
      <c r="E235" s="194">
        <v>125050</v>
      </c>
    </row>
    <row r="236" spans="2:5" s="492" customFormat="1" ht="16.5" customHeight="1">
      <c r="B236" s="193" t="s">
        <v>705</v>
      </c>
      <c r="C236" s="193">
        <v>2</v>
      </c>
      <c r="D236" s="194">
        <v>5232500</v>
      </c>
      <c r="E236" s="194">
        <v>4716225</v>
      </c>
    </row>
    <row r="237" spans="1:6" ht="16.5" customHeight="1">
      <c r="A237" s="491"/>
      <c r="B237" s="193" t="s">
        <v>799</v>
      </c>
      <c r="C237" s="193">
        <v>1</v>
      </c>
      <c r="D237" s="194">
        <v>200000</v>
      </c>
      <c r="E237" s="194">
        <v>20000</v>
      </c>
      <c r="F237" s="471"/>
    </row>
    <row r="238" spans="1:6" ht="16.5" customHeight="1">
      <c r="A238" s="491"/>
      <c r="B238" s="193" t="s">
        <v>845</v>
      </c>
      <c r="C238" s="193">
        <v>1</v>
      </c>
      <c r="D238" s="194">
        <v>50000</v>
      </c>
      <c r="E238" s="194">
        <v>50000</v>
      </c>
      <c r="F238" s="471"/>
    </row>
    <row r="239" spans="1:6" ht="16.5" customHeight="1">
      <c r="A239" s="491"/>
      <c r="B239" s="193" t="s">
        <v>665</v>
      </c>
      <c r="C239" s="193">
        <v>1</v>
      </c>
      <c r="D239" s="194">
        <v>50000</v>
      </c>
      <c r="E239" s="194">
        <v>35000</v>
      </c>
      <c r="F239" s="471"/>
    </row>
    <row r="240" spans="2:5" s="491" customFormat="1" ht="16.5" customHeight="1">
      <c r="B240" s="193" t="s">
        <v>282</v>
      </c>
      <c r="C240" s="193">
        <v>1</v>
      </c>
      <c r="D240" s="194">
        <v>100000</v>
      </c>
      <c r="E240" s="194">
        <v>70000</v>
      </c>
    </row>
    <row r="241" spans="2:5" s="493" customFormat="1" ht="16.5" customHeight="1">
      <c r="B241" s="193" t="s">
        <v>563</v>
      </c>
      <c r="C241" s="193">
        <v>1</v>
      </c>
      <c r="D241" s="194">
        <v>50000</v>
      </c>
      <c r="E241" s="194">
        <v>50000</v>
      </c>
    </row>
    <row r="242" spans="2:5" s="493" customFormat="1" ht="16.5" customHeight="1">
      <c r="B242" s="193" t="s">
        <v>609</v>
      </c>
      <c r="C242" s="193">
        <v>1</v>
      </c>
      <c r="D242" s="194">
        <v>50000</v>
      </c>
      <c r="E242" s="194">
        <v>25000</v>
      </c>
    </row>
    <row r="243" spans="2:5" s="493" customFormat="1" ht="16.5" customHeight="1">
      <c r="B243" s="193" t="s">
        <v>779</v>
      </c>
      <c r="C243" s="193">
        <v>1</v>
      </c>
      <c r="D243" s="194">
        <v>100000</v>
      </c>
      <c r="E243" s="194">
        <v>95000</v>
      </c>
    </row>
    <row r="244" spans="2:5" s="495" customFormat="1" ht="16.5" customHeight="1">
      <c r="B244" s="193" t="s">
        <v>643</v>
      </c>
      <c r="C244" s="193">
        <v>1</v>
      </c>
      <c r="D244" s="194">
        <v>1000000</v>
      </c>
      <c r="E244" s="194">
        <v>1000000</v>
      </c>
    </row>
    <row r="245" spans="2:5" s="495" customFormat="1" ht="16.5" customHeight="1">
      <c r="B245" s="193" t="s">
        <v>312</v>
      </c>
      <c r="C245" s="193">
        <v>1</v>
      </c>
      <c r="D245" s="194">
        <v>50000</v>
      </c>
      <c r="E245" s="194">
        <v>25000</v>
      </c>
    </row>
    <row r="246" spans="2:5" s="495" customFormat="1" ht="16.5" customHeight="1">
      <c r="B246" s="193" t="s">
        <v>748</v>
      </c>
      <c r="C246" s="193">
        <v>1</v>
      </c>
      <c r="D246" s="194">
        <v>11700000</v>
      </c>
      <c r="E246" s="194">
        <v>11700000</v>
      </c>
    </row>
    <row r="247" spans="2:5" s="495" customFormat="1" ht="16.5" customHeight="1">
      <c r="B247" s="193" t="s">
        <v>747</v>
      </c>
      <c r="C247" s="193">
        <v>1</v>
      </c>
      <c r="D247" s="194">
        <v>10000000</v>
      </c>
      <c r="E247" s="194">
        <v>10000000</v>
      </c>
    </row>
    <row r="248" spans="2:5" s="495" customFormat="1" ht="16.5" customHeight="1">
      <c r="B248" s="193" t="s">
        <v>750</v>
      </c>
      <c r="C248" s="193">
        <v>1</v>
      </c>
      <c r="D248" s="194">
        <v>500000</v>
      </c>
      <c r="E248" s="194">
        <v>125000</v>
      </c>
    </row>
    <row r="249" spans="2:5" s="495" customFormat="1" ht="16.5" customHeight="1">
      <c r="B249" s="193" t="s">
        <v>757</v>
      </c>
      <c r="C249" s="193">
        <v>1</v>
      </c>
      <c r="D249" s="194">
        <v>88000</v>
      </c>
      <c r="E249" s="194">
        <v>88000</v>
      </c>
    </row>
    <row r="250" spans="2:5" s="495" customFormat="1" ht="16.5" customHeight="1">
      <c r="B250" s="193" t="s">
        <v>577</v>
      </c>
      <c r="C250" s="193">
        <v>1</v>
      </c>
      <c r="D250" s="194">
        <v>50000</v>
      </c>
      <c r="E250" s="194">
        <v>25000</v>
      </c>
    </row>
    <row r="251" spans="2:5" s="495" customFormat="1" ht="16.5" customHeight="1">
      <c r="B251" s="193" t="s">
        <v>574</v>
      </c>
      <c r="C251" s="193">
        <v>1</v>
      </c>
      <c r="D251" s="194">
        <v>50000</v>
      </c>
      <c r="E251" s="194">
        <v>24500</v>
      </c>
    </row>
    <row r="252" spans="2:5" s="495" customFormat="1" ht="16.5" customHeight="1">
      <c r="B252" s="193" t="s">
        <v>666</v>
      </c>
      <c r="C252" s="193">
        <v>1</v>
      </c>
      <c r="D252" s="194">
        <v>50000</v>
      </c>
      <c r="E252" s="194">
        <v>50000</v>
      </c>
    </row>
    <row r="253" spans="2:5" s="495" customFormat="1" ht="16.5" customHeight="1">
      <c r="B253" s="193" t="s">
        <v>445</v>
      </c>
      <c r="C253" s="193">
        <v>1</v>
      </c>
      <c r="D253" s="194">
        <v>100000</v>
      </c>
      <c r="E253" s="194">
        <v>100000</v>
      </c>
    </row>
    <row r="254" spans="2:5" s="495" customFormat="1" ht="16.5" customHeight="1">
      <c r="B254" s="193" t="s">
        <v>641</v>
      </c>
      <c r="C254" s="193">
        <v>1</v>
      </c>
      <c r="D254" s="194">
        <v>50000</v>
      </c>
      <c r="E254" s="194">
        <v>25000</v>
      </c>
    </row>
    <row r="255" spans="2:5" s="493" customFormat="1" ht="16.5" customHeight="1">
      <c r="B255" s="193" t="s">
        <v>652</v>
      </c>
      <c r="C255" s="193">
        <v>1</v>
      </c>
      <c r="D255" s="194">
        <v>15000000</v>
      </c>
      <c r="E255" s="194">
        <v>15000000</v>
      </c>
    </row>
    <row r="256" spans="2:5" s="493" customFormat="1" ht="16.5" customHeight="1">
      <c r="B256" s="193" t="s">
        <v>564</v>
      </c>
      <c r="C256" s="193">
        <v>1</v>
      </c>
      <c r="D256" s="194">
        <v>500000</v>
      </c>
      <c r="E256" s="194">
        <v>500000</v>
      </c>
    </row>
    <row r="257" spans="2:5" s="493" customFormat="1" ht="16.5" customHeight="1">
      <c r="B257" s="193" t="s">
        <v>638</v>
      </c>
      <c r="C257" s="193">
        <v>1</v>
      </c>
      <c r="D257" s="194">
        <v>2500000</v>
      </c>
      <c r="E257" s="194">
        <v>2500000</v>
      </c>
    </row>
    <row r="258" spans="2:5" s="493" customFormat="1" ht="16.5" customHeight="1">
      <c r="B258" s="193" t="s">
        <v>656</v>
      </c>
      <c r="C258" s="193">
        <v>1</v>
      </c>
      <c r="D258" s="194">
        <v>50000</v>
      </c>
      <c r="E258" s="194">
        <v>27000</v>
      </c>
    </row>
    <row r="259" spans="2:5" s="491" customFormat="1" ht="16.5" customHeight="1">
      <c r="B259" s="193" t="s">
        <v>711</v>
      </c>
      <c r="C259" s="193">
        <v>1</v>
      </c>
      <c r="D259" s="194">
        <v>100000</v>
      </c>
      <c r="E259" s="194">
        <v>50000</v>
      </c>
    </row>
    <row r="260" spans="2:5" s="491" customFormat="1" ht="16.5" customHeight="1">
      <c r="B260" s="193" t="s">
        <v>622</v>
      </c>
      <c r="C260" s="193">
        <v>1</v>
      </c>
      <c r="D260" s="194">
        <v>500000</v>
      </c>
      <c r="E260" s="194">
        <v>500000</v>
      </c>
    </row>
    <row r="261" spans="2:5" s="491" customFormat="1" ht="16.5" customHeight="1">
      <c r="B261" s="193" t="s">
        <v>785</v>
      </c>
      <c r="C261" s="193">
        <v>1</v>
      </c>
      <c r="D261" s="194">
        <v>100000</v>
      </c>
      <c r="E261" s="194">
        <v>500</v>
      </c>
    </row>
    <row r="262" spans="1:6" ht="16.5" customHeight="1">
      <c r="A262" s="491"/>
      <c r="B262" s="193" t="s">
        <v>786</v>
      </c>
      <c r="C262" s="193">
        <v>1</v>
      </c>
      <c r="D262" s="194">
        <v>50000</v>
      </c>
      <c r="E262" s="194">
        <v>50000</v>
      </c>
      <c r="F262" s="471"/>
    </row>
    <row r="263" spans="1:6" ht="16.5" customHeight="1">
      <c r="A263" s="491"/>
      <c r="B263" s="193" t="s">
        <v>706</v>
      </c>
      <c r="C263" s="193">
        <v>1</v>
      </c>
      <c r="D263" s="194">
        <v>25000000</v>
      </c>
      <c r="E263" s="194">
        <v>2500000</v>
      </c>
      <c r="F263" s="471"/>
    </row>
    <row r="264" spans="1:6" ht="16.5" customHeight="1">
      <c r="A264" s="491"/>
      <c r="B264" s="193" t="s">
        <v>749</v>
      </c>
      <c r="C264" s="193">
        <v>1</v>
      </c>
      <c r="D264" s="194">
        <v>50000</v>
      </c>
      <c r="E264" s="194">
        <v>40000</v>
      </c>
      <c r="F264" s="471"/>
    </row>
    <row r="265" spans="1:6" ht="16.5" customHeight="1">
      <c r="A265" s="471"/>
      <c r="B265" s="698" t="s">
        <v>25</v>
      </c>
      <c r="C265" s="699"/>
      <c r="D265" s="700"/>
      <c r="E265" s="91">
        <f>SUM(E178:E264)</f>
        <v>1031536285</v>
      </c>
      <c r="F265" s="471"/>
    </row>
    <row r="266" spans="1:6" ht="16.5" customHeight="1">
      <c r="A266" s="471"/>
      <c r="B266" s="471"/>
      <c r="C266" s="471"/>
      <c r="D266" s="471"/>
      <c r="E266" s="471"/>
      <c r="F266" s="471"/>
    </row>
    <row r="267" spans="1:6" ht="16.5" customHeight="1">
      <c r="A267" s="471"/>
      <c r="B267" s="708" t="s">
        <v>126</v>
      </c>
      <c r="C267" s="708"/>
      <c r="D267" s="708"/>
      <c r="E267" s="708"/>
      <c r="F267" s="471"/>
    </row>
    <row r="268" spans="1:6" ht="16.5" customHeight="1">
      <c r="A268" s="471"/>
      <c r="B268" s="702" t="s">
        <v>230</v>
      </c>
      <c r="C268" s="702" t="s">
        <v>227</v>
      </c>
      <c r="D268" s="702" t="s">
        <v>228</v>
      </c>
      <c r="E268" s="702" t="s">
        <v>229</v>
      </c>
      <c r="F268" s="471"/>
    </row>
    <row r="269" spans="1:6" ht="16.5" customHeight="1">
      <c r="A269" s="471"/>
      <c r="B269" s="703"/>
      <c r="C269" s="703"/>
      <c r="D269" s="703"/>
      <c r="E269" s="703"/>
      <c r="F269" s="471"/>
    </row>
    <row r="270" spans="1:6" ht="16.5" customHeight="1">
      <c r="A270" s="471"/>
      <c r="B270" s="704"/>
      <c r="C270" s="704"/>
      <c r="D270" s="704"/>
      <c r="E270" s="704"/>
      <c r="F270" s="471"/>
    </row>
    <row r="271" spans="2:5" s="495" customFormat="1" ht="16.5" customHeight="1">
      <c r="B271" s="193" t="s">
        <v>428</v>
      </c>
      <c r="C271" s="194">
        <v>4960</v>
      </c>
      <c r="D271" s="194">
        <v>2883284000</v>
      </c>
      <c r="E271" s="194">
        <v>2211685850</v>
      </c>
    </row>
    <row r="272" spans="2:5" s="495" customFormat="1" ht="16.5" customHeight="1">
      <c r="B272" s="193" t="s">
        <v>257</v>
      </c>
      <c r="C272" s="194">
        <v>608</v>
      </c>
      <c r="D272" s="194">
        <v>200594000</v>
      </c>
      <c r="E272" s="194">
        <v>146758825</v>
      </c>
    </row>
    <row r="273" spans="2:5" s="495" customFormat="1" ht="16.5" customHeight="1">
      <c r="B273" s="193" t="s">
        <v>593</v>
      </c>
      <c r="C273" s="194">
        <v>458</v>
      </c>
      <c r="D273" s="194">
        <v>261614050</v>
      </c>
      <c r="E273" s="194">
        <v>234289975</v>
      </c>
    </row>
    <row r="274" spans="2:5" s="495" customFormat="1" ht="16.5" customHeight="1">
      <c r="B274" s="193" t="s">
        <v>269</v>
      </c>
      <c r="C274" s="194">
        <v>263</v>
      </c>
      <c r="D274" s="194">
        <v>150010000</v>
      </c>
      <c r="E274" s="194">
        <v>104582000</v>
      </c>
    </row>
    <row r="275" spans="2:5" s="495" customFormat="1" ht="16.5" customHeight="1">
      <c r="B275" s="193" t="s">
        <v>258</v>
      </c>
      <c r="C275" s="194">
        <v>212</v>
      </c>
      <c r="D275" s="194">
        <v>268643000</v>
      </c>
      <c r="E275" s="194">
        <v>160989800</v>
      </c>
    </row>
    <row r="276" spans="2:5" s="495" customFormat="1" ht="16.5" customHeight="1">
      <c r="B276" s="193" t="s">
        <v>277</v>
      </c>
      <c r="C276" s="194">
        <v>175</v>
      </c>
      <c r="D276" s="194">
        <v>107825000</v>
      </c>
      <c r="E276" s="194">
        <v>83947100</v>
      </c>
    </row>
    <row r="277" spans="2:5" s="495" customFormat="1" ht="16.5" customHeight="1">
      <c r="B277" s="193" t="s">
        <v>266</v>
      </c>
      <c r="C277" s="194">
        <v>174</v>
      </c>
      <c r="D277" s="194">
        <v>85410000</v>
      </c>
      <c r="E277" s="194">
        <v>56239500</v>
      </c>
    </row>
    <row r="278" spans="2:5" s="495" customFormat="1" ht="16.5" customHeight="1">
      <c r="B278" s="193" t="s">
        <v>560</v>
      </c>
      <c r="C278" s="194">
        <v>162</v>
      </c>
      <c r="D278" s="194">
        <v>44170000</v>
      </c>
      <c r="E278" s="194">
        <v>32450200</v>
      </c>
    </row>
    <row r="279" spans="1:6" ht="16.5" customHeight="1">
      <c r="A279" s="471"/>
      <c r="B279" s="193" t="s">
        <v>265</v>
      </c>
      <c r="C279" s="194">
        <v>153</v>
      </c>
      <c r="D279" s="194">
        <v>125660000</v>
      </c>
      <c r="E279" s="194">
        <v>67472525</v>
      </c>
      <c r="F279" s="471"/>
    </row>
    <row r="280" spans="1:6" ht="16.5" customHeight="1">
      <c r="A280" s="471"/>
      <c r="B280" s="193" t="s">
        <v>259</v>
      </c>
      <c r="C280" s="194">
        <v>136</v>
      </c>
      <c r="D280" s="194">
        <v>54535000</v>
      </c>
      <c r="E280" s="194">
        <v>41441250</v>
      </c>
      <c r="F280" s="471"/>
    </row>
    <row r="281" spans="1:6" ht="16.5" customHeight="1">
      <c r="A281" s="491"/>
      <c r="B281" s="193" t="s">
        <v>310</v>
      </c>
      <c r="C281" s="194">
        <v>115</v>
      </c>
      <c r="D281" s="194">
        <v>54350000</v>
      </c>
      <c r="E281" s="194">
        <v>45182500</v>
      </c>
      <c r="F281" s="471"/>
    </row>
    <row r="282" spans="1:6" ht="16.5" customHeight="1">
      <c r="A282" s="491"/>
      <c r="B282" s="193" t="s">
        <v>276</v>
      </c>
      <c r="C282" s="194">
        <v>113</v>
      </c>
      <c r="D282" s="194">
        <v>96647500</v>
      </c>
      <c r="E282" s="194">
        <v>77578425</v>
      </c>
      <c r="F282" s="471"/>
    </row>
    <row r="283" spans="1:6" ht="16.5" customHeight="1">
      <c r="A283" s="491"/>
      <c r="B283" s="193" t="s">
        <v>592</v>
      </c>
      <c r="C283" s="194">
        <v>112</v>
      </c>
      <c r="D283" s="194">
        <v>70330000</v>
      </c>
      <c r="E283" s="194">
        <v>48179650</v>
      </c>
      <c r="F283" s="471"/>
    </row>
    <row r="284" spans="1:6" ht="16.5" customHeight="1">
      <c r="A284" s="491"/>
      <c r="B284" s="193" t="s">
        <v>312</v>
      </c>
      <c r="C284" s="194">
        <v>92</v>
      </c>
      <c r="D284" s="194">
        <v>37769000</v>
      </c>
      <c r="E284" s="194">
        <v>29421500</v>
      </c>
      <c r="F284" s="471"/>
    </row>
    <row r="285" spans="1:6" ht="16.5" customHeight="1">
      <c r="A285" s="491"/>
      <c r="B285" s="193" t="s">
        <v>271</v>
      </c>
      <c r="C285" s="194">
        <v>81</v>
      </c>
      <c r="D285" s="194">
        <v>22406000</v>
      </c>
      <c r="E285" s="194">
        <v>17367900</v>
      </c>
      <c r="F285" s="471"/>
    </row>
    <row r="286" spans="1:6" ht="16.5" customHeight="1">
      <c r="A286" s="491"/>
      <c r="B286" s="193" t="s">
        <v>445</v>
      </c>
      <c r="C286" s="194">
        <v>79</v>
      </c>
      <c r="D286" s="194">
        <v>53185000</v>
      </c>
      <c r="E286" s="194">
        <v>26028000</v>
      </c>
      <c r="F286" s="471"/>
    </row>
    <row r="287" spans="1:6" ht="16.5" customHeight="1">
      <c r="A287" s="491"/>
      <c r="B287" s="193" t="s">
        <v>563</v>
      </c>
      <c r="C287" s="194">
        <v>69</v>
      </c>
      <c r="D287" s="194">
        <v>24150500</v>
      </c>
      <c r="E287" s="194">
        <v>19851000</v>
      </c>
      <c r="F287" s="471"/>
    </row>
    <row r="288" spans="1:6" ht="16.5" customHeight="1">
      <c r="A288" s="491"/>
      <c r="B288" s="193" t="s">
        <v>282</v>
      </c>
      <c r="C288" s="194">
        <v>66</v>
      </c>
      <c r="D288" s="194">
        <v>50570000</v>
      </c>
      <c r="E288" s="194">
        <v>44482500</v>
      </c>
      <c r="F288" s="471"/>
    </row>
    <row r="289" spans="1:6" ht="16.5" customHeight="1">
      <c r="A289" s="491"/>
      <c r="B289" s="193" t="s">
        <v>283</v>
      </c>
      <c r="C289" s="194">
        <v>60</v>
      </c>
      <c r="D289" s="194">
        <v>23370000</v>
      </c>
      <c r="E289" s="194">
        <v>18233500</v>
      </c>
      <c r="F289" s="471"/>
    </row>
    <row r="290" spans="1:6" ht="16.5" customHeight="1">
      <c r="A290" s="491"/>
      <c r="B290" s="193" t="s">
        <v>562</v>
      </c>
      <c r="C290" s="194">
        <v>57</v>
      </c>
      <c r="D290" s="194">
        <v>31350000</v>
      </c>
      <c r="E290" s="194">
        <v>21438500</v>
      </c>
      <c r="F290" s="471"/>
    </row>
    <row r="291" spans="1:6" ht="16.5" customHeight="1">
      <c r="A291" s="491"/>
      <c r="B291" s="193" t="s">
        <v>262</v>
      </c>
      <c r="C291" s="194">
        <v>56</v>
      </c>
      <c r="D291" s="194">
        <v>61695000</v>
      </c>
      <c r="E291" s="194">
        <v>60808975</v>
      </c>
      <c r="F291" s="471"/>
    </row>
    <row r="292" spans="1:6" ht="16.5" customHeight="1">
      <c r="A292" s="491"/>
      <c r="B292" s="193" t="s">
        <v>261</v>
      </c>
      <c r="C292" s="194">
        <v>55</v>
      </c>
      <c r="D292" s="194">
        <v>14325200</v>
      </c>
      <c r="E292" s="194">
        <v>10470100</v>
      </c>
      <c r="F292" s="471"/>
    </row>
    <row r="293" spans="1:6" ht="16.5" customHeight="1">
      <c r="A293" s="491"/>
      <c r="B293" s="193" t="s">
        <v>640</v>
      </c>
      <c r="C293" s="194">
        <v>55</v>
      </c>
      <c r="D293" s="194">
        <v>38185000</v>
      </c>
      <c r="E293" s="194">
        <v>23531500</v>
      </c>
      <c r="F293" s="471"/>
    </row>
    <row r="294" spans="1:6" ht="16.5" customHeight="1">
      <c r="A294" s="491"/>
      <c r="B294" s="193" t="s">
        <v>313</v>
      </c>
      <c r="C294" s="194">
        <v>48</v>
      </c>
      <c r="D294" s="194">
        <v>16350000</v>
      </c>
      <c r="E294" s="194">
        <v>11908700</v>
      </c>
      <c r="F294" s="471"/>
    </row>
    <row r="295" spans="1:6" ht="16.5" customHeight="1">
      <c r="A295" s="491"/>
      <c r="B295" s="193" t="s">
        <v>298</v>
      </c>
      <c r="C295" s="194">
        <v>46</v>
      </c>
      <c r="D295" s="194">
        <v>42110000</v>
      </c>
      <c r="E295" s="194">
        <v>29517000</v>
      </c>
      <c r="F295" s="471"/>
    </row>
    <row r="296" spans="1:6" ht="16.5" customHeight="1">
      <c r="A296" s="491"/>
      <c r="B296" s="193" t="s">
        <v>577</v>
      </c>
      <c r="C296" s="194">
        <v>42</v>
      </c>
      <c r="D296" s="194">
        <v>10135000</v>
      </c>
      <c r="E296" s="194">
        <v>8304500</v>
      </c>
      <c r="F296" s="471"/>
    </row>
    <row r="297" spans="1:6" ht="16.5" customHeight="1">
      <c r="A297" s="491"/>
      <c r="B297" s="193" t="s">
        <v>412</v>
      </c>
      <c r="C297" s="194">
        <v>41</v>
      </c>
      <c r="D297" s="194">
        <v>19250000</v>
      </c>
      <c r="E297" s="194">
        <v>9864100</v>
      </c>
      <c r="F297" s="471"/>
    </row>
    <row r="298" spans="1:6" ht="16.5" customHeight="1">
      <c r="A298" s="491"/>
      <c r="B298" s="193" t="s">
        <v>564</v>
      </c>
      <c r="C298" s="194">
        <v>41</v>
      </c>
      <c r="D298" s="194">
        <v>17930000</v>
      </c>
      <c r="E298" s="194">
        <v>13420000</v>
      </c>
      <c r="F298" s="471"/>
    </row>
    <row r="299" spans="1:6" ht="16.5" customHeight="1">
      <c r="A299" s="491"/>
      <c r="B299" s="193" t="s">
        <v>423</v>
      </c>
      <c r="C299" s="194">
        <v>40</v>
      </c>
      <c r="D299" s="194">
        <v>14450000</v>
      </c>
      <c r="E299" s="194">
        <v>12901000</v>
      </c>
      <c r="F299" s="471"/>
    </row>
    <row r="300" spans="1:6" ht="16.5" customHeight="1">
      <c r="A300" s="491"/>
      <c r="B300" s="193" t="s">
        <v>267</v>
      </c>
      <c r="C300" s="194">
        <v>40</v>
      </c>
      <c r="D300" s="194">
        <v>48395000</v>
      </c>
      <c r="E300" s="194">
        <v>44759300</v>
      </c>
      <c r="F300" s="471"/>
    </row>
    <row r="301" spans="1:6" ht="16.5" customHeight="1">
      <c r="A301" s="491"/>
      <c r="B301" s="193" t="s">
        <v>648</v>
      </c>
      <c r="C301" s="194">
        <v>38</v>
      </c>
      <c r="D301" s="194">
        <v>14770000</v>
      </c>
      <c r="E301" s="194">
        <v>11097750</v>
      </c>
      <c r="F301" s="471"/>
    </row>
    <row r="302" spans="1:6" ht="16.5" customHeight="1">
      <c r="A302" s="491"/>
      <c r="B302" s="193" t="s">
        <v>268</v>
      </c>
      <c r="C302" s="194">
        <v>38</v>
      </c>
      <c r="D302" s="194">
        <v>109180000</v>
      </c>
      <c r="E302" s="194">
        <v>79022000</v>
      </c>
      <c r="F302" s="471"/>
    </row>
    <row r="303" spans="1:6" ht="16.5" customHeight="1">
      <c r="A303" s="491"/>
      <c r="B303" s="193" t="s">
        <v>559</v>
      </c>
      <c r="C303" s="194">
        <v>38</v>
      </c>
      <c r="D303" s="194">
        <v>11330000</v>
      </c>
      <c r="E303" s="194">
        <v>9208000</v>
      </c>
      <c r="F303" s="471"/>
    </row>
    <row r="304" spans="1:6" ht="16.5" customHeight="1">
      <c r="A304" s="491"/>
      <c r="B304" s="193" t="s">
        <v>281</v>
      </c>
      <c r="C304" s="194">
        <v>37</v>
      </c>
      <c r="D304" s="194">
        <v>33680000</v>
      </c>
      <c r="E304" s="194">
        <v>27228900</v>
      </c>
      <c r="F304" s="471"/>
    </row>
    <row r="305" spans="1:6" ht="16.5" customHeight="1">
      <c r="A305" s="491"/>
      <c r="B305" s="193" t="s">
        <v>314</v>
      </c>
      <c r="C305" s="194">
        <v>37</v>
      </c>
      <c r="D305" s="194">
        <v>43980000</v>
      </c>
      <c r="E305" s="194">
        <v>29134975</v>
      </c>
      <c r="F305" s="471"/>
    </row>
    <row r="306" spans="1:6" ht="16.5" customHeight="1">
      <c r="A306" s="491"/>
      <c r="B306" s="193" t="s">
        <v>315</v>
      </c>
      <c r="C306" s="194">
        <v>37</v>
      </c>
      <c r="D306" s="194">
        <v>10440000</v>
      </c>
      <c r="E306" s="194">
        <v>8635000</v>
      </c>
      <c r="F306" s="471"/>
    </row>
    <row r="307" spans="1:6" ht="16.5" customHeight="1">
      <c r="A307" s="491"/>
      <c r="B307" s="193" t="s">
        <v>264</v>
      </c>
      <c r="C307" s="194">
        <v>35</v>
      </c>
      <c r="D307" s="194">
        <v>7895000</v>
      </c>
      <c r="E307" s="194">
        <v>5127500</v>
      </c>
      <c r="F307" s="471"/>
    </row>
    <row r="308" spans="1:6" ht="16.5" customHeight="1">
      <c r="A308" s="491"/>
      <c r="B308" s="193" t="s">
        <v>270</v>
      </c>
      <c r="C308" s="194">
        <v>32</v>
      </c>
      <c r="D308" s="194">
        <v>9440000</v>
      </c>
      <c r="E308" s="194">
        <v>8136000</v>
      </c>
      <c r="F308" s="471"/>
    </row>
    <row r="309" spans="1:6" ht="16.5" customHeight="1">
      <c r="A309" s="491"/>
      <c r="B309" s="193" t="s">
        <v>278</v>
      </c>
      <c r="C309" s="193">
        <v>32</v>
      </c>
      <c r="D309" s="194">
        <v>19040000</v>
      </c>
      <c r="E309" s="194">
        <v>12030000</v>
      </c>
      <c r="F309" s="471"/>
    </row>
    <row r="310" spans="1:6" ht="16.5" customHeight="1">
      <c r="A310" s="491"/>
      <c r="B310" s="193" t="s">
        <v>316</v>
      </c>
      <c r="C310" s="193">
        <v>29</v>
      </c>
      <c r="D310" s="194">
        <v>28415000</v>
      </c>
      <c r="E310" s="194">
        <v>25470000</v>
      </c>
      <c r="F310" s="471"/>
    </row>
    <row r="311" spans="1:6" ht="16.5" customHeight="1">
      <c r="A311" s="491"/>
      <c r="B311" s="193" t="s">
        <v>260</v>
      </c>
      <c r="C311" s="193">
        <v>23</v>
      </c>
      <c r="D311" s="194">
        <v>55830000</v>
      </c>
      <c r="E311" s="194">
        <v>11741800</v>
      </c>
      <c r="F311" s="471"/>
    </row>
    <row r="312" spans="1:6" ht="16.5" customHeight="1">
      <c r="A312" s="491"/>
      <c r="B312" s="193" t="s">
        <v>295</v>
      </c>
      <c r="C312" s="193">
        <v>20</v>
      </c>
      <c r="D312" s="194">
        <v>4947000</v>
      </c>
      <c r="E312" s="194">
        <v>4128000</v>
      </c>
      <c r="F312" s="471"/>
    </row>
    <row r="313" spans="1:6" ht="16.5" customHeight="1">
      <c r="A313" s="491"/>
      <c r="B313" s="193" t="s">
        <v>751</v>
      </c>
      <c r="C313" s="193">
        <v>20</v>
      </c>
      <c r="D313" s="194">
        <v>1720000</v>
      </c>
      <c r="E313" s="194">
        <v>1385000</v>
      </c>
      <c r="F313" s="471"/>
    </row>
    <row r="314" spans="1:6" ht="16.5" customHeight="1">
      <c r="A314" s="491"/>
      <c r="B314" s="193" t="s">
        <v>311</v>
      </c>
      <c r="C314" s="193">
        <v>20</v>
      </c>
      <c r="D314" s="194">
        <v>12210000</v>
      </c>
      <c r="E314" s="194">
        <v>8660000</v>
      </c>
      <c r="F314" s="471"/>
    </row>
    <row r="315" spans="1:6" ht="16.5" customHeight="1">
      <c r="A315" s="491"/>
      <c r="B315" s="193" t="s">
        <v>631</v>
      </c>
      <c r="C315" s="193">
        <v>19</v>
      </c>
      <c r="D315" s="194">
        <v>20450000</v>
      </c>
      <c r="E315" s="194">
        <v>18504100</v>
      </c>
      <c r="F315" s="471"/>
    </row>
    <row r="316" spans="1:6" ht="16.5" customHeight="1">
      <c r="A316" s="491"/>
      <c r="B316" s="193" t="s">
        <v>600</v>
      </c>
      <c r="C316" s="193">
        <v>18</v>
      </c>
      <c r="D316" s="194">
        <v>4470000</v>
      </c>
      <c r="E316" s="194">
        <v>3806000</v>
      </c>
      <c r="F316" s="471"/>
    </row>
    <row r="317" spans="1:6" ht="16.5" customHeight="1">
      <c r="A317" s="491"/>
      <c r="B317" s="193" t="s">
        <v>263</v>
      </c>
      <c r="C317" s="193">
        <v>18</v>
      </c>
      <c r="D317" s="194">
        <v>2982200</v>
      </c>
      <c r="E317" s="194">
        <v>2042600</v>
      </c>
      <c r="F317" s="471"/>
    </row>
    <row r="318" spans="1:6" ht="16.5" customHeight="1">
      <c r="A318" s="491"/>
      <c r="B318" s="193" t="s">
        <v>624</v>
      </c>
      <c r="C318" s="193">
        <v>18</v>
      </c>
      <c r="D318" s="194">
        <v>2750000</v>
      </c>
      <c r="E318" s="194">
        <v>2094500</v>
      </c>
      <c r="F318" s="471"/>
    </row>
    <row r="319" spans="1:6" ht="16.5" customHeight="1">
      <c r="A319" s="491"/>
      <c r="B319" s="193" t="s">
        <v>601</v>
      </c>
      <c r="C319" s="193">
        <v>18</v>
      </c>
      <c r="D319" s="194">
        <v>10230000</v>
      </c>
      <c r="E319" s="194">
        <v>6213500</v>
      </c>
      <c r="F319" s="471"/>
    </row>
    <row r="320" spans="1:6" ht="16.5" customHeight="1">
      <c r="A320" s="491"/>
      <c r="B320" s="193" t="s">
        <v>622</v>
      </c>
      <c r="C320" s="193">
        <v>16</v>
      </c>
      <c r="D320" s="194">
        <v>3190000</v>
      </c>
      <c r="E320" s="194">
        <v>1822900</v>
      </c>
      <c r="F320" s="471"/>
    </row>
    <row r="321" spans="2:5" s="493" customFormat="1" ht="16.5" customHeight="1">
      <c r="B321" s="193" t="s">
        <v>644</v>
      </c>
      <c r="C321" s="193">
        <v>14</v>
      </c>
      <c r="D321" s="194">
        <v>6920000</v>
      </c>
      <c r="E321" s="194">
        <v>5689000</v>
      </c>
    </row>
    <row r="322" spans="2:5" s="493" customFormat="1" ht="16.5" customHeight="1">
      <c r="B322" s="193" t="s">
        <v>701</v>
      </c>
      <c r="C322" s="193">
        <v>14</v>
      </c>
      <c r="D322" s="194">
        <v>4775000</v>
      </c>
      <c r="E322" s="194">
        <v>1728550</v>
      </c>
    </row>
    <row r="323" spans="1:6" ht="16.5" customHeight="1">
      <c r="A323" s="491"/>
      <c r="B323" s="193" t="s">
        <v>602</v>
      </c>
      <c r="C323" s="193">
        <v>13</v>
      </c>
      <c r="D323" s="194">
        <v>15835000</v>
      </c>
      <c r="E323" s="194">
        <v>12865000</v>
      </c>
      <c r="F323" s="471"/>
    </row>
    <row r="324" spans="1:6" ht="16.5" customHeight="1">
      <c r="A324" s="491"/>
      <c r="B324" s="193" t="s">
        <v>756</v>
      </c>
      <c r="C324" s="193">
        <v>13</v>
      </c>
      <c r="D324" s="194">
        <v>1260000</v>
      </c>
      <c r="E324" s="194">
        <v>1210000</v>
      </c>
      <c r="F324" s="471"/>
    </row>
    <row r="325" spans="1:6" ht="16.5" customHeight="1">
      <c r="A325" s="491"/>
      <c r="B325" s="193" t="s">
        <v>625</v>
      </c>
      <c r="C325" s="193">
        <v>13</v>
      </c>
      <c r="D325" s="194">
        <v>3410000</v>
      </c>
      <c r="E325" s="194">
        <v>2513000</v>
      </c>
      <c r="F325" s="471"/>
    </row>
    <row r="326" spans="1:6" ht="16.5" customHeight="1">
      <c r="A326" s="491"/>
      <c r="B326" s="193" t="s">
        <v>659</v>
      </c>
      <c r="C326" s="193">
        <v>12</v>
      </c>
      <c r="D326" s="194">
        <v>1230000</v>
      </c>
      <c r="E326" s="194">
        <v>947500</v>
      </c>
      <c r="F326" s="471"/>
    </row>
    <row r="327" spans="1:6" ht="16.5" customHeight="1">
      <c r="A327" s="491"/>
      <c r="B327" s="193" t="s">
        <v>582</v>
      </c>
      <c r="C327" s="193">
        <v>12</v>
      </c>
      <c r="D327" s="194">
        <v>6520000</v>
      </c>
      <c r="E327" s="194">
        <v>6220000</v>
      </c>
      <c r="F327" s="471"/>
    </row>
    <row r="328" spans="1:6" ht="16.5" customHeight="1">
      <c r="A328" s="491"/>
      <c r="B328" s="193" t="s">
        <v>638</v>
      </c>
      <c r="C328" s="193">
        <v>11</v>
      </c>
      <c r="D328" s="194">
        <v>2660000</v>
      </c>
      <c r="E328" s="194">
        <v>2173300</v>
      </c>
      <c r="F328" s="471"/>
    </row>
    <row r="329" spans="1:6" ht="16.5" customHeight="1">
      <c r="A329" s="491"/>
      <c r="B329" s="193" t="s">
        <v>609</v>
      </c>
      <c r="C329" s="193">
        <v>11</v>
      </c>
      <c r="D329" s="194">
        <v>4780000</v>
      </c>
      <c r="E329" s="194">
        <v>4733000</v>
      </c>
      <c r="F329" s="471"/>
    </row>
    <row r="330" spans="1:6" ht="16.5" customHeight="1">
      <c r="A330" s="491"/>
      <c r="B330" s="193" t="s">
        <v>651</v>
      </c>
      <c r="C330" s="193">
        <v>11</v>
      </c>
      <c r="D330" s="194">
        <v>3110000</v>
      </c>
      <c r="E330" s="194">
        <v>1700000</v>
      </c>
      <c r="F330" s="471"/>
    </row>
    <row r="331" spans="1:6" ht="16.5" customHeight="1">
      <c r="A331" s="491"/>
      <c r="B331" s="193" t="s">
        <v>749</v>
      </c>
      <c r="C331" s="193">
        <v>10</v>
      </c>
      <c r="D331" s="194">
        <v>3960000</v>
      </c>
      <c r="E331" s="194">
        <v>3330000</v>
      </c>
      <c r="F331" s="471"/>
    </row>
    <row r="332" spans="1:6" ht="16.5" customHeight="1">
      <c r="A332" s="491"/>
      <c r="B332" s="193" t="s">
        <v>757</v>
      </c>
      <c r="C332" s="193">
        <v>10</v>
      </c>
      <c r="D332" s="194">
        <v>1835000</v>
      </c>
      <c r="E332" s="194">
        <v>1207550</v>
      </c>
      <c r="F332" s="471"/>
    </row>
    <row r="333" spans="1:6" ht="16.5" customHeight="1">
      <c r="A333" s="491"/>
      <c r="B333" s="193" t="s">
        <v>599</v>
      </c>
      <c r="C333" s="193">
        <v>9</v>
      </c>
      <c r="D333" s="194">
        <v>1870000</v>
      </c>
      <c r="E333" s="194">
        <v>1540100</v>
      </c>
      <c r="F333" s="471"/>
    </row>
    <row r="334" spans="1:6" ht="16.5" customHeight="1">
      <c r="A334" s="491"/>
      <c r="B334" s="193" t="s">
        <v>706</v>
      </c>
      <c r="C334" s="193">
        <v>9</v>
      </c>
      <c r="D334" s="194">
        <v>710000</v>
      </c>
      <c r="E334" s="194">
        <v>703600</v>
      </c>
      <c r="F334" s="471"/>
    </row>
    <row r="335" spans="1:6" ht="16.5" customHeight="1">
      <c r="A335" s="491"/>
      <c r="B335" s="193" t="s">
        <v>639</v>
      </c>
      <c r="C335" s="193">
        <v>9</v>
      </c>
      <c r="D335" s="194">
        <v>2050000</v>
      </c>
      <c r="E335" s="194">
        <v>1945000</v>
      </c>
      <c r="F335" s="471"/>
    </row>
    <row r="336" spans="1:6" ht="16.5" customHeight="1">
      <c r="A336" s="491"/>
      <c r="B336" s="193" t="s">
        <v>630</v>
      </c>
      <c r="C336" s="193">
        <v>8</v>
      </c>
      <c r="D336" s="194">
        <v>2265000</v>
      </c>
      <c r="E336" s="194">
        <v>2055000</v>
      </c>
      <c r="F336" s="471"/>
    </row>
    <row r="337" spans="1:6" ht="16.5" customHeight="1">
      <c r="A337" s="491"/>
      <c r="B337" s="193" t="s">
        <v>747</v>
      </c>
      <c r="C337" s="193">
        <v>8</v>
      </c>
      <c r="D337" s="194">
        <v>16540000</v>
      </c>
      <c r="E337" s="194">
        <v>16215000</v>
      </c>
      <c r="F337" s="471"/>
    </row>
    <row r="338" spans="1:6" ht="16.5" customHeight="1">
      <c r="A338" s="491"/>
      <c r="B338" s="193" t="s">
        <v>629</v>
      </c>
      <c r="C338" s="193">
        <v>8</v>
      </c>
      <c r="D338" s="194">
        <v>970000</v>
      </c>
      <c r="E338" s="194">
        <v>820000</v>
      </c>
      <c r="F338" s="471"/>
    </row>
    <row r="339" spans="1:6" ht="16.5" customHeight="1">
      <c r="A339" s="491"/>
      <c r="B339" s="193" t="s">
        <v>649</v>
      </c>
      <c r="C339" s="193">
        <v>8</v>
      </c>
      <c r="D339" s="194">
        <v>6020000</v>
      </c>
      <c r="E339" s="194">
        <v>5615000</v>
      </c>
      <c r="F339" s="471"/>
    </row>
    <row r="340" spans="1:6" ht="16.5" customHeight="1">
      <c r="A340" s="491"/>
      <c r="B340" s="193" t="s">
        <v>708</v>
      </c>
      <c r="C340" s="193">
        <v>7</v>
      </c>
      <c r="D340" s="194">
        <v>1810000</v>
      </c>
      <c r="E340" s="194">
        <v>1330000</v>
      </c>
      <c r="F340" s="471"/>
    </row>
    <row r="341" spans="1:6" ht="16.5" customHeight="1">
      <c r="A341" s="491"/>
      <c r="B341" s="193" t="s">
        <v>646</v>
      </c>
      <c r="C341" s="193">
        <v>7</v>
      </c>
      <c r="D341" s="194">
        <v>700000</v>
      </c>
      <c r="E341" s="194">
        <v>700000</v>
      </c>
      <c r="F341" s="471"/>
    </row>
    <row r="342" spans="1:6" ht="16.5" customHeight="1">
      <c r="A342" s="491"/>
      <c r="B342" s="193" t="s">
        <v>703</v>
      </c>
      <c r="C342" s="193">
        <v>7</v>
      </c>
      <c r="D342" s="194">
        <v>1250000</v>
      </c>
      <c r="E342" s="194">
        <v>812000</v>
      </c>
      <c r="F342" s="471"/>
    </row>
    <row r="343" spans="1:6" ht="16.5" customHeight="1">
      <c r="A343" s="491"/>
      <c r="B343" s="193" t="s">
        <v>656</v>
      </c>
      <c r="C343" s="193">
        <v>7</v>
      </c>
      <c r="D343" s="194">
        <v>2020000</v>
      </c>
      <c r="E343" s="194">
        <v>1449550</v>
      </c>
      <c r="F343" s="471"/>
    </row>
    <row r="344" spans="1:6" ht="16.5" customHeight="1">
      <c r="A344" s="491"/>
      <c r="B344" s="193" t="s">
        <v>628</v>
      </c>
      <c r="C344" s="193">
        <v>7</v>
      </c>
      <c r="D344" s="194">
        <v>6300000</v>
      </c>
      <c r="E344" s="194">
        <v>6150000</v>
      </c>
      <c r="F344" s="471"/>
    </row>
    <row r="345" spans="1:6" ht="16.5" customHeight="1">
      <c r="A345" s="491"/>
      <c r="B345" s="193" t="s">
        <v>627</v>
      </c>
      <c r="C345" s="193">
        <v>7</v>
      </c>
      <c r="D345" s="194">
        <v>1820000</v>
      </c>
      <c r="E345" s="194">
        <v>1240000</v>
      </c>
      <c r="F345" s="471"/>
    </row>
    <row r="346" spans="1:6" ht="16.5" customHeight="1">
      <c r="A346" s="491"/>
      <c r="B346" s="193" t="s">
        <v>645</v>
      </c>
      <c r="C346" s="193">
        <v>6</v>
      </c>
      <c r="D346" s="194">
        <v>16230000</v>
      </c>
      <c r="E346" s="194">
        <v>7980000</v>
      </c>
      <c r="F346" s="471"/>
    </row>
    <row r="347" spans="1:6" ht="16.5" customHeight="1">
      <c r="A347" s="491"/>
      <c r="B347" s="193" t="s">
        <v>664</v>
      </c>
      <c r="C347" s="193">
        <v>6</v>
      </c>
      <c r="D347" s="194">
        <v>2500000</v>
      </c>
      <c r="E347" s="194">
        <v>2500000</v>
      </c>
      <c r="F347" s="471"/>
    </row>
    <row r="348" spans="1:6" ht="16.5" customHeight="1">
      <c r="A348" s="491"/>
      <c r="B348" s="193" t="s">
        <v>712</v>
      </c>
      <c r="C348" s="193">
        <v>6</v>
      </c>
      <c r="D348" s="194">
        <v>2020000</v>
      </c>
      <c r="E348" s="194">
        <v>1830000</v>
      </c>
      <c r="F348" s="471"/>
    </row>
    <row r="349" spans="1:6" ht="16.5" customHeight="1">
      <c r="A349" s="491"/>
      <c r="B349" s="193" t="s">
        <v>781</v>
      </c>
      <c r="C349" s="193">
        <v>6</v>
      </c>
      <c r="D349" s="194">
        <v>1110000</v>
      </c>
      <c r="E349" s="194">
        <v>960000</v>
      </c>
      <c r="F349" s="471"/>
    </row>
    <row r="350" spans="1:6" ht="16.5" customHeight="1">
      <c r="A350" s="491"/>
      <c r="B350" s="193" t="s">
        <v>641</v>
      </c>
      <c r="C350" s="193">
        <v>6</v>
      </c>
      <c r="D350" s="194">
        <v>910000</v>
      </c>
      <c r="E350" s="194">
        <v>805000</v>
      </c>
      <c r="F350" s="471"/>
    </row>
    <row r="351" spans="1:6" ht="16.5" customHeight="1">
      <c r="A351" s="491"/>
      <c r="B351" s="193" t="s">
        <v>661</v>
      </c>
      <c r="C351" s="193">
        <v>5</v>
      </c>
      <c r="D351" s="194">
        <v>1150000</v>
      </c>
      <c r="E351" s="194">
        <v>1099000</v>
      </c>
      <c r="F351" s="471"/>
    </row>
    <row r="352" spans="1:6" ht="16.5" customHeight="1">
      <c r="A352" s="491"/>
      <c r="B352" s="193" t="s">
        <v>704</v>
      </c>
      <c r="C352" s="193">
        <v>5</v>
      </c>
      <c r="D352" s="194">
        <v>1410000</v>
      </c>
      <c r="E352" s="194">
        <v>1310000</v>
      </c>
      <c r="F352" s="471"/>
    </row>
    <row r="353" spans="1:6" ht="16.5" customHeight="1">
      <c r="A353" s="491"/>
      <c r="B353" s="193" t="s">
        <v>718</v>
      </c>
      <c r="C353" s="193">
        <v>5</v>
      </c>
      <c r="D353" s="194">
        <v>10220000</v>
      </c>
      <c r="E353" s="194">
        <v>5220000</v>
      </c>
      <c r="F353" s="471"/>
    </row>
    <row r="354" spans="1:6" ht="16.5" customHeight="1">
      <c r="A354" s="491"/>
      <c r="B354" s="193" t="s">
        <v>654</v>
      </c>
      <c r="C354" s="193">
        <v>5</v>
      </c>
      <c r="D354" s="194">
        <v>5910000</v>
      </c>
      <c r="E354" s="194">
        <v>5710000</v>
      </c>
      <c r="F354" s="471"/>
    </row>
    <row r="355" spans="1:6" ht="16.5" customHeight="1">
      <c r="A355" s="491"/>
      <c r="B355" s="193" t="s">
        <v>750</v>
      </c>
      <c r="C355" s="193">
        <v>5</v>
      </c>
      <c r="D355" s="194">
        <v>800000</v>
      </c>
      <c r="E355" s="194">
        <v>438000</v>
      </c>
      <c r="F355" s="471"/>
    </row>
    <row r="356" spans="1:6" ht="16.5" customHeight="1">
      <c r="A356" s="491"/>
      <c r="B356" s="193" t="s">
        <v>666</v>
      </c>
      <c r="C356" s="193">
        <v>5</v>
      </c>
      <c r="D356" s="194">
        <v>1260000</v>
      </c>
      <c r="E356" s="194">
        <v>825000</v>
      </c>
      <c r="F356" s="471"/>
    </row>
    <row r="357" spans="1:6" ht="16.5" customHeight="1">
      <c r="A357" s="491"/>
      <c r="B357" s="193" t="s">
        <v>709</v>
      </c>
      <c r="C357" s="193">
        <v>5</v>
      </c>
      <c r="D357" s="194">
        <v>1960000</v>
      </c>
      <c r="E357" s="194">
        <v>1928400</v>
      </c>
      <c r="F357" s="471"/>
    </row>
    <row r="358" spans="1:6" ht="16.5" customHeight="1">
      <c r="A358" s="491"/>
      <c r="B358" s="193" t="s">
        <v>707</v>
      </c>
      <c r="C358" s="193">
        <v>4</v>
      </c>
      <c r="D358" s="194">
        <v>850000</v>
      </c>
      <c r="E358" s="194">
        <v>549000</v>
      </c>
      <c r="F358" s="471"/>
    </row>
    <row r="359" spans="1:6" ht="16.5" customHeight="1">
      <c r="A359" s="491"/>
      <c r="B359" s="193" t="s">
        <v>647</v>
      </c>
      <c r="C359" s="193">
        <v>4</v>
      </c>
      <c r="D359" s="194">
        <v>370000</v>
      </c>
      <c r="E359" s="194">
        <v>245000</v>
      </c>
      <c r="F359" s="471"/>
    </row>
    <row r="360" spans="1:6" ht="16.5" customHeight="1">
      <c r="A360" s="491"/>
      <c r="B360" s="193" t="s">
        <v>653</v>
      </c>
      <c r="C360" s="193">
        <v>4</v>
      </c>
      <c r="D360" s="194">
        <v>180000</v>
      </c>
      <c r="E360" s="194">
        <v>104250</v>
      </c>
      <c r="F360" s="471"/>
    </row>
    <row r="361" spans="1:6" ht="16.5" customHeight="1">
      <c r="A361" s="491"/>
      <c r="B361" s="193" t="s">
        <v>623</v>
      </c>
      <c r="C361" s="193">
        <v>4</v>
      </c>
      <c r="D361" s="194">
        <v>1200000</v>
      </c>
      <c r="E361" s="194">
        <v>1125000</v>
      </c>
      <c r="F361" s="471"/>
    </row>
    <row r="362" spans="1:6" ht="16.5" customHeight="1">
      <c r="A362" s="491"/>
      <c r="B362" s="193" t="s">
        <v>655</v>
      </c>
      <c r="C362" s="193">
        <v>4</v>
      </c>
      <c r="D362" s="194">
        <v>390000</v>
      </c>
      <c r="E362" s="194">
        <v>210000</v>
      </c>
      <c r="F362" s="471"/>
    </row>
    <row r="363" spans="1:6" ht="16.5" customHeight="1">
      <c r="A363" s="491"/>
      <c r="B363" s="193" t="s">
        <v>702</v>
      </c>
      <c r="C363" s="193">
        <v>4</v>
      </c>
      <c r="D363" s="194">
        <v>810000</v>
      </c>
      <c r="E363" s="194">
        <v>480000</v>
      </c>
      <c r="F363" s="471"/>
    </row>
    <row r="364" spans="1:6" ht="16.5" customHeight="1">
      <c r="A364" s="491"/>
      <c r="B364" s="193" t="s">
        <v>603</v>
      </c>
      <c r="C364" s="193">
        <v>4</v>
      </c>
      <c r="D364" s="194">
        <v>410000</v>
      </c>
      <c r="E364" s="194">
        <v>355000</v>
      </c>
      <c r="F364" s="471"/>
    </row>
    <row r="365" spans="1:6" ht="16.5" customHeight="1">
      <c r="A365" s="491"/>
      <c r="B365" s="193" t="s">
        <v>663</v>
      </c>
      <c r="C365" s="193">
        <v>3</v>
      </c>
      <c r="D365" s="194">
        <v>710000</v>
      </c>
      <c r="E365" s="194">
        <v>605000</v>
      </c>
      <c r="F365" s="471"/>
    </row>
    <row r="366" spans="1:5" s="489" customFormat="1" ht="16.5" customHeight="1">
      <c r="A366" s="491"/>
      <c r="B366" s="193" t="s">
        <v>662</v>
      </c>
      <c r="C366" s="193">
        <v>3</v>
      </c>
      <c r="D366" s="194">
        <v>850000</v>
      </c>
      <c r="E366" s="194">
        <v>580000</v>
      </c>
    </row>
    <row r="367" spans="1:5" s="489" customFormat="1" ht="16.5" customHeight="1">
      <c r="A367" s="491"/>
      <c r="B367" s="193" t="s">
        <v>748</v>
      </c>
      <c r="C367" s="193">
        <v>3</v>
      </c>
      <c r="D367" s="194">
        <v>620000</v>
      </c>
      <c r="E367" s="194">
        <v>612100</v>
      </c>
    </row>
    <row r="368" spans="1:5" s="489" customFormat="1" ht="16.5" customHeight="1">
      <c r="A368" s="491"/>
      <c r="B368" s="193" t="s">
        <v>574</v>
      </c>
      <c r="C368" s="193">
        <v>3</v>
      </c>
      <c r="D368" s="194">
        <v>550000</v>
      </c>
      <c r="E368" s="194">
        <v>500000</v>
      </c>
    </row>
    <row r="369" spans="1:5" s="489" customFormat="1" ht="16.5" customHeight="1">
      <c r="A369" s="491"/>
      <c r="B369" s="193" t="s">
        <v>650</v>
      </c>
      <c r="C369" s="193">
        <v>3</v>
      </c>
      <c r="D369" s="194">
        <v>750000</v>
      </c>
      <c r="E369" s="194">
        <v>450000</v>
      </c>
    </row>
    <row r="370" spans="1:5" s="489" customFormat="1" ht="16.5" customHeight="1">
      <c r="A370" s="491"/>
      <c r="B370" s="193" t="s">
        <v>716</v>
      </c>
      <c r="C370" s="193">
        <v>3</v>
      </c>
      <c r="D370" s="194">
        <v>230050000</v>
      </c>
      <c r="E370" s="194">
        <v>230025000</v>
      </c>
    </row>
    <row r="371" spans="1:5" s="489" customFormat="1" ht="16.5" customHeight="1">
      <c r="A371" s="491"/>
      <c r="B371" s="193" t="s">
        <v>626</v>
      </c>
      <c r="C371" s="193">
        <v>3</v>
      </c>
      <c r="D371" s="194">
        <v>310000</v>
      </c>
      <c r="E371" s="194">
        <v>210000</v>
      </c>
    </row>
    <row r="372" spans="1:5" s="489" customFormat="1" ht="16.5" customHeight="1">
      <c r="A372" s="491"/>
      <c r="B372" s="193" t="s">
        <v>720</v>
      </c>
      <c r="C372" s="193">
        <v>3</v>
      </c>
      <c r="D372" s="194">
        <v>300000</v>
      </c>
      <c r="E372" s="194">
        <v>160000</v>
      </c>
    </row>
    <row r="373" spans="1:5" s="489" customFormat="1" ht="16.5" customHeight="1">
      <c r="A373" s="491"/>
      <c r="B373" s="193" t="s">
        <v>610</v>
      </c>
      <c r="C373" s="193">
        <v>3</v>
      </c>
      <c r="D373" s="194">
        <v>700000</v>
      </c>
      <c r="E373" s="194">
        <v>600000</v>
      </c>
    </row>
    <row r="374" spans="1:5" s="489" customFormat="1" ht="16.5" customHeight="1">
      <c r="A374" s="491"/>
      <c r="B374" s="193" t="s">
        <v>711</v>
      </c>
      <c r="C374" s="193">
        <v>3</v>
      </c>
      <c r="D374" s="194">
        <v>845000</v>
      </c>
      <c r="E374" s="194">
        <v>475000</v>
      </c>
    </row>
    <row r="375" spans="1:6" ht="16.5" customHeight="1">
      <c r="A375" s="491"/>
      <c r="B375" s="193" t="s">
        <v>780</v>
      </c>
      <c r="C375" s="193">
        <v>3</v>
      </c>
      <c r="D375" s="194">
        <v>400000</v>
      </c>
      <c r="E375" s="194">
        <v>251000</v>
      </c>
      <c r="F375" s="471"/>
    </row>
    <row r="376" spans="1:6" ht="16.5" customHeight="1">
      <c r="A376" s="491"/>
      <c r="B376" s="193" t="s">
        <v>657</v>
      </c>
      <c r="C376" s="193">
        <v>3</v>
      </c>
      <c r="D376" s="194">
        <v>410000</v>
      </c>
      <c r="E376" s="194">
        <v>410000</v>
      </c>
      <c r="F376" s="471"/>
    </row>
    <row r="377" spans="2:5" s="491" customFormat="1" ht="16.5" customHeight="1">
      <c r="B377" s="193" t="s">
        <v>652</v>
      </c>
      <c r="C377" s="193">
        <v>3</v>
      </c>
      <c r="D377" s="194">
        <v>400000</v>
      </c>
      <c r="E377" s="194">
        <v>400000</v>
      </c>
    </row>
    <row r="378" spans="2:5" s="491" customFormat="1" ht="16.5" customHeight="1">
      <c r="B378" s="193" t="s">
        <v>665</v>
      </c>
      <c r="C378" s="193">
        <v>2</v>
      </c>
      <c r="D378" s="194">
        <v>170000</v>
      </c>
      <c r="E378" s="194">
        <v>145500</v>
      </c>
    </row>
    <row r="379" spans="2:5" s="491" customFormat="1" ht="16.5" customHeight="1">
      <c r="B379" s="193" t="s">
        <v>753</v>
      </c>
      <c r="C379" s="193">
        <v>2</v>
      </c>
      <c r="D379" s="194">
        <v>270000</v>
      </c>
      <c r="E379" s="194">
        <v>116500</v>
      </c>
    </row>
    <row r="380" spans="2:5" s="491" customFormat="1" ht="16.5" customHeight="1">
      <c r="B380" s="193" t="s">
        <v>717</v>
      </c>
      <c r="C380" s="193">
        <v>2</v>
      </c>
      <c r="D380" s="194">
        <v>450000</v>
      </c>
      <c r="E380" s="194">
        <v>400000</v>
      </c>
    </row>
    <row r="381" spans="2:5" s="491" customFormat="1" ht="16.5" customHeight="1">
      <c r="B381" s="193" t="s">
        <v>754</v>
      </c>
      <c r="C381" s="193">
        <v>2</v>
      </c>
      <c r="D381" s="194">
        <v>110000</v>
      </c>
      <c r="E381" s="194">
        <v>110000</v>
      </c>
    </row>
    <row r="382" spans="2:5" s="491" customFormat="1" ht="16.5" customHeight="1">
      <c r="B382" s="193" t="s">
        <v>801</v>
      </c>
      <c r="C382" s="193">
        <v>2</v>
      </c>
      <c r="D382" s="194">
        <v>1100000</v>
      </c>
      <c r="E382" s="194">
        <v>234000</v>
      </c>
    </row>
    <row r="383" spans="2:5" s="491" customFormat="1" ht="16.5" customHeight="1">
      <c r="B383" s="193" t="s">
        <v>786</v>
      </c>
      <c r="C383" s="193">
        <v>2</v>
      </c>
      <c r="D383" s="194">
        <v>510000</v>
      </c>
      <c r="E383" s="194">
        <v>510000</v>
      </c>
    </row>
    <row r="384" spans="2:5" s="491" customFormat="1" ht="16.5" customHeight="1">
      <c r="B384" s="193" t="s">
        <v>658</v>
      </c>
      <c r="C384" s="193">
        <v>2</v>
      </c>
      <c r="D384" s="194">
        <v>200000</v>
      </c>
      <c r="E384" s="194">
        <v>199000</v>
      </c>
    </row>
    <row r="385" spans="2:5" s="491" customFormat="1" ht="16.5" customHeight="1">
      <c r="B385" s="193" t="s">
        <v>642</v>
      </c>
      <c r="C385" s="193">
        <v>2</v>
      </c>
      <c r="D385" s="194">
        <v>300000</v>
      </c>
      <c r="E385" s="194">
        <v>299000</v>
      </c>
    </row>
    <row r="386" spans="2:5" s="492" customFormat="1" ht="16.5" customHeight="1">
      <c r="B386" s="193" t="s">
        <v>752</v>
      </c>
      <c r="C386" s="193">
        <v>2</v>
      </c>
      <c r="D386" s="194">
        <v>900000</v>
      </c>
      <c r="E386" s="194">
        <v>600000</v>
      </c>
    </row>
    <row r="387" spans="2:5" s="492" customFormat="1" ht="16.5" customHeight="1">
      <c r="B387" s="193" t="s">
        <v>710</v>
      </c>
      <c r="C387" s="193">
        <v>2</v>
      </c>
      <c r="D387" s="194">
        <v>1010000</v>
      </c>
      <c r="E387" s="194">
        <v>500100</v>
      </c>
    </row>
    <row r="388" spans="2:5" s="492" customFormat="1" ht="16.5" customHeight="1">
      <c r="B388" s="193" t="s">
        <v>722</v>
      </c>
      <c r="C388" s="193">
        <v>2</v>
      </c>
      <c r="D388" s="194">
        <v>660000</v>
      </c>
      <c r="E388" s="194">
        <v>220000</v>
      </c>
    </row>
    <row r="389" spans="2:5" s="492" customFormat="1" ht="16.5" customHeight="1">
      <c r="B389" s="193" t="s">
        <v>660</v>
      </c>
      <c r="C389" s="193">
        <v>2</v>
      </c>
      <c r="D389" s="194">
        <v>110000</v>
      </c>
      <c r="E389" s="194">
        <v>110000</v>
      </c>
    </row>
    <row r="390" spans="2:5" s="492" customFormat="1" ht="16.5" customHeight="1">
      <c r="B390" s="193" t="s">
        <v>799</v>
      </c>
      <c r="C390" s="193">
        <v>1</v>
      </c>
      <c r="D390" s="194">
        <v>100000</v>
      </c>
      <c r="E390" s="194">
        <v>30000</v>
      </c>
    </row>
    <row r="391" spans="2:5" s="492" customFormat="1" ht="16.5" customHeight="1">
      <c r="B391" s="193" t="s">
        <v>723</v>
      </c>
      <c r="C391" s="193">
        <v>1</v>
      </c>
      <c r="D391" s="194">
        <v>5000000</v>
      </c>
      <c r="E391" s="194">
        <v>5000000</v>
      </c>
    </row>
    <row r="392" spans="2:5" s="492" customFormat="1" ht="16.5" customHeight="1">
      <c r="B392" s="193" t="s">
        <v>800</v>
      </c>
      <c r="C392" s="193">
        <v>1</v>
      </c>
      <c r="D392" s="194">
        <v>500000</v>
      </c>
      <c r="E392" s="194">
        <v>500000</v>
      </c>
    </row>
    <row r="393" spans="2:5" s="492" customFormat="1" ht="16.5" customHeight="1">
      <c r="B393" s="193" t="s">
        <v>755</v>
      </c>
      <c r="C393" s="193">
        <v>1</v>
      </c>
      <c r="D393" s="194">
        <v>100000</v>
      </c>
      <c r="E393" s="194">
        <v>50000</v>
      </c>
    </row>
    <row r="394" spans="2:5" s="492" customFormat="1" ht="16.5" customHeight="1">
      <c r="B394" s="193" t="s">
        <v>782</v>
      </c>
      <c r="C394" s="193">
        <v>1</v>
      </c>
      <c r="D394" s="194">
        <v>120000</v>
      </c>
      <c r="E394" s="194">
        <v>120000</v>
      </c>
    </row>
    <row r="395" spans="2:5" s="492" customFormat="1" ht="16.5" customHeight="1">
      <c r="B395" s="193" t="s">
        <v>705</v>
      </c>
      <c r="C395" s="193">
        <v>1</v>
      </c>
      <c r="D395" s="194">
        <v>150000</v>
      </c>
      <c r="E395" s="194">
        <v>150000</v>
      </c>
    </row>
    <row r="396" spans="2:5" s="492" customFormat="1" ht="16.5" customHeight="1">
      <c r="B396" s="193" t="s">
        <v>779</v>
      </c>
      <c r="C396" s="193">
        <v>1</v>
      </c>
      <c r="D396" s="194">
        <v>10000</v>
      </c>
      <c r="E396" s="194">
        <v>5000</v>
      </c>
    </row>
    <row r="397" spans="2:5" s="492" customFormat="1" ht="16.5" customHeight="1">
      <c r="B397" s="193" t="s">
        <v>783</v>
      </c>
      <c r="C397" s="193">
        <v>1</v>
      </c>
      <c r="D397" s="194">
        <v>400000</v>
      </c>
      <c r="E397" s="194">
        <v>400000</v>
      </c>
    </row>
    <row r="398" spans="2:5" s="491" customFormat="1" ht="16.5" customHeight="1">
      <c r="B398" s="193" t="s">
        <v>851</v>
      </c>
      <c r="C398" s="193">
        <v>1</v>
      </c>
      <c r="D398" s="194">
        <v>100000</v>
      </c>
      <c r="E398" s="194">
        <v>100000</v>
      </c>
    </row>
    <row r="399" spans="2:5" s="491" customFormat="1" ht="16.5" customHeight="1">
      <c r="B399" s="193" t="s">
        <v>719</v>
      </c>
      <c r="C399" s="193">
        <v>1</v>
      </c>
      <c r="D399" s="194">
        <v>100000</v>
      </c>
      <c r="E399" s="194">
        <v>50000</v>
      </c>
    </row>
    <row r="400" spans="1:6" ht="16.5" customHeight="1">
      <c r="A400" s="491"/>
      <c r="B400" s="193" t="s">
        <v>784</v>
      </c>
      <c r="C400" s="193">
        <v>1</v>
      </c>
      <c r="D400" s="194">
        <v>3000000</v>
      </c>
      <c r="E400" s="194">
        <v>1470000</v>
      </c>
      <c r="F400" s="471"/>
    </row>
    <row r="401" spans="1:6" ht="16.5" customHeight="1">
      <c r="A401" s="491"/>
      <c r="B401" s="193" t="s">
        <v>850</v>
      </c>
      <c r="C401" s="193">
        <v>1</v>
      </c>
      <c r="D401" s="194">
        <v>300000</v>
      </c>
      <c r="E401" s="194">
        <v>150000</v>
      </c>
      <c r="F401" s="471"/>
    </row>
    <row r="402" spans="1:6" ht="16.5" customHeight="1">
      <c r="A402" s="491"/>
      <c r="B402" s="193" t="s">
        <v>849</v>
      </c>
      <c r="C402" s="193">
        <v>1</v>
      </c>
      <c r="D402" s="194">
        <v>300000</v>
      </c>
      <c r="E402" s="194">
        <v>300000</v>
      </c>
      <c r="F402" s="471"/>
    </row>
    <row r="403" spans="1:5" s="489" customFormat="1" ht="16.5" customHeight="1">
      <c r="A403" s="491"/>
      <c r="B403" s="193" t="s">
        <v>848</v>
      </c>
      <c r="C403" s="193">
        <v>1</v>
      </c>
      <c r="D403" s="194">
        <v>100000</v>
      </c>
      <c r="E403" s="194">
        <v>100000</v>
      </c>
    </row>
    <row r="404" spans="1:5" s="489" customFormat="1" ht="16.5" customHeight="1">
      <c r="A404" s="491"/>
      <c r="B404" s="193" t="s">
        <v>847</v>
      </c>
      <c r="C404" s="193">
        <v>1</v>
      </c>
      <c r="D404" s="194">
        <v>25000</v>
      </c>
      <c r="E404" s="194">
        <v>25000</v>
      </c>
    </row>
    <row r="405" spans="1:5" s="489" customFormat="1" ht="16.5" customHeight="1">
      <c r="A405" s="491"/>
      <c r="B405" s="193" t="s">
        <v>721</v>
      </c>
      <c r="C405" s="193">
        <v>1</v>
      </c>
      <c r="D405" s="194">
        <v>100000</v>
      </c>
      <c r="E405" s="194">
        <v>2000</v>
      </c>
    </row>
    <row r="406" spans="1:5" s="489" customFormat="1" ht="16.5" customHeight="1">
      <c r="A406" s="491"/>
      <c r="B406" s="193" t="s">
        <v>846</v>
      </c>
      <c r="C406" s="193">
        <v>1</v>
      </c>
      <c r="D406" s="194">
        <v>500000</v>
      </c>
      <c r="E406" s="194">
        <v>500000</v>
      </c>
    </row>
    <row r="407" spans="1:6" ht="16.5" customHeight="1">
      <c r="A407" s="491"/>
      <c r="B407" s="193" t="s">
        <v>785</v>
      </c>
      <c r="C407" s="193">
        <v>1</v>
      </c>
      <c r="D407" s="194">
        <v>100000</v>
      </c>
      <c r="E407" s="194">
        <v>100000</v>
      </c>
      <c r="F407" s="471"/>
    </row>
    <row r="408" spans="1:6" ht="16.5" customHeight="1">
      <c r="A408" s="491"/>
      <c r="B408" s="193" t="s">
        <v>852</v>
      </c>
      <c r="C408" s="193">
        <v>1</v>
      </c>
      <c r="D408" s="194">
        <v>200000</v>
      </c>
      <c r="E408" s="194">
        <v>100000</v>
      </c>
      <c r="F408" s="471"/>
    </row>
    <row r="409" spans="1:6" ht="16.5" customHeight="1">
      <c r="A409" s="491"/>
      <c r="B409" s="707" t="s">
        <v>25</v>
      </c>
      <c r="C409" s="707"/>
      <c r="D409" s="707"/>
      <c r="E409" s="91">
        <f>SUM(E271:E408)</f>
        <v>4355034200</v>
      </c>
      <c r="F409" s="471"/>
    </row>
    <row r="410" spans="1:6" ht="16.5" customHeight="1">
      <c r="A410" s="491"/>
      <c r="B410" s="3" t="s">
        <v>15</v>
      </c>
      <c r="C410" s="3"/>
      <c r="D410" s="3"/>
      <c r="E410" s="471"/>
      <c r="F410" s="471"/>
    </row>
    <row r="411" spans="1:6" ht="16.5" customHeight="1">
      <c r="A411" s="491"/>
      <c r="B411" s="110" t="s">
        <v>232</v>
      </c>
      <c r="C411" s="110"/>
      <c r="D411" s="110"/>
      <c r="E411" s="110"/>
      <c r="F411" s="471"/>
    </row>
  </sheetData>
  <sheetProtection/>
  <mergeCells count="26">
    <mergeCell ref="B169:D169"/>
    <mergeCell ref="B58:D58"/>
    <mergeCell ref="B60:E60"/>
    <mergeCell ref="B61:B63"/>
    <mergeCell ref="C61:C63"/>
    <mergeCell ref="D61:D63"/>
    <mergeCell ref="E61:E63"/>
    <mergeCell ref="A1:F1"/>
    <mergeCell ref="B4:B6"/>
    <mergeCell ref="C4:C6"/>
    <mergeCell ref="D4:D6"/>
    <mergeCell ref="E4:E6"/>
    <mergeCell ref="B3:E3"/>
    <mergeCell ref="A173:F173"/>
    <mergeCell ref="B174:E174"/>
    <mergeCell ref="B175:B177"/>
    <mergeCell ref="C175:C177"/>
    <mergeCell ref="D175:D177"/>
    <mergeCell ref="E175:E177"/>
    <mergeCell ref="B409:D409"/>
    <mergeCell ref="B265:D265"/>
    <mergeCell ref="B267:E267"/>
    <mergeCell ref="B268:B270"/>
    <mergeCell ref="C268:C270"/>
    <mergeCell ref="D268:D270"/>
    <mergeCell ref="E268:E27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" thickBot="1">
      <c r="A1" s="526" t="s">
        <v>807</v>
      </c>
      <c r="B1" s="526"/>
      <c r="C1" s="526"/>
    </row>
    <row r="7" ht="14.25">
      <c r="B7" s="1"/>
    </row>
    <row r="8" ht="17.25">
      <c r="B8" s="99" t="s">
        <v>237</v>
      </c>
    </row>
    <row r="9" ht="14.25" thickBot="1"/>
    <row r="10" spans="1:3" ht="15">
      <c r="A10" s="353"/>
      <c r="B10" s="347"/>
      <c r="C10" s="100"/>
    </row>
    <row r="11" spans="1:3" ht="24">
      <c r="A11" s="101"/>
      <c r="B11" s="348"/>
      <c r="C11" s="102" t="s">
        <v>238</v>
      </c>
    </row>
    <row r="12" spans="1:3" ht="14.25">
      <c r="A12" s="101"/>
      <c r="B12" s="349" t="s">
        <v>0</v>
      </c>
      <c r="C12" s="103">
        <v>3</v>
      </c>
    </row>
    <row r="13" spans="1:3" s="195" customFormat="1" ht="14.25">
      <c r="A13" s="101"/>
      <c r="B13" s="349" t="s">
        <v>434</v>
      </c>
      <c r="C13" s="290">
        <v>4</v>
      </c>
    </row>
    <row r="14" spans="1:3" ht="15">
      <c r="A14" s="104"/>
      <c r="B14" s="349" t="s">
        <v>239</v>
      </c>
      <c r="C14" s="105" t="s">
        <v>433</v>
      </c>
    </row>
    <row r="15" spans="1:3" ht="15">
      <c r="A15" s="104"/>
      <c r="B15" s="350" t="s">
        <v>240</v>
      </c>
      <c r="C15" s="103">
        <v>7</v>
      </c>
    </row>
    <row r="16" spans="1:3" ht="13.5" customHeight="1">
      <c r="A16" s="104"/>
      <c r="B16" s="350" t="s">
        <v>241</v>
      </c>
      <c r="C16" s="105">
        <v>8</v>
      </c>
    </row>
    <row r="17" spans="1:3" ht="15" customHeight="1">
      <c r="A17" s="106"/>
      <c r="B17" s="350" t="s">
        <v>297</v>
      </c>
      <c r="C17" s="103">
        <v>9</v>
      </c>
    </row>
    <row r="18" spans="1:3" ht="15">
      <c r="A18" s="106"/>
      <c r="B18" s="351" t="s">
        <v>242</v>
      </c>
      <c r="C18" s="103">
        <v>10</v>
      </c>
    </row>
    <row r="19" spans="1:3" ht="15">
      <c r="A19" s="106"/>
      <c r="B19" s="349" t="s">
        <v>243</v>
      </c>
      <c r="C19" s="103">
        <v>11</v>
      </c>
    </row>
    <row r="20" spans="1:3" ht="14.25">
      <c r="A20" s="107"/>
      <c r="B20" s="349" t="s">
        <v>244</v>
      </c>
      <c r="C20" s="108">
        <v>12</v>
      </c>
    </row>
    <row r="21" spans="1:3" ht="14.25">
      <c r="A21" s="107"/>
      <c r="B21" s="349" t="s">
        <v>245</v>
      </c>
      <c r="C21" s="108" t="s">
        <v>616</v>
      </c>
    </row>
    <row r="22" spans="1:3" s="195" customFormat="1" ht="14.25">
      <c r="A22" s="107"/>
      <c r="B22" s="349" t="s">
        <v>299</v>
      </c>
      <c r="C22" s="108" t="s">
        <v>617</v>
      </c>
    </row>
    <row r="23" spans="1:3" ht="14.25">
      <c r="A23" s="107"/>
      <c r="B23" s="349" t="s">
        <v>246</v>
      </c>
      <c r="C23" s="108" t="s">
        <v>618</v>
      </c>
    </row>
    <row r="24" spans="1:3" ht="14.25">
      <c r="A24" s="107"/>
      <c r="B24" s="349" t="s">
        <v>247</v>
      </c>
      <c r="C24" s="108" t="s">
        <v>619</v>
      </c>
    </row>
    <row r="25" spans="1:3" s="195" customFormat="1" ht="14.25">
      <c r="A25" s="107"/>
      <c r="B25" s="349" t="s">
        <v>431</v>
      </c>
      <c r="C25" s="108" t="s">
        <v>620</v>
      </c>
    </row>
    <row r="26" spans="1:3" ht="14.25">
      <c r="A26" s="107"/>
      <c r="B26" s="349" t="s">
        <v>289</v>
      </c>
      <c r="C26" s="253">
        <v>23</v>
      </c>
    </row>
    <row r="27" spans="1:3" ht="14.25">
      <c r="A27" s="107"/>
      <c r="B27" s="349" t="s">
        <v>248</v>
      </c>
      <c r="C27" s="253">
        <v>25</v>
      </c>
    </row>
    <row r="28" spans="1:3" ht="14.25">
      <c r="A28" s="107"/>
      <c r="B28" s="349" t="s">
        <v>249</v>
      </c>
      <c r="C28" s="108" t="s">
        <v>769</v>
      </c>
    </row>
    <row r="29" spans="1:3" ht="14.25">
      <c r="A29" s="107"/>
      <c r="B29" s="349" t="s">
        <v>250</v>
      </c>
      <c r="C29" s="108" t="s">
        <v>770</v>
      </c>
    </row>
    <row r="30" spans="1:3" ht="14.25">
      <c r="A30" s="107"/>
      <c r="B30" s="350" t="s">
        <v>251</v>
      </c>
      <c r="C30" s="108" t="s">
        <v>771</v>
      </c>
    </row>
    <row r="31" spans="1:3" s="377" customFormat="1" ht="14.25">
      <c r="A31" s="107"/>
      <c r="B31" s="349" t="s">
        <v>555</v>
      </c>
      <c r="C31" s="108" t="s">
        <v>772</v>
      </c>
    </row>
    <row r="32" spans="1:3" s="377" customFormat="1" ht="14.25">
      <c r="A32" s="107"/>
      <c r="B32" s="349" t="s">
        <v>556</v>
      </c>
      <c r="C32" s="108" t="s">
        <v>773</v>
      </c>
    </row>
    <row r="33" spans="1:3" ht="14.25">
      <c r="A33" s="107"/>
      <c r="B33" s="350" t="s">
        <v>500</v>
      </c>
      <c r="C33" s="108" t="s">
        <v>774</v>
      </c>
    </row>
    <row r="34" spans="1:3" ht="14.25">
      <c r="A34" s="315"/>
      <c r="B34" s="350" t="s">
        <v>502</v>
      </c>
      <c r="C34" s="108" t="s">
        <v>775</v>
      </c>
    </row>
    <row r="35" spans="1:3" ht="14.25" thickBot="1">
      <c r="A35" s="315"/>
      <c r="B35" s="352" t="s">
        <v>501</v>
      </c>
      <c r="C35" s="316" t="s">
        <v>776</v>
      </c>
    </row>
    <row r="36" ht="14.25">
      <c r="B36" s="447"/>
    </row>
    <row r="40" ht="14.2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" thickBot="1">
      <c r="A1" s="526" t="s">
        <v>807</v>
      </c>
      <c r="B1" s="526"/>
      <c r="C1" s="526"/>
      <c r="D1" s="526"/>
      <c r="E1" s="526"/>
      <c r="F1" s="526"/>
    </row>
    <row r="2" spans="1:6" ht="15" customHeight="1">
      <c r="A2" s="696" t="s">
        <v>828</v>
      </c>
      <c r="B2" s="696"/>
      <c r="C2" s="696"/>
      <c r="D2" s="696"/>
      <c r="E2" s="696"/>
      <c r="F2" s="696"/>
    </row>
    <row r="3" spans="1:6" ht="15" customHeight="1">
      <c r="A3" s="693"/>
      <c r="B3" s="693"/>
      <c r="C3" s="693"/>
      <c r="D3" s="693"/>
      <c r="E3" s="693"/>
      <c r="F3" s="693"/>
    </row>
    <row r="4" spans="2:5" ht="14.25">
      <c r="B4" s="701" t="s">
        <v>118</v>
      </c>
      <c r="C4" s="701"/>
      <c r="D4" s="701"/>
      <c r="E4" s="701"/>
    </row>
    <row r="5" spans="1:5" ht="14.25">
      <c r="A5" s="705" t="s">
        <v>119</v>
      </c>
      <c r="B5" s="705" t="s">
        <v>405</v>
      </c>
      <c r="C5" s="711" t="s">
        <v>227</v>
      </c>
      <c r="D5" s="705" t="s">
        <v>228</v>
      </c>
      <c r="E5" s="705" t="s">
        <v>229</v>
      </c>
    </row>
    <row r="6" spans="1:5" ht="14.25">
      <c r="A6" s="705"/>
      <c r="B6" s="705"/>
      <c r="C6" s="711"/>
      <c r="D6" s="706"/>
      <c r="E6" s="706"/>
    </row>
    <row r="7" spans="1:5" ht="14.25">
      <c r="A7" s="705"/>
      <c r="B7" s="705"/>
      <c r="C7" s="711"/>
      <c r="D7" s="706"/>
      <c r="E7" s="706"/>
    </row>
    <row r="8" spans="1:5" ht="14.25">
      <c r="A8" s="152">
        <v>1</v>
      </c>
      <c r="B8" s="240" t="s">
        <v>420</v>
      </c>
      <c r="C8" s="93">
        <v>107</v>
      </c>
      <c r="D8" s="93">
        <v>79125900</v>
      </c>
      <c r="E8" s="93">
        <v>56808922</v>
      </c>
    </row>
    <row r="9" spans="1:5" ht="28.5">
      <c r="A9" s="152">
        <v>2</v>
      </c>
      <c r="B9" s="240" t="s">
        <v>419</v>
      </c>
      <c r="C9" s="93">
        <v>68</v>
      </c>
      <c r="D9" s="93">
        <v>16951000</v>
      </c>
      <c r="E9" s="93">
        <v>15325500</v>
      </c>
    </row>
    <row r="10" spans="1:5" ht="14.25">
      <c r="A10" s="152">
        <v>3</v>
      </c>
      <c r="B10" s="241" t="s">
        <v>416</v>
      </c>
      <c r="C10" s="93">
        <v>46</v>
      </c>
      <c r="D10" s="93">
        <v>21740000</v>
      </c>
      <c r="E10" s="93">
        <v>17035767</v>
      </c>
    </row>
    <row r="11" spans="1:5" ht="28.5">
      <c r="A11" s="152">
        <v>4</v>
      </c>
      <c r="B11" s="240" t="s">
        <v>413</v>
      </c>
      <c r="C11" s="93">
        <v>36</v>
      </c>
      <c r="D11" s="93">
        <v>212320000</v>
      </c>
      <c r="E11" s="93">
        <v>57747000</v>
      </c>
    </row>
    <row r="12" spans="1:5" ht="14.25">
      <c r="A12" s="152">
        <v>5</v>
      </c>
      <c r="B12" s="241" t="s">
        <v>414</v>
      </c>
      <c r="C12" s="93">
        <v>24</v>
      </c>
      <c r="D12" s="93">
        <v>90850000</v>
      </c>
      <c r="E12" s="93">
        <v>84419500</v>
      </c>
    </row>
    <row r="13" spans="1:5" ht="28.5">
      <c r="A13" s="152">
        <v>6</v>
      </c>
      <c r="B13" s="241" t="s">
        <v>417</v>
      </c>
      <c r="C13" s="93">
        <v>22</v>
      </c>
      <c r="D13" s="93">
        <v>4750000</v>
      </c>
      <c r="E13" s="93">
        <v>3970000</v>
      </c>
    </row>
    <row r="14" spans="1:5" ht="14.25">
      <c r="A14" s="152">
        <v>7</v>
      </c>
      <c r="B14" s="241" t="s">
        <v>421</v>
      </c>
      <c r="C14" s="93">
        <v>20</v>
      </c>
      <c r="D14" s="93">
        <v>5335000</v>
      </c>
      <c r="E14" s="93">
        <v>4555900</v>
      </c>
    </row>
    <row r="15" spans="1:5" ht="28.5">
      <c r="A15" s="152">
        <v>8</v>
      </c>
      <c r="B15" s="241" t="s">
        <v>509</v>
      </c>
      <c r="C15" s="93">
        <v>17</v>
      </c>
      <c r="D15" s="93">
        <v>5083500</v>
      </c>
      <c r="E15" s="93">
        <v>4819475</v>
      </c>
    </row>
    <row r="16" spans="1:5" ht="28.5">
      <c r="A16" s="152">
        <v>9</v>
      </c>
      <c r="B16" s="241" t="s">
        <v>415</v>
      </c>
      <c r="C16" s="93">
        <v>17</v>
      </c>
      <c r="D16" s="93">
        <v>3550000</v>
      </c>
      <c r="E16" s="93">
        <v>2377500</v>
      </c>
    </row>
    <row r="17" spans="1:5" ht="14.25">
      <c r="A17" s="152">
        <v>10</v>
      </c>
      <c r="B17" s="241" t="s">
        <v>578</v>
      </c>
      <c r="C17" s="93">
        <v>16</v>
      </c>
      <c r="D17" s="93">
        <v>24347757</v>
      </c>
      <c r="E17" s="93">
        <v>23287761</v>
      </c>
    </row>
    <row r="18" spans="1:5" ht="28.5">
      <c r="A18" s="152">
        <v>11</v>
      </c>
      <c r="B18" s="241" t="s">
        <v>789</v>
      </c>
      <c r="C18" s="93">
        <v>14</v>
      </c>
      <c r="D18" s="93">
        <v>41250000</v>
      </c>
      <c r="E18" s="93">
        <v>35527500</v>
      </c>
    </row>
    <row r="19" spans="1:5" ht="14.25">
      <c r="A19" s="152">
        <v>12</v>
      </c>
      <c r="B19" s="241" t="s">
        <v>422</v>
      </c>
      <c r="C19" s="93">
        <v>12</v>
      </c>
      <c r="D19" s="93">
        <v>2100000</v>
      </c>
      <c r="E19" s="93">
        <v>1750000</v>
      </c>
    </row>
    <row r="20" spans="1:5" ht="14.25">
      <c r="A20" s="152">
        <v>13</v>
      </c>
      <c r="B20" s="241" t="s">
        <v>668</v>
      </c>
      <c r="C20" s="94">
        <v>12</v>
      </c>
      <c r="D20" s="94">
        <v>2925145</v>
      </c>
      <c r="E20" s="94">
        <v>2775145</v>
      </c>
    </row>
    <row r="21" spans="1:6" ht="28.5">
      <c r="A21" s="152">
        <v>14</v>
      </c>
      <c r="B21" s="241" t="s">
        <v>724</v>
      </c>
      <c r="C21" s="94">
        <v>11</v>
      </c>
      <c r="D21" s="94">
        <v>1300000</v>
      </c>
      <c r="E21" s="94">
        <v>968667</v>
      </c>
      <c r="F21" s="195"/>
    </row>
    <row r="22" spans="1:5" ht="28.5">
      <c r="A22" s="152">
        <v>15</v>
      </c>
      <c r="B22" s="241" t="s">
        <v>667</v>
      </c>
      <c r="C22" s="94">
        <v>11</v>
      </c>
      <c r="D22" s="94">
        <v>2550000</v>
      </c>
      <c r="E22" s="94">
        <v>1620000</v>
      </c>
    </row>
    <row r="23" spans="1:5" ht="14.25">
      <c r="A23" s="152">
        <v>16</v>
      </c>
      <c r="B23" s="241" t="s">
        <v>853</v>
      </c>
      <c r="C23" s="94">
        <v>10</v>
      </c>
      <c r="D23" s="94">
        <v>3510000</v>
      </c>
      <c r="E23" s="94">
        <v>3425000</v>
      </c>
    </row>
    <row r="24" spans="1:5" ht="28.5">
      <c r="A24" s="152">
        <v>17</v>
      </c>
      <c r="B24" s="241" t="s">
        <v>788</v>
      </c>
      <c r="C24" s="94">
        <v>10</v>
      </c>
      <c r="D24" s="94">
        <v>1650000</v>
      </c>
      <c r="E24" s="94">
        <v>1122000</v>
      </c>
    </row>
    <row r="25" spans="1:5" ht="14.25">
      <c r="A25" s="152">
        <v>18</v>
      </c>
      <c r="B25" s="241" t="s">
        <v>854</v>
      </c>
      <c r="C25" s="94">
        <v>10</v>
      </c>
      <c r="D25" s="94">
        <v>9842000</v>
      </c>
      <c r="E25" s="94">
        <v>5739000</v>
      </c>
    </row>
    <row r="26" spans="1:5" ht="14.25">
      <c r="A26" s="152">
        <v>19</v>
      </c>
      <c r="B26" s="241" t="s">
        <v>855</v>
      </c>
      <c r="C26" s="94">
        <v>9</v>
      </c>
      <c r="D26" s="94">
        <v>1850000</v>
      </c>
      <c r="E26" s="94">
        <v>1195000</v>
      </c>
    </row>
    <row r="27" spans="1:5" ht="14.25">
      <c r="A27" s="152">
        <v>20</v>
      </c>
      <c r="B27" s="241" t="s">
        <v>787</v>
      </c>
      <c r="C27" s="94">
        <v>9</v>
      </c>
      <c r="D27" s="94">
        <v>3860000</v>
      </c>
      <c r="E27" s="94">
        <v>2480000</v>
      </c>
    </row>
    <row r="28" spans="1:5" ht="14.25">
      <c r="A28" s="698" t="s">
        <v>25</v>
      </c>
      <c r="B28" s="712"/>
      <c r="C28" s="699"/>
      <c r="D28" s="700"/>
      <c r="E28" s="91">
        <f>SUM(E8:E27)</f>
        <v>326949637</v>
      </c>
    </row>
    <row r="29" spans="2:5" ht="14.25">
      <c r="B29" s="3" t="s">
        <v>15</v>
      </c>
      <c r="C29" s="394"/>
      <c r="D29" s="3"/>
      <c r="E29" s="95"/>
    </row>
    <row r="30" spans="2:5" s="383" customFormat="1" ht="14.25">
      <c r="B30" s="3"/>
      <c r="C30" s="394"/>
      <c r="D30" s="3"/>
      <c r="E30" s="90"/>
    </row>
    <row r="31" spans="2:5" s="383" customFormat="1" ht="14.25">
      <c r="B31" s="3"/>
      <c r="C31" s="394"/>
      <c r="D31" s="3"/>
      <c r="E31" s="90"/>
    </row>
    <row r="32" spans="2:5" s="451" customFormat="1" ht="14.25">
      <c r="B32" s="3"/>
      <c r="C32" s="394"/>
      <c r="D32" s="3"/>
      <c r="E32" s="90"/>
    </row>
    <row r="33" spans="2:5" s="451" customFormat="1" ht="14.25">
      <c r="B33" s="3"/>
      <c r="C33" s="394"/>
      <c r="D33" s="3"/>
      <c r="E33" s="90"/>
    </row>
    <row r="34" spans="2:5" s="453" customFormat="1" ht="14.25">
      <c r="B34" s="3"/>
      <c r="C34" s="394"/>
      <c r="D34" s="3"/>
      <c r="E34" s="90"/>
    </row>
    <row r="35" spans="2:5" s="453" customFormat="1" ht="14.25">
      <c r="B35" s="3"/>
      <c r="C35" s="394"/>
      <c r="D35" s="3"/>
      <c r="E35" s="90"/>
    </row>
    <row r="36" spans="2:5" s="390" customFormat="1" ht="14.25">
      <c r="B36" s="3"/>
      <c r="C36" s="394"/>
      <c r="D36" s="3"/>
      <c r="E36" s="90"/>
    </row>
    <row r="37" spans="2:5" s="391" customFormat="1" ht="14.25">
      <c r="B37" s="3"/>
      <c r="C37" s="394"/>
      <c r="D37" s="3"/>
      <c r="E37" s="90"/>
    </row>
    <row r="38" spans="2:5" s="391" customFormat="1" ht="14.25">
      <c r="B38" s="3"/>
      <c r="C38" s="394"/>
      <c r="D38" s="3"/>
      <c r="E38" s="90"/>
    </row>
    <row r="39" spans="2:5" s="383" customFormat="1" ht="14.25">
      <c r="B39" s="3"/>
      <c r="C39" s="394"/>
      <c r="D39" s="3"/>
      <c r="E39" s="90"/>
    </row>
    <row r="40" spans="2:5" ht="14.25">
      <c r="B40" s="701" t="s">
        <v>126</v>
      </c>
      <c r="C40" s="701"/>
      <c r="D40" s="701"/>
      <c r="E40" s="701"/>
    </row>
    <row r="42" spans="1:5" ht="14.25">
      <c r="A42" s="713" t="s">
        <v>573</v>
      </c>
      <c r="B42" s="705" t="s">
        <v>405</v>
      </c>
      <c r="C42" s="711" t="s">
        <v>227</v>
      </c>
      <c r="D42" s="705" t="s">
        <v>228</v>
      </c>
      <c r="E42" s="705" t="s">
        <v>229</v>
      </c>
    </row>
    <row r="43" spans="1:5" ht="14.25">
      <c r="A43" s="705"/>
      <c r="B43" s="705"/>
      <c r="C43" s="711"/>
      <c r="D43" s="706"/>
      <c r="E43" s="706"/>
    </row>
    <row r="44" spans="1:5" ht="14.25">
      <c r="A44" s="705"/>
      <c r="B44" s="705"/>
      <c r="C44" s="711"/>
      <c r="D44" s="706"/>
      <c r="E44" s="706"/>
    </row>
    <row r="45" spans="1:5" ht="28.5">
      <c r="A45" s="92">
        <v>1</v>
      </c>
      <c r="B45" s="241" t="s">
        <v>419</v>
      </c>
      <c r="C45" s="93">
        <v>1347</v>
      </c>
      <c r="D45" s="93">
        <v>581185017</v>
      </c>
      <c r="E45" s="93">
        <v>499457690</v>
      </c>
    </row>
    <row r="46" spans="1:5" ht="14.25">
      <c r="A46" s="92">
        <v>2</v>
      </c>
      <c r="B46" s="241" t="s">
        <v>414</v>
      </c>
      <c r="C46" s="93">
        <v>526</v>
      </c>
      <c r="D46" s="93">
        <v>243346291</v>
      </c>
      <c r="E46" s="93">
        <v>201399384</v>
      </c>
    </row>
    <row r="47" spans="1:5" ht="14.25">
      <c r="A47" s="92">
        <v>3</v>
      </c>
      <c r="B47" s="241" t="s">
        <v>416</v>
      </c>
      <c r="C47" s="93">
        <v>428</v>
      </c>
      <c r="D47" s="93">
        <v>134072022</v>
      </c>
      <c r="E47" s="93">
        <v>158458517</v>
      </c>
    </row>
    <row r="48" spans="1:5" ht="28.5">
      <c r="A48" s="92">
        <v>4</v>
      </c>
      <c r="B48" s="241" t="s">
        <v>415</v>
      </c>
      <c r="C48" s="93">
        <v>347</v>
      </c>
      <c r="D48" s="93">
        <v>111177004</v>
      </c>
      <c r="E48" s="93">
        <v>84107327</v>
      </c>
    </row>
    <row r="49" spans="1:5" ht="28.5">
      <c r="A49" s="92">
        <v>5</v>
      </c>
      <c r="B49" s="241" t="s">
        <v>413</v>
      </c>
      <c r="C49" s="93">
        <v>318</v>
      </c>
      <c r="D49" s="93">
        <v>443895212</v>
      </c>
      <c r="E49" s="93">
        <v>381541883</v>
      </c>
    </row>
    <row r="50" spans="1:5" ht="14.25">
      <c r="A50" s="92">
        <v>6</v>
      </c>
      <c r="B50" s="241" t="s">
        <v>420</v>
      </c>
      <c r="C50" s="93">
        <v>258</v>
      </c>
      <c r="D50" s="93">
        <v>117668079</v>
      </c>
      <c r="E50" s="93">
        <v>108490857</v>
      </c>
    </row>
    <row r="51" spans="1:5" ht="14.25">
      <c r="A51" s="92">
        <v>7</v>
      </c>
      <c r="B51" s="241" t="s">
        <v>421</v>
      </c>
      <c r="C51" s="93">
        <v>244</v>
      </c>
      <c r="D51" s="93">
        <v>147425005</v>
      </c>
      <c r="E51" s="93">
        <v>124730405</v>
      </c>
    </row>
    <row r="52" spans="1:5" ht="28.5">
      <c r="A52" s="92">
        <v>8</v>
      </c>
      <c r="B52" s="241" t="s">
        <v>509</v>
      </c>
      <c r="C52" s="93">
        <v>237</v>
      </c>
      <c r="D52" s="93">
        <v>83145005</v>
      </c>
      <c r="E52" s="93">
        <v>73756905</v>
      </c>
    </row>
    <row r="53" spans="1:5" ht="14.25">
      <c r="A53" s="92">
        <v>9</v>
      </c>
      <c r="B53" s="241" t="s">
        <v>418</v>
      </c>
      <c r="C53" s="93">
        <v>171</v>
      </c>
      <c r="D53" s="93">
        <v>75030000</v>
      </c>
      <c r="E53" s="93">
        <v>59443500</v>
      </c>
    </row>
    <row r="54" spans="1:5" ht="14.25">
      <c r="A54" s="92">
        <v>10</v>
      </c>
      <c r="B54" s="241" t="s">
        <v>613</v>
      </c>
      <c r="C54" s="93">
        <v>159</v>
      </c>
      <c r="D54" s="93">
        <v>77910000</v>
      </c>
      <c r="E54" s="93">
        <v>56137900</v>
      </c>
    </row>
    <row r="55" spans="1:5" ht="14.25">
      <c r="A55" s="92">
        <v>11</v>
      </c>
      <c r="B55" s="241" t="s">
        <v>668</v>
      </c>
      <c r="C55" s="93">
        <v>150</v>
      </c>
      <c r="D55" s="93">
        <v>77270003</v>
      </c>
      <c r="E55" s="93">
        <v>64177503</v>
      </c>
    </row>
    <row r="56" spans="1:5" ht="28.5">
      <c r="A56" s="92">
        <v>12</v>
      </c>
      <c r="B56" s="241" t="s">
        <v>583</v>
      </c>
      <c r="C56" s="93">
        <v>147</v>
      </c>
      <c r="D56" s="93">
        <v>44747000</v>
      </c>
      <c r="E56" s="93">
        <v>35594900</v>
      </c>
    </row>
    <row r="57" spans="1:5" ht="14.25">
      <c r="A57" s="92">
        <v>13</v>
      </c>
      <c r="B57" s="241" t="s">
        <v>422</v>
      </c>
      <c r="C57" s="94">
        <v>141</v>
      </c>
      <c r="D57" s="94">
        <v>71934052</v>
      </c>
      <c r="E57" s="94">
        <v>61487952</v>
      </c>
    </row>
    <row r="58" spans="1:5" ht="28.5">
      <c r="A58" s="92">
        <v>14</v>
      </c>
      <c r="B58" s="241" t="s">
        <v>615</v>
      </c>
      <c r="C58" s="94">
        <v>134</v>
      </c>
      <c r="D58" s="94">
        <v>116385000</v>
      </c>
      <c r="E58" s="94">
        <v>88860000</v>
      </c>
    </row>
    <row r="59" spans="1:5" ht="28.5">
      <c r="A59" s="92">
        <v>15</v>
      </c>
      <c r="B59" s="241" t="s">
        <v>724</v>
      </c>
      <c r="C59" s="94">
        <v>113</v>
      </c>
      <c r="D59" s="94">
        <v>46030001</v>
      </c>
      <c r="E59" s="94">
        <v>39112669</v>
      </c>
    </row>
    <row r="60" spans="1:5" ht="28.5">
      <c r="A60" s="92">
        <v>16</v>
      </c>
      <c r="B60" s="241" t="s">
        <v>584</v>
      </c>
      <c r="C60" s="94">
        <v>110</v>
      </c>
      <c r="D60" s="94">
        <v>106330000</v>
      </c>
      <c r="E60" s="94">
        <v>78378000</v>
      </c>
    </row>
    <row r="61" spans="1:5" ht="28.5">
      <c r="A61" s="92">
        <v>17</v>
      </c>
      <c r="B61" s="241" t="s">
        <v>579</v>
      </c>
      <c r="C61" s="94">
        <v>107</v>
      </c>
      <c r="D61" s="94">
        <v>54085000</v>
      </c>
      <c r="E61" s="94">
        <v>43807000</v>
      </c>
    </row>
    <row r="62" spans="1:5" ht="28.5">
      <c r="A62" s="92">
        <v>18</v>
      </c>
      <c r="B62" s="241" t="s">
        <v>429</v>
      </c>
      <c r="C62" s="94">
        <v>88</v>
      </c>
      <c r="D62" s="94">
        <v>33490000</v>
      </c>
      <c r="E62" s="94">
        <v>26166000</v>
      </c>
    </row>
    <row r="63" spans="1:5" ht="14.25">
      <c r="A63" s="92">
        <v>19</v>
      </c>
      <c r="B63" s="241" t="s">
        <v>669</v>
      </c>
      <c r="C63" s="94">
        <v>84</v>
      </c>
      <c r="D63" s="94">
        <v>25870500</v>
      </c>
      <c r="E63" s="94">
        <v>22631700</v>
      </c>
    </row>
    <row r="64" spans="1:5" ht="14.25">
      <c r="A64" s="92">
        <v>20</v>
      </c>
      <c r="B64" s="241" t="s">
        <v>856</v>
      </c>
      <c r="C64" s="94">
        <v>81</v>
      </c>
      <c r="D64" s="94">
        <v>49555000</v>
      </c>
      <c r="E64" s="94">
        <v>44540000</v>
      </c>
    </row>
    <row r="65" spans="1:5" ht="14.25">
      <c r="A65" s="698" t="s">
        <v>25</v>
      </c>
      <c r="B65" s="712"/>
      <c r="C65" s="699"/>
      <c r="D65" s="700"/>
      <c r="E65" s="91">
        <f>SUM(E45:E64)</f>
        <v>2252280092</v>
      </c>
    </row>
    <row r="66" spans="1:2" ht="14.2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60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6384" width="9.140625" style="375" customWidth="1"/>
  </cols>
  <sheetData>
    <row r="1" spans="1:67" s="500" customFormat="1" ht="10.5">
      <c r="A1" s="714" t="s">
        <v>807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BN1" s="501"/>
      <c r="BO1" s="501"/>
    </row>
    <row r="2" spans="1:67" s="502" customFormat="1" ht="10.5">
      <c r="A2" s="715" t="s">
        <v>829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BN2" s="503"/>
      <c r="BO2" s="503"/>
    </row>
    <row r="3" spans="1:67" s="505" customFormat="1" ht="7.5">
      <c r="A3" s="504"/>
      <c r="B3" s="716" t="s">
        <v>512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 t="s">
        <v>512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 t="s">
        <v>512</v>
      </c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</row>
    <row r="4" spans="1:67" s="507" customFormat="1" ht="7.5">
      <c r="A4" s="506" t="s">
        <v>518</v>
      </c>
      <c r="B4" s="717" t="s">
        <v>24</v>
      </c>
      <c r="C4" s="717"/>
      <c r="D4" s="717"/>
      <c r="E4" s="717" t="s">
        <v>30</v>
      </c>
      <c r="F4" s="717"/>
      <c r="G4" s="717"/>
      <c r="H4" s="717" t="s">
        <v>31</v>
      </c>
      <c r="I4" s="717"/>
      <c r="J4" s="717"/>
      <c r="K4" s="717" t="s">
        <v>32</v>
      </c>
      <c r="L4" s="717"/>
      <c r="M4" s="717"/>
      <c r="N4" s="717" t="s">
        <v>33</v>
      </c>
      <c r="O4" s="717"/>
      <c r="P4" s="717"/>
      <c r="Q4" s="717" t="s">
        <v>34</v>
      </c>
      <c r="R4" s="717"/>
      <c r="S4" s="717"/>
      <c r="T4" s="717" t="s">
        <v>35</v>
      </c>
      <c r="U4" s="717"/>
      <c r="V4" s="717"/>
      <c r="W4" s="717" t="s">
        <v>36</v>
      </c>
      <c r="X4" s="717"/>
      <c r="Y4" s="717"/>
      <c r="Z4" s="717" t="s">
        <v>37</v>
      </c>
      <c r="AA4" s="717"/>
      <c r="AB4" s="717"/>
      <c r="AC4" s="717" t="s">
        <v>38</v>
      </c>
      <c r="AD4" s="717"/>
      <c r="AE4" s="717"/>
      <c r="AF4" s="717" t="s">
        <v>39</v>
      </c>
      <c r="AG4" s="717"/>
      <c r="AH4" s="717"/>
      <c r="AI4" s="717" t="s">
        <v>40</v>
      </c>
      <c r="AJ4" s="717"/>
      <c r="AK4" s="717"/>
      <c r="AL4" s="717" t="s">
        <v>513</v>
      </c>
      <c r="AM4" s="717"/>
      <c r="AN4" s="717"/>
      <c r="AO4" s="717" t="s">
        <v>41</v>
      </c>
      <c r="AP4" s="717"/>
      <c r="AQ4" s="717"/>
      <c r="AR4" s="717" t="s">
        <v>42</v>
      </c>
      <c r="AS4" s="717"/>
      <c r="AT4" s="717"/>
      <c r="AU4" s="717" t="s">
        <v>43</v>
      </c>
      <c r="AV4" s="717"/>
      <c r="AW4" s="717"/>
      <c r="AX4" s="717" t="s">
        <v>44</v>
      </c>
      <c r="AY4" s="717"/>
      <c r="AZ4" s="717"/>
      <c r="BA4" s="717" t="s">
        <v>45</v>
      </c>
      <c r="BB4" s="717"/>
      <c r="BC4" s="717"/>
      <c r="BD4" s="717" t="s">
        <v>514</v>
      </c>
      <c r="BE4" s="717"/>
      <c r="BF4" s="717"/>
      <c r="BG4" s="717" t="s">
        <v>515</v>
      </c>
      <c r="BH4" s="717"/>
      <c r="BI4" s="717"/>
      <c r="BJ4" s="717" t="s">
        <v>47</v>
      </c>
      <c r="BK4" s="717"/>
      <c r="BL4" s="717"/>
      <c r="BM4" s="717" t="s">
        <v>219</v>
      </c>
      <c r="BN4" s="717"/>
      <c r="BO4" s="717"/>
    </row>
    <row r="5" spans="1:67" s="505" customFormat="1" ht="7.5">
      <c r="A5" s="504"/>
      <c r="B5" s="508" t="s">
        <v>9</v>
      </c>
      <c r="C5" s="508" t="s">
        <v>516</v>
      </c>
      <c r="D5" s="508" t="s">
        <v>517</v>
      </c>
      <c r="E5" s="508" t="s">
        <v>9</v>
      </c>
      <c r="F5" s="508" t="s">
        <v>516</v>
      </c>
      <c r="G5" s="508" t="s">
        <v>517</v>
      </c>
      <c r="H5" s="508" t="s">
        <v>9</v>
      </c>
      <c r="I5" s="508" t="s">
        <v>516</v>
      </c>
      <c r="J5" s="508" t="s">
        <v>517</v>
      </c>
      <c r="K5" s="508" t="s">
        <v>9</v>
      </c>
      <c r="L5" s="508" t="s">
        <v>516</v>
      </c>
      <c r="M5" s="508" t="s">
        <v>517</v>
      </c>
      <c r="N5" s="508" t="s">
        <v>9</v>
      </c>
      <c r="O5" s="508" t="s">
        <v>516</v>
      </c>
      <c r="P5" s="508" t="s">
        <v>517</v>
      </c>
      <c r="Q5" s="508" t="s">
        <v>9</v>
      </c>
      <c r="R5" s="508" t="s">
        <v>516</v>
      </c>
      <c r="S5" s="508" t="s">
        <v>517</v>
      </c>
      <c r="T5" s="508" t="s">
        <v>9</v>
      </c>
      <c r="U5" s="508" t="s">
        <v>516</v>
      </c>
      <c r="V5" s="508" t="s">
        <v>517</v>
      </c>
      <c r="W5" s="508" t="s">
        <v>9</v>
      </c>
      <c r="X5" s="508" t="s">
        <v>516</v>
      </c>
      <c r="Y5" s="508" t="s">
        <v>517</v>
      </c>
      <c r="Z5" s="508" t="s">
        <v>9</v>
      </c>
      <c r="AA5" s="508" t="s">
        <v>516</v>
      </c>
      <c r="AB5" s="508" t="s">
        <v>517</v>
      </c>
      <c r="AC5" s="508" t="s">
        <v>9</v>
      </c>
      <c r="AD5" s="508" t="s">
        <v>516</v>
      </c>
      <c r="AE5" s="508" t="s">
        <v>517</v>
      </c>
      <c r="AF5" s="508" t="s">
        <v>9</v>
      </c>
      <c r="AG5" s="508" t="s">
        <v>516</v>
      </c>
      <c r="AH5" s="508" t="s">
        <v>517</v>
      </c>
      <c r="AI5" s="508" t="s">
        <v>9</v>
      </c>
      <c r="AJ5" s="508" t="s">
        <v>516</v>
      </c>
      <c r="AK5" s="508" t="s">
        <v>517</v>
      </c>
      <c r="AL5" s="508" t="s">
        <v>9</v>
      </c>
      <c r="AM5" s="508" t="s">
        <v>516</v>
      </c>
      <c r="AN5" s="508" t="s">
        <v>517</v>
      </c>
      <c r="AO5" s="508" t="s">
        <v>9</v>
      </c>
      <c r="AP5" s="508" t="s">
        <v>516</v>
      </c>
      <c r="AQ5" s="508" t="s">
        <v>517</v>
      </c>
      <c r="AR5" s="508" t="s">
        <v>9</v>
      </c>
      <c r="AS5" s="508" t="s">
        <v>516</v>
      </c>
      <c r="AT5" s="508" t="s">
        <v>517</v>
      </c>
      <c r="AU5" s="508" t="s">
        <v>9</v>
      </c>
      <c r="AV5" s="508" t="s">
        <v>516</v>
      </c>
      <c r="AW5" s="508" t="s">
        <v>517</v>
      </c>
      <c r="AX5" s="508" t="s">
        <v>9</v>
      </c>
      <c r="AY5" s="508" t="s">
        <v>516</v>
      </c>
      <c r="AZ5" s="508" t="s">
        <v>517</v>
      </c>
      <c r="BA5" s="508" t="s">
        <v>9</v>
      </c>
      <c r="BB5" s="508" t="s">
        <v>516</v>
      </c>
      <c r="BC5" s="508" t="s">
        <v>517</v>
      </c>
      <c r="BD5" s="508" t="s">
        <v>9</v>
      </c>
      <c r="BE5" s="508" t="s">
        <v>516</v>
      </c>
      <c r="BF5" s="508" t="s">
        <v>517</v>
      </c>
      <c r="BG5" s="508" t="s">
        <v>9</v>
      </c>
      <c r="BH5" s="508" t="s">
        <v>516</v>
      </c>
      <c r="BI5" s="508" t="s">
        <v>517</v>
      </c>
      <c r="BJ5" s="508" t="s">
        <v>9</v>
      </c>
      <c r="BK5" s="508" t="s">
        <v>516</v>
      </c>
      <c r="BL5" s="508" t="s">
        <v>517</v>
      </c>
      <c r="BM5" s="508" t="s">
        <v>9</v>
      </c>
      <c r="BN5" s="499" t="s">
        <v>597</v>
      </c>
      <c r="BO5" s="499" t="s">
        <v>598</v>
      </c>
    </row>
    <row r="6" spans="1:67" s="511" customFormat="1" ht="6">
      <c r="A6" s="509" t="s">
        <v>592</v>
      </c>
      <c r="B6" s="510">
        <v>2</v>
      </c>
      <c r="C6" s="510">
        <v>300000</v>
      </c>
      <c r="D6" s="510">
        <v>230000</v>
      </c>
      <c r="E6" s="510"/>
      <c r="F6" s="510"/>
      <c r="G6" s="510"/>
      <c r="H6" s="510">
        <v>6</v>
      </c>
      <c r="I6" s="510">
        <v>2310000</v>
      </c>
      <c r="J6" s="510">
        <v>1035000</v>
      </c>
      <c r="K6" s="510">
        <v>1</v>
      </c>
      <c r="L6" s="510">
        <v>50000</v>
      </c>
      <c r="M6" s="510">
        <v>25000</v>
      </c>
      <c r="N6" s="510"/>
      <c r="O6" s="510"/>
      <c r="P6" s="510"/>
      <c r="Q6" s="510">
        <v>3</v>
      </c>
      <c r="R6" s="510">
        <v>250000</v>
      </c>
      <c r="S6" s="510">
        <v>190000</v>
      </c>
      <c r="T6" s="510">
        <v>54</v>
      </c>
      <c r="U6" s="510">
        <v>22900000</v>
      </c>
      <c r="V6" s="510">
        <v>18884750</v>
      </c>
      <c r="W6" s="510">
        <v>3</v>
      </c>
      <c r="X6" s="510">
        <v>350000</v>
      </c>
      <c r="Y6" s="510">
        <v>350000</v>
      </c>
      <c r="Z6" s="510">
        <v>7</v>
      </c>
      <c r="AA6" s="510">
        <v>2200000</v>
      </c>
      <c r="AB6" s="510">
        <v>1544000</v>
      </c>
      <c r="AC6" s="510">
        <v>25</v>
      </c>
      <c r="AD6" s="510">
        <v>20890000</v>
      </c>
      <c r="AE6" s="510">
        <v>8065000</v>
      </c>
      <c r="AF6" s="510"/>
      <c r="AG6" s="510"/>
      <c r="AH6" s="510"/>
      <c r="AI6" s="510">
        <v>11</v>
      </c>
      <c r="AJ6" s="510">
        <v>8120000</v>
      </c>
      <c r="AK6" s="510">
        <v>6176000</v>
      </c>
      <c r="AL6" s="510">
        <v>11</v>
      </c>
      <c r="AM6" s="510">
        <v>3620000</v>
      </c>
      <c r="AN6" s="510">
        <v>3264900</v>
      </c>
      <c r="AO6" s="510">
        <v>12</v>
      </c>
      <c r="AP6" s="510">
        <v>6600000</v>
      </c>
      <c r="AQ6" s="510">
        <v>4899000</v>
      </c>
      <c r="AR6" s="510"/>
      <c r="AS6" s="510"/>
      <c r="AT6" s="510"/>
      <c r="AU6" s="510">
        <v>1</v>
      </c>
      <c r="AV6" s="510">
        <v>10000</v>
      </c>
      <c r="AW6" s="510">
        <v>10000</v>
      </c>
      <c r="AX6" s="510">
        <v>2</v>
      </c>
      <c r="AY6" s="510">
        <v>8000000</v>
      </c>
      <c r="AZ6" s="510">
        <v>7700000</v>
      </c>
      <c r="BA6" s="510">
        <v>2</v>
      </c>
      <c r="BB6" s="510">
        <v>1100000</v>
      </c>
      <c r="BC6" s="510">
        <v>1100000</v>
      </c>
      <c r="BD6" s="510">
        <v>1</v>
      </c>
      <c r="BE6" s="510">
        <v>200000</v>
      </c>
      <c r="BF6" s="510">
        <v>100000</v>
      </c>
      <c r="BG6" s="510"/>
      <c r="BH6" s="510"/>
      <c r="BI6" s="510"/>
      <c r="BJ6" s="510"/>
      <c r="BK6" s="510"/>
      <c r="BL6" s="510"/>
      <c r="BM6" s="510">
        <v>141</v>
      </c>
      <c r="BN6" s="510">
        <v>76900000</v>
      </c>
      <c r="BO6" s="510">
        <v>53573650</v>
      </c>
    </row>
    <row r="7" spans="1:67" s="511" customFormat="1" ht="6">
      <c r="A7" s="509" t="s">
        <v>565</v>
      </c>
      <c r="B7" s="510"/>
      <c r="C7" s="510"/>
      <c r="D7" s="510"/>
      <c r="E7" s="510">
        <v>1</v>
      </c>
      <c r="F7" s="510">
        <v>300000</v>
      </c>
      <c r="G7" s="510">
        <v>300000</v>
      </c>
      <c r="H7" s="510">
        <v>3</v>
      </c>
      <c r="I7" s="510">
        <v>7500000</v>
      </c>
      <c r="J7" s="510">
        <v>5850000</v>
      </c>
      <c r="K7" s="510"/>
      <c r="L7" s="510"/>
      <c r="M7" s="510"/>
      <c r="N7" s="510"/>
      <c r="O7" s="510"/>
      <c r="P7" s="510"/>
      <c r="Q7" s="510">
        <v>1</v>
      </c>
      <c r="R7" s="510">
        <v>100000</v>
      </c>
      <c r="S7" s="510">
        <v>100000</v>
      </c>
      <c r="T7" s="510">
        <v>16</v>
      </c>
      <c r="U7" s="510">
        <v>4210000</v>
      </c>
      <c r="V7" s="510">
        <v>2905000</v>
      </c>
      <c r="W7" s="510">
        <v>2</v>
      </c>
      <c r="X7" s="510">
        <v>1010000</v>
      </c>
      <c r="Y7" s="510">
        <v>1010000</v>
      </c>
      <c r="Z7" s="510">
        <v>4</v>
      </c>
      <c r="AA7" s="510">
        <v>1550000</v>
      </c>
      <c r="AB7" s="510">
        <v>1400000</v>
      </c>
      <c r="AC7" s="510">
        <v>2</v>
      </c>
      <c r="AD7" s="510">
        <v>1150000</v>
      </c>
      <c r="AE7" s="510">
        <v>300000</v>
      </c>
      <c r="AF7" s="510">
        <v>1</v>
      </c>
      <c r="AG7" s="510">
        <v>10000</v>
      </c>
      <c r="AH7" s="510">
        <v>10000</v>
      </c>
      <c r="AI7" s="510">
        <v>2</v>
      </c>
      <c r="AJ7" s="510">
        <v>250000</v>
      </c>
      <c r="AK7" s="510">
        <v>175000</v>
      </c>
      <c r="AL7" s="510">
        <v>3</v>
      </c>
      <c r="AM7" s="510">
        <v>350000</v>
      </c>
      <c r="AN7" s="510">
        <v>250000</v>
      </c>
      <c r="AO7" s="510">
        <v>6</v>
      </c>
      <c r="AP7" s="510">
        <v>1750000</v>
      </c>
      <c r="AQ7" s="510">
        <v>1370000</v>
      </c>
      <c r="AR7" s="510"/>
      <c r="AS7" s="510"/>
      <c r="AT7" s="510"/>
      <c r="AU7" s="510"/>
      <c r="AV7" s="510"/>
      <c r="AW7" s="510"/>
      <c r="AX7" s="510"/>
      <c r="AY7" s="510"/>
      <c r="AZ7" s="510"/>
      <c r="BA7" s="510">
        <v>1</v>
      </c>
      <c r="BB7" s="510">
        <v>250000</v>
      </c>
      <c r="BC7" s="510">
        <v>250000</v>
      </c>
      <c r="BD7" s="510"/>
      <c r="BE7" s="510"/>
      <c r="BF7" s="510"/>
      <c r="BG7" s="510"/>
      <c r="BH7" s="510"/>
      <c r="BI7" s="510"/>
      <c r="BJ7" s="510"/>
      <c r="BK7" s="510"/>
      <c r="BL7" s="510"/>
      <c r="BM7" s="510">
        <v>42</v>
      </c>
      <c r="BN7" s="510">
        <v>18430000</v>
      </c>
      <c r="BO7" s="510">
        <v>13920000</v>
      </c>
    </row>
    <row r="8" spans="1:67" s="511" customFormat="1" ht="6">
      <c r="A8" s="509" t="s">
        <v>519</v>
      </c>
      <c r="B8" s="510"/>
      <c r="C8" s="510"/>
      <c r="D8" s="510"/>
      <c r="E8" s="510">
        <v>2</v>
      </c>
      <c r="F8" s="510">
        <v>1550000</v>
      </c>
      <c r="G8" s="510">
        <v>775000</v>
      </c>
      <c r="H8" s="510">
        <v>27</v>
      </c>
      <c r="I8" s="510">
        <v>29365000</v>
      </c>
      <c r="J8" s="510">
        <v>26032000</v>
      </c>
      <c r="K8" s="510">
        <v>3</v>
      </c>
      <c r="L8" s="510">
        <v>360000</v>
      </c>
      <c r="M8" s="510">
        <v>205000</v>
      </c>
      <c r="N8" s="510">
        <v>1</v>
      </c>
      <c r="O8" s="510">
        <v>50000</v>
      </c>
      <c r="P8" s="510">
        <v>50000</v>
      </c>
      <c r="Q8" s="510">
        <v>15</v>
      </c>
      <c r="R8" s="510">
        <v>7190000</v>
      </c>
      <c r="S8" s="510">
        <v>4175000</v>
      </c>
      <c r="T8" s="510">
        <v>96</v>
      </c>
      <c r="U8" s="510">
        <v>51891000</v>
      </c>
      <c r="V8" s="510">
        <v>42697350</v>
      </c>
      <c r="W8" s="510">
        <v>14</v>
      </c>
      <c r="X8" s="510">
        <v>21920000</v>
      </c>
      <c r="Y8" s="510">
        <v>9644500</v>
      </c>
      <c r="Z8" s="510">
        <v>14</v>
      </c>
      <c r="AA8" s="510">
        <v>4695000</v>
      </c>
      <c r="AB8" s="510">
        <v>2600000</v>
      </c>
      <c r="AC8" s="510">
        <v>24</v>
      </c>
      <c r="AD8" s="510">
        <v>9070000</v>
      </c>
      <c r="AE8" s="510">
        <v>8538850</v>
      </c>
      <c r="AF8" s="510">
        <v>3</v>
      </c>
      <c r="AG8" s="510">
        <v>1515000</v>
      </c>
      <c r="AH8" s="510">
        <v>1015000</v>
      </c>
      <c r="AI8" s="510">
        <v>13</v>
      </c>
      <c r="AJ8" s="510">
        <v>5132000</v>
      </c>
      <c r="AK8" s="510">
        <v>3022000</v>
      </c>
      <c r="AL8" s="510">
        <v>24</v>
      </c>
      <c r="AM8" s="510">
        <v>7800000</v>
      </c>
      <c r="AN8" s="510">
        <v>7535100</v>
      </c>
      <c r="AO8" s="510">
        <v>21</v>
      </c>
      <c r="AP8" s="510">
        <v>6390000</v>
      </c>
      <c r="AQ8" s="510">
        <v>4680000</v>
      </c>
      <c r="AR8" s="510"/>
      <c r="AS8" s="510"/>
      <c r="AT8" s="510"/>
      <c r="AU8" s="510">
        <v>3</v>
      </c>
      <c r="AV8" s="510">
        <v>460000</v>
      </c>
      <c r="AW8" s="510">
        <v>370000</v>
      </c>
      <c r="AX8" s="510">
        <v>7</v>
      </c>
      <c r="AY8" s="510">
        <v>150760000</v>
      </c>
      <c r="AZ8" s="510">
        <v>75605000</v>
      </c>
      <c r="BA8" s="510">
        <v>1</v>
      </c>
      <c r="BB8" s="510">
        <v>200000</v>
      </c>
      <c r="BC8" s="510">
        <v>200000</v>
      </c>
      <c r="BD8" s="510">
        <v>1</v>
      </c>
      <c r="BE8" s="510">
        <v>1000000</v>
      </c>
      <c r="BF8" s="510">
        <v>990000</v>
      </c>
      <c r="BG8" s="510"/>
      <c r="BH8" s="510"/>
      <c r="BI8" s="510"/>
      <c r="BJ8" s="510"/>
      <c r="BK8" s="510"/>
      <c r="BL8" s="510"/>
      <c r="BM8" s="510">
        <v>269</v>
      </c>
      <c r="BN8" s="510">
        <v>299348000</v>
      </c>
      <c r="BO8" s="510">
        <v>188134800</v>
      </c>
    </row>
    <row r="9" spans="1:67" s="511" customFormat="1" ht="6">
      <c r="A9" s="509" t="s">
        <v>725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>
        <v>4</v>
      </c>
      <c r="U9" s="510">
        <v>1310000</v>
      </c>
      <c r="V9" s="510">
        <v>1210000</v>
      </c>
      <c r="W9" s="510">
        <v>1</v>
      </c>
      <c r="X9" s="510">
        <v>100000</v>
      </c>
      <c r="Y9" s="510">
        <v>100000</v>
      </c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>
        <v>5</v>
      </c>
      <c r="BN9" s="510">
        <v>1410000</v>
      </c>
      <c r="BO9" s="510">
        <v>1310000</v>
      </c>
    </row>
    <row r="10" spans="1:67" s="511" customFormat="1" ht="6">
      <c r="A10" s="509" t="s">
        <v>670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>
        <v>1</v>
      </c>
      <c r="AP10" s="510">
        <v>1000000</v>
      </c>
      <c r="AQ10" s="510">
        <v>1000000</v>
      </c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>
        <v>1</v>
      </c>
      <c r="BN10" s="510">
        <v>1000000</v>
      </c>
      <c r="BO10" s="510">
        <v>1000000</v>
      </c>
    </row>
    <row r="11" spans="1:67" s="511" customFormat="1" ht="6">
      <c r="A11" s="509" t="s">
        <v>671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>
        <v>3</v>
      </c>
      <c r="U11" s="510">
        <v>5800000</v>
      </c>
      <c r="V11" s="510">
        <v>5600000</v>
      </c>
      <c r="W11" s="510">
        <v>1</v>
      </c>
      <c r="X11" s="510">
        <v>100000</v>
      </c>
      <c r="Y11" s="510">
        <v>100000</v>
      </c>
      <c r="Z11" s="510"/>
      <c r="AA11" s="510"/>
      <c r="AB11" s="510"/>
      <c r="AC11" s="510">
        <v>1</v>
      </c>
      <c r="AD11" s="510">
        <v>10000</v>
      </c>
      <c r="AE11" s="510">
        <v>10000</v>
      </c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>
        <v>5</v>
      </c>
      <c r="BN11" s="510">
        <v>5910000</v>
      </c>
      <c r="BO11" s="510">
        <v>5710000</v>
      </c>
    </row>
    <row r="12" spans="1:67" s="511" customFormat="1" ht="6">
      <c r="A12" s="509" t="s">
        <v>520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>
        <v>5</v>
      </c>
      <c r="U12" s="510">
        <v>1650000</v>
      </c>
      <c r="V12" s="510">
        <v>1375000</v>
      </c>
      <c r="W12" s="510">
        <v>1</v>
      </c>
      <c r="X12" s="510">
        <v>100000</v>
      </c>
      <c r="Y12" s="510">
        <v>100000</v>
      </c>
      <c r="Z12" s="510"/>
      <c r="AA12" s="510"/>
      <c r="AB12" s="510"/>
      <c r="AC12" s="510"/>
      <c r="AD12" s="510"/>
      <c r="AE12" s="510"/>
      <c r="AF12" s="510"/>
      <c r="AG12" s="510"/>
      <c r="AH12" s="510"/>
      <c r="AI12" s="510">
        <v>2</v>
      </c>
      <c r="AJ12" s="510">
        <v>110000</v>
      </c>
      <c r="AK12" s="510">
        <v>60000</v>
      </c>
      <c r="AL12" s="510">
        <v>1</v>
      </c>
      <c r="AM12" s="510">
        <v>10000</v>
      </c>
      <c r="AN12" s="510">
        <v>5100</v>
      </c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>
        <v>9</v>
      </c>
      <c r="BN12" s="510">
        <v>1870000</v>
      </c>
      <c r="BO12" s="510">
        <v>1540100</v>
      </c>
    </row>
    <row r="13" spans="1:67" s="511" customFormat="1" ht="6">
      <c r="A13" s="509" t="s">
        <v>521</v>
      </c>
      <c r="B13" s="510"/>
      <c r="C13" s="510"/>
      <c r="D13" s="510"/>
      <c r="E13" s="510"/>
      <c r="F13" s="510"/>
      <c r="G13" s="510"/>
      <c r="H13" s="510">
        <v>4</v>
      </c>
      <c r="I13" s="510">
        <v>2150000</v>
      </c>
      <c r="J13" s="510">
        <v>960000</v>
      </c>
      <c r="K13" s="510">
        <v>1</v>
      </c>
      <c r="L13" s="510">
        <v>50000</v>
      </c>
      <c r="M13" s="510">
        <v>50000</v>
      </c>
      <c r="N13" s="510"/>
      <c r="O13" s="510"/>
      <c r="P13" s="510"/>
      <c r="Q13" s="510">
        <v>3</v>
      </c>
      <c r="R13" s="510">
        <v>170000</v>
      </c>
      <c r="S13" s="510">
        <v>145000</v>
      </c>
      <c r="T13" s="510">
        <v>9</v>
      </c>
      <c r="U13" s="510">
        <v>1332000</v>
      </c>
      <c r="V13" s="510">
        <v>1080500</v>
      </c>
      <c r="W13" s="510">
        <v>2</v>
      </c>
      <c r="X13" s="510">
        <v>1900000</v>
      </c>
      <c r="Y13" s="510">
        <v>1900000</v>
      </c>
      <c r="Z13" s="510">
        <v>2</v>
      </c>
      <c r="AA13" s="510">
        <v>350000</v>
      </c>
      <c r="AB13" s="510">
        <v>350000</v>
      </c>
      <c r="AC13" s="510">
        <v>7</v>
      </c>
      <c r="AD13" s="510">
        <v>3920000</v>
      </c>
      <c r="AE13" s="510">
        <v>3800000</v>
      </c>
      <c r="AF13" s="510"/>
      <c r="AG13" s="510"/>
      <c r="AH13" s="510"/>
      <c r="AI13" s="510">
        <v>2</v>
      </c>
      <c r="AJ13" s="510">
        <v>150000</v>
      </c>
      <c r="AK13" s="510">
        <v>75000</v>
      </c>
      <c r="AL13" s="510">
        <v>2</v>
      </c>
      <c r="AM13" s="510">
        <v>2010000</v>
      </c>
      <c r="AN13" s="510">
        <v>2010000</v>
      </c>
      <c r="AO13" s="510">
        <v>3</v>
      </c>
      <c r="AP13" s="510">
        <v>250000</v>
      </c>
      <c r="AQ13" s="510">
        <v>200000</v>
      </c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>
        <v>35</v>
      </c>
      <c r="BN13" s="510">
        <v>12282000</v>
      </c>
      <c r="BO13" s="510">
        <v>10570500</v>
      </c>
    </row>
    <row r="14" spans="1:67" s="511" customFormat="1" ht="6">
      <c r="A14" s="509" t="s">
        <v>522</v>
      </c>
      <c r="B14" s="510">
        <v>1</v>
      </c>
      <c r="C14" s="510">
        <v>300000</v>
      </c>
      <c r="D14" s="510">
        <v>300000</v>
      </c>
      <c r="E14" s="510"/>
      <c r="F14" s="510"/>
      <c r="G14" s="510"/>
      <c r="H14" s="510">
        <v>13</v>
      </c>
      <c r="I14" s="510">
        <v>22460000</v>
      </c>
      <c r="J14" s="510">
        <v>12993350</v>
      </c>
      <c r="K14" s="510"/>
      <c r="L14" s="510"/>
      <c r="M14" s="510"/>
      <c r="N14" s="510"/>
      <c r="O14" s="510"/>
      <c r="P14" s="510"/>
      <c r="Q14" s="510">
        <v>8</v>
      </c>
      <c r="R14" s="510">
        <v>850000</v>
      </c>
      <c r="S14" s="510">
        <v>750000</v>
      </c>
      <c r="T14" s="510">
        <v>77</v>
      </c>
      <c r="U14" s="510">
        <v>26730000</v>
      </c>
      <c r="V14" s="510">
        <v>24484000</v>
      </c>
      <c r="W14" s="510">
        <v>15</v>
      </c>
      <c r="X14" s="510">
        <v>3240000</v>
      </c>
      <c r="Y14" s="510">
        <v>2690000</v>
      </c>
      <c r="Z14" s="510">
        <v>7</v>
      </c>
      <c r="AA14" s="510">
        <v>1800000</v>
      </c>
      <c r="AB14" s="510">
        <v>1499750</v>
      </c>
      <c r="AC14" s="510">
        <v>13</v>
      </c>
      <c r="AD14" s="510">
        <v>17420000</v>
      </c>
      <c r="AE14" s="510">
        <v>8261665</v>
      </c>
      <c r="AF14" s="510"/>
      <c r="AG14" s="510"/>
      <c r="AH14" s="510"/>
      <c r="AI14" s="510">
        <v>5</v>
      </c>
      <c r="AJ14" s="510">
        <v>600000</v>
      </c>
      <c r="AK14" s="510">
        <v>490000</v>
      </c>
      <c r="AL14" s="510">
        <v>8</v>
      </c>
      <c r="AM14" s="510">
        <v>1455000</v>
      </c>
      <c r="AN14" s="510">
        <v>1442500</v>
      </c>
      <c r="AO14" s="510">
        <v>7</v>
      </c>
      <c r="AP14" s="510">
        <v>1530000</v>
      </c>
      <c r="AQ14" s="510">
        <v>1380000</v>
      </c>
      <c r="AR14" s="510"/>
      <c r="AS14" s="510"/>
      <c r="AT14" s="510"/>
      <c r="AU14" s="510">
        <v>1</v>
      </c>
      <c r="AV14" s="510">
        <v>250000</v>
      </c>
      <c r="AW14" s="510">
        <v>250000</v>
      </c>
      <c r="AX14" s="510">
        <v>1</v>
      </c>
      <c r="AY14" s="510">
        <v>1000000</v>
      </c>
      <c r="AZ14" s="510">
        <v>1000000</v>
      </c>
      <c r="BA14" s="510"/>
      <c r="BB14" s="510"/>
      <c r="BC14" s="510"/>
      <c r="BD14" s="510">
        <v>4</v>
      </c>
      <c r="BE14" s="510">
        <v>1200000</v>
      </c>
      <c r="BF14" s="510">
        <v>950000</v>
      </c>
      <c r="BG14" s="510"/>
      <c r="BH14" s="510"/>
      <c r="BI14" s="510"/>
      <c r="BJ14" s="510"/>
      <c r="BK14" s="510"/>
      <c r="BL14" s="510"/>
      <c r="BM14" s="510">
        <v>160</v>
      </c>
      <c r="BN14" s="510">
        <v>78835000</v>
      </c>
      <c r="BO14" s="510">
        <v>56491265</v>
      </c>
    </row>
    <row r="15" spans="1:67" s="511" customFormat="1" ht="6">
      <c r="A15" s="509" t="s">
        <v>276</v>
      </c>
      <c r="B15" s="510">
        <v>2</v>
      </c>
      <c r="C15" s="510">
        <v>800000</v>
      </c>
      <c r="D15" s="510">
        <v>800000</v>
      </c>
      <c r="E15" s="510"/>
      <c r="F15" s="510"/>
      <c r="G15" s="510"/>
      <c r="H15" s="510">
        <v>8</v>
      </c>
      <c r="I15" s="510">
        <v>10250000</v>
      </c>
      <c r="J15" s="510">
        <v>9847000</v>
      </c>
      <c r="K15" s="510"/>
      <c r="L15" s="510"/>
      <c r="M15" s="510"/>
      <c r="N15" s="510"/>
      <c r="O15" s="510"/>
      <c r="P15" s="510"/>
      <c r="Q15" s="510">
        <v>2</v>
      </c>
      <c r="R15" s="510">
        <v>200000</v>
      </c>
      <c r="S15" s="510">
        <v>200000</v>
      </c>
      <c r="T15" s="510">
        <v>57</v>
      </c>
      <c r="U15" s="510">
        <v>72500000</v>
      </c>
      <c r="V15" s="510">
        <v>57217925</v>
      </c>
      <c r="W15" s="510">
        <v>6</v>
      </c>
      <c r="X15" s="510">
        <v>21185145</v>
      </c>
      <c r="Y15" s="510">
        <v>18675145</v>
      </c>
      <c r="Z15" s="510">
        <v>6</v>
      </c>
      <c r="AA15" s="510">
        <v>2960000</v>
      </c>
      <c r="AB15" s="510">
        <v>1135000</v>
      </c>
      <c r="AC15" s="510">
        <v>17</v>
      </c>
      <c r="AD15" s="510">
        <v>6220000</v>
      </c>
      <c r="AE15" s="510">
        <v>5825000</v>
      </c>
      <c r="AF15" s="510">
        <v>2</v>
      </c>
      <c r="AG15" s="510">
        <v>10300000</v>
      </c>
      <c r="AH15" s="510">
        <v>7800000</v>
      </c>
      <c r="AI15" s="510">
        <v>17</v>
      </c>
      <c r="AJ15" s="510">
        <v>25177500</v>
      </c>
      <c r="AK15" s="510">
        <v>21433500</v>
      </c>
      <c r="AL15" s="510">
        <v>8</v>
      </c>
      <c r="AM15" s="510">
        <v>1980000</v>
      </c>
      <c r="AN15" s="510">
        <v>1377000</v>
      </c>
      <c r="AO15" s="510">
        <v>9</v>
      </c>
      <c r="AP15" s="510">
        <v>4000000</v>
      </c>
      <c r="AQ15" s="510">
        <v>3625000</v>
      </c>
      <c r="AR15" s="510"/>
      <c r="AS15" s="510"/>
      <c r="AT15" s="510"/>
      <c r="AU15" s="510">
        <v>1</v>
      </c>
      <c r="AV15" s="510">
        <v>100000</v>
      </c>
      <c r="AW15" s="510">
        <v>50000</v>
      </c>
      <c r="AX15" s="510"/>
      <c r="AY15" s="510"/>
      <c r="AZ15" s="510"/>
      <c r="BA15" s="510">
        <v>2</v>
      </c>
      <c r="BB15" s="510">
        <v>200000</v>
      </c>
      <c r="BC15" s="510">
        <v>125000</v>
      </c>
      <c r="BD15" s="510"/>
      <c r="BE15" s="510"/>
      <c r="BF15" s="510"/>
      <c r="BG15" s="510"/>
      <c r="BH15" s="510"/>
      <c r="BI15" s="510"/>
      <c r="BJ15" s="510"/>
      <c r="BK15" s="510"/>
      <c r="BL15" s="510"/>
      <c r="BM15" s="510">
        <v>137</v>
      </c>
      <c r="BN15" s="510">
        <v>155872645</v>
      </c>
      <c r="BO15" s="510">
        <v>128110570</v>
      </c>
    </row>
    <row r="16" spans="1:67" s="511" customFormat="1" ht="6">
      <c r="A16" s="509" t="s">
        <v>726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>
        <v>3</v>
      </c>
      <c r="U16" s="510">
        <v>1900000</v>
      </c>
      <c r="V16" s="510">
        <v>1900000</v>
      </c>
      <c r="W16" s="510">
        <v>1</v>
      </c>
      <c r="X16" s="510">
        <v>50000</v>
      </c>
      <c r="Y16" s="510">
        <v>25000</v>
      </c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>
        <v>2</v>
      </c>
      <c r="AM16" s="510">
        <v>310000</v>
      </c>
      <c r="AN16" s="510">
        <v>303400</v>
      </c>
      <c r="AO16" s="510">
        <v>1</v>
      </c>
      <c r="AP16" s="510">
        <v>500000</v>
      </c>
      <c r="AQ16" s="510">
        <v>125000</v>
      </c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>
        <v>7</v>
      </c>
      <c r="BN16" s="510">
        <v>2760000</v>
      </c>
      <c r="BO16" s="510">
        <v>2353400</v>
      </c>
    </row>
    <row r="17" spans="1:67" s="511" customFormat="1" ht="6">
      <c r="A17" s="509" t="s">
        <v>580</v>
      </c>
      <c r="B17" s="510"/>
      <c r="C17" s="510"/>
      <c r="D17" s="510"/>
      <c r="E17" s="510"/>
      <c r="F17" s="510"/>
      <c r="G17" s="510"/>
      <c r="H17" s="510">
        <v>1</v>
      </c>
      <c r="I17" s="510">
        <v>20000</v>
      </c>
      <c r="J17" s="510">
        <v>20000</v>
      </c>
      <c r="K17" s="510"/>
      <c r="L17" s="510"/>
      <c r="M17" s="510"/>
      <c r="N17" s="510"/>
      <c r="O17" s="510"/>
      <c r="P17" s="510"/>
      <c r="Q17" s="510">
        <v>2</v>
      </c>
      <c r="R17" s="510">
        <v>1100000</v>
      </c>
      <c r="S17" s="510">
        <v>1100000</v>
      </c>
      <c r="T17" s="510">
        <v>12</v>
      </c>
      <c r="U17" s="510">
        <v>17000000</v>
      </c>
      <c r="V17" s="510">
        <v>16000000</v>
      </c>
      <c r="W17" s="510"/>
      <c r="X17" s="510"/>
      <c r="Y17" s="510"/>
      <c r="Z17" s="510"/>
      <c r="AA17" s="510"/>
      <c r="AB17" s="510"/>
      <c r="AC17" s="510">
        <v>1</v>
      </c>
      <c r="AD17" s="510">
        <v>3300000</v>
      </c>
      <c r="AE17" s="510">
        <v>3300000</v>
      </c>
      <c r="AF17" s="510"/>
      <c r="AG17" s="510"/>
      <c r="AH17" s="510"/>
      <c r="AI17" s="510">
        <v>2</v>
      </c>
      <c r="AJ17" s="510">
        <v>7000000</v>
      </c>
      <c r="AK17" s="510">
        <v>4520000</v>
      </c>
      <c r="AL17" s="510">
        <v>3</v>
      </c>
      <c r="AM17" s="510">
        <v>930000</v>
      </c>
      <c r="AN17" s="510">
        <v>269100</v>
      </c>
      <c r="AO17" s="510">
        <v>1</v>
      </c>
      <c r="AP17" s="510">
        <v>1000000</v>
      </c>
      <c r="AQ17" s="510">
        <v>1000000</v>
      </c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>
        <v>22</v>
      </c>
      <c r="BN17" s="510">
        <v>30350000</v>
      </c>
      <c r="BO17" s="510">
        <v>26209100</v>
      </c>
    </row>
    <row r="18" spans="1:67" s="511" customFormat="1" ht="6">
      <c r="A18" s="509" t="s">
        <v>604</v>
      </c>
      <c r="B18" s="510">
        <v>1</v>
      </c>
      <c r="C18" s="510">
        <v>15000000</v>
      </c>
      <c r="D18" s="510">
        <v>15000000</v>
      </c>
      <c r="E18" s="510"/>
      <c r="F18" s="510"/>
      <c r="G18" s="510"/>
      <c r="H18" s="510">
        <v>2</v>
      </c>
      <c r="I18" s="510">
        <v>1950000</v>
      </c>
      <c r="J18" s="510">
        <v>840000</v>
      </c>
      <c r="K18" s="510">
        <v>1</v>
      </c>
      <c r="L18" s="510">
        <v>5000000</v>
      </c>
      <c r="M18" s="510">
        <v>5000000</v>
      </c>
      <c r="N18" s="510"/>
      <c r="O18" s="510"/>
      <c r="P18" s="510"/>
      <c r="Q18" s="510"/>
      <c r="R18" s="510"/>
      <c r="S18" s="510"/>
      <c r="T18" s="510">
        <v>4</v>
      </c>
      <c r="U18" s="510">
        <v>4210000</v>
      </c>
      <c r="V18" s="510">
        <v>2410000</v>
      </c>
      <c r="W18" s="510">
        <v>1</v>
      </c>
      <c r="X18" s="510">
        <v>175000</v>
      </c>
      <c r="Y18" s="510">
        <v>175000</v>
      </c>
      <c r="Z18" s="510"/>
      <c r="AA18" s="510"/>
      <c r="AB18" s="510"/>
      <c r="AC18" s="510">
        <v>1</v>
      </c>
      <c r="AD18" s="510">
        <v>200000</v>
      </c>
      <c r="AE18" s="510">
        <v>200000</v>
      </c>
      <c r="AF18" s="510"/>
      <c r="AG18" s="510"/>
      <c r="AH18" s="510"/>
      <c r="AI18" s="510">
        <v>2</v>
      </c>
      <c r="AJ18" s="510">
        <v>175600000</v>
      </c>
      <c r="AK18" s="510">
        <v>173785000</v>
      </c>
      <c r="AL18" s="510">
        <v>2</v>
      </c>
      <c r="AM18" s="510">
        <v>4150000</v>
      </c>
      <c r="AN18" s="510">
        <v>4150000</v>
      </c>
      <c r="AO18" s="510">
        <v>1</v>
      </c>
      <c r="AP18" s="510">
        <v>100000</v>
      </c>
      <c r="AQ18" s="510">
        <v>100000</v>
      </c>
      <c r="AR18" s="510"/>
      <c r="AS18" s="510"/>
      <c r="AT18" s="510"/>
      <c r="AU18" s="510">
        <v>1</v>
      </c>
      <c r="AV18" s="510">
        <v>100000</v>
      </c>
      <c r="AW18" s="510">
        <v>100000</v>
      </c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>
        <v>16</v>
      </c>
      <c r="BN18" s="510">
        <v>206485000</v>
      </c>
      <c r="BO18" s="510">
        <v>201760000</v>
      </c>
    </row>
    <row r="19" spans="1:67" s="511" customFormat="1" ht="6">
      <c r="A19" s="509" t="s">
        <v>802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>
        <v>1</v>
      </c>
      <c r="U19" s="510">
        <v>500000</v>
      </c>
      <c r="V19" s="510">
        <v>500000</v>
      </c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>
        <v>1</v>
      </c>
      <c r="BN19" s="510">
        <v>500000</v>
      </c>
      <c r="BO19" s="510">
        <v>500000</v>
      </c>
    </row>
    <row r="20" spans="1:67" s="511" customFormat="1" ht="6">
      <c r="A20" s="509" t="s">
        <v>566</v>
      </c>
      <c r="B20" s="510"/>
      <c r="C20" s="510"/>
      <c r="D20" s="510"/>
      <c r="E20" s="510"/>
      <c r="F20" s="510"/>
      <c r="G20" s="510"/>
      <c r="H20" s="510">
        <v>2</v>
      </c>
      <c r="I20" s="510">
        <v>130000</v>
      </c>
      <c r="J20" s="510">
        <v>103000</v>
      </c>
      <c r="K20" s="510"/>
      <c r="L20" s="510"/>
      <c r="M20" s="510"/>
      <c r="N20" s="510"/>
      <c r="O20" s="510"/>
      <c r="P20" s="510"/>
      <c r="Q20" s="510"/>
      <c r="R20" s="510"/>
      <c r="S20" s="510"/>
      <c r="T20" s="510">
        <v>10</v>
      </c>
      <c r="U20" s="510">
        <v>1130000</v>
      </c>
      <c r="V20" s="510">
        <v>1125000</v>
      </c>
      <c r="W20" s="510">
        <v>4</v>
      </c>
      <c r="X20" s="510">
        <v>1450000</v>
      </c>
      <c r="Y20" s="510">
        <v>1025000</v>
      </c>
      <c r="Z20" s="510"/>
      <c r="AA20" s="510"/>
      <c r="AB20" s="510"/>
      <c r="AC20" s="510">
        <v>3</v>
      </c>
      <c r="AD20" s="510">
        <v>250000</v>
      </c>
      <c r="AE20" s="510">
        <v>243000</v>
      </c>
      <c r="AF20" s="510"/>
      <c r="AG20" s="510"/>
      <c r="AH20" s="510"/>
      <c r="AI20" s="510"/>
      <c r="AJ20" s="510"/>
      <c r="AK20" s="510"/>
      <c r="AL20" s="510"/>
      <c r="AM20" s="510"/>
      <c r="AN20" s="510"/>
      <c r="AO20" s="510">
        <v>2</v>
      </c>
      <c r="AP20" s="510">
        <v>1750000</v>
      </c>
      <c r="AQ20" s="510">
        <v>1550000</v>
      </c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>
        <v>21</v>
      </c>
      <c r="BN20" s="510">
        <v>4710000</v>
      </c>
      <c r="BO20" s="510">
        <v>4046000</v>
      </c>
    </row>
    <row r="21" spans="1:67" s="511" customFormat="1" ht="6">
      <c r="A21" s="509" t="s">
        <v>857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>
        <v>1</v>
      </c>
      <c r="AM21" s="510">
        <v>100000</v>
      </c>
      <c r="AN21" s="510">
        <v>100000</v>
      </c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>
        <v>1</v>
      </c>
      <c r="BN21" s="510">
        <v>100000</v>
      </c>
      <c r="BO21" s="510">
        <v>100000</v>
      </c>
    </row>
    <row r="22" spans="1:67" s="511" customFormat="1" ht="6">
      <c r="A22" s="509" t="s">
        <v>727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>
        <v>1</v>
      </c>
      <c r="U22" s="510">
        <v>60000</v>
      </c>
      <c r="V22" s="510">
        <v>20000</v>
      </c>
      <c r="W22" s="510"/>
      <c r="X22" s="510"/>
      <c r="Y22" s="510"/>
      <c r="Z22" s="510"/>
      <c r="AA22" s="510"/>
      <c r="AB22" s="510"/>
      <c r="AC22" s="510">
        <v>2</v>
      </c>
      <c r="AD22" s="510">
        <v>250000</v>
      </c>
      <c r="AE22" s="510">
        <v>160000</v>
      </c>
      <c r="AF22" s="510"/>
      <c r="AG22" s="510"/>
      <c r="AH22" s="510"/>
      <c r="AI22" s="510">
        <v>1</v>
      </c>
      <c r="AJ22" s="510">
        <v>500000</v>
      </c>
      <c r="AK22" s="510">
        <v>300000</v>
      </c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>
        <v>4</v>
      </c>
      <c r="BN22" s="510">
        <v>810000</v>
      </c>
      <c r="BO22" s="510">
        <v>480000</v>
      </c>
    </row>
    <row r="23" spans="1:67" s="511" customFormat="1" ht="6">
      <c r="A23" s="509" t="s">
        <v>672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>
        <v>3</v>
      </c>
      <c r="U23" s="510">
        <v>1010000</v>
      </c>
      <c r="V23" s="510">
        <v>635000</v>
      </c>
      <c r="W23" s="510"/>
      <c r="X23" s="510"/>
      <c r="Y23" s="510"/>
      <c r="Z23" s="510">
        <v>1</v>
      </c>
      <c r="AA23" s="510">
        <v>100000</v>
      </c>
      <c r="AB23" s="510">
        <v>100000</v>
      </c>
      <c r="AC23" s="510">
        <v>1</v>
      </c>
      <c r="AD23" s="510">
        <v>150000</v>
      </c>
      <c r="AE23" s="510">
        <v>90000</v>
      </c>
      <c r="AF23" s="510">
        <v>1</v>
      </c>
      <c r="AG23" s="510">
        <v>50000</v>
      </c>
      <c r="AH23" s="510">
        <v>50000</v>
      </c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>
        <v>6</v>
      </c>
      <c r="BN23" s="510">
        <v>1310000</v>
      </c>
      <c r="BO23" s="510">
        <v>875000</v>
      </c>
    </row>
    <row r="24" spans="1:67" s="511" customFormat="1" ht="6">
      <c r="A24" s="509" t="s">
        <v>858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>
        <v>1</v>
      </c>
      <c r="AD24" s="510">
        <v>50000</v>
      </c>
      <c r="AE24" s="510">
        <v>50000</v>
      </c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>
        <v>1</v>
      </c>
      <c r="BN24" s="510">
        <v>50000</v>
      </c>
      <c r="BO24" s="510">
        <v>50000</v>
      </c>
    </row>
    <row r="25" spans="1:67" s="511" customFormat="1" ht="6">
      <c r="A25" s="509" t="s">
        <v>673</v>
      </c>
      <c r="B25" s="510">
        <v>1</v>
      </c>
      <c r="C25" s="510">
        <v>500000</v>
      </c>
      <c r="D25" s="510">
        <v>125000</v>
      </c>
      <c r="E25" s="510"/>
      <c r="F25" s="510"/>
      <c r="G25" s="510"/>
      <c r="H25" s="510">
        <v>7</v>
      </c>
      <c r="I25" s="510">
        <v>11350000</v>
      </c>
      <c r="J25" s="510">
        <v>2095000</v>
      </c>
      <c r="K25" s="510"/>
      <c r="L25" s="510"/>
      <c r="M25" s="510"/>
      <c r="N25" s="510"/>
      <c r="O25" s="510"/>
      <c r="P25" s="510"/>
      <c r="Q25" s="510">
        <v>3</v>
      </c>
      <c r="R25" s="510">
        <v>1575000</v>
      </c>
      <c r="S25" s="510">
        <v>1575000</v>
      </c>
      <c r="T25" s="510">
        <v>31</v>
      </c>
      <c r="U25" s="510">
        <v>12202000</v>
      </c>
      <c r="V25" s="510">
        <v>8080500</v>
      </c>
      <c r="W25" s="510">
        <v>6</v>
      </c>
      <c r="X25" s="510">
        <v>1420000</v>
      </c>
      <c r="Y25" s="510">
        <v>775000</v>
      </c>
      <c r="Z25" s="510"/>
      <c r="AA25" s="510"/>
      <c r="AB25" s="510"/>
      <c r="AC25" s="510">
        <v>1</v>
      </c>
      <c r="AD25" s="510">
        <v>150000</v>
      </c>
      <c r="AE25" s="510">
        <v>150000</v>
      </c>
      <c r="AF25" s="510">
        <v>2</v>
      </c>
      <c r="AG25" s="510">
        <v>10000000</v>
      </c>
      <c r="AH25" s="510">
        <v>10000000</v>
      </c>
      <c r="AI25" s="510"/>
      <c r="AJ25" s="510"/>
      <c r="AK25" s="510"/>
      <c r="AL25" s="510">
        <v>7</v>
      </c>
      <c r="AM25" s="510">
        <v>1220000</v>
      </c>
      <c r="AN25" s="510">
        <v>945000</v>
      </c>
      <c r="AO25" s="510">
        <v>2</v>
      </c>
      <c r="AP25" s="510">
        <v>120000</v>
      </c>
      <c r="AQ25" s="510">
        <v>120000</v>
      </c>
      <c r="AR25" s="510"/>
      <c r="AS25" s="510"/>
      <c r="AT25" s="510"/>
      <c r="AU25" s="510"/>
      <c r="AV25" s="510"/>
      <c r="AW25" s="510"/>
      <c r="AX25" s="510">
        <v>1</v>
      </c>
      <c r="AY25" s="510">
        <v>200000</v>
      </c>
      <c r="AZ25" s="510">
        <v>100000</v>
      </c>
      <c r="BA25" s="510">
        <v>1</v>
      </c>
      <c r="BB25" s="510">
        <v>50000</v>
      </c>
      <c r="BC25" s="510">
        <v>25000</v>
      </c>
      <c r="BD25" s="510"/>
      <c r="BE25" s="510"/>
      <c r="BF25" s="510"/>
      <c r="BG25" s="510"/>
      <c r="BH25" s="510"/>
      <c r="BI25" s="510"/>
      <c r="BJ25" s="510"/>
      <c r="BK25" s="510"/>
      <c r="BL25" s="510"/>
      <c r="BM25" s="510">
        <v>62</v>
      </c>
      <c r="BN25" s="510">
        <v>38787000</v>
      </c>
      <c r="BO25" s="510">
        <v>23990500</v>
      </c>
    </row>
    <row r="26" spans="1:67" s="511" customFormat="1" ht="6">
      <c r="A26" s="509" t="s">
        <v>790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>
        <v>1</v>
      </c>
      <c r="U26" s="510">
        <v>200000</v>
      </c>
      <c r="V26" s="510">
        <v>200000</v>
      </c>
      <c r="W26" s="510">
        <v>2</v>
      </c>
      <c r="X26" s="510">
        <v>200000</v>
      </c>
      <c r="Y26" s="510">
        <v>51000</v>
      </c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>
        <v>3</v>
      </c>
      <c r="BN26" s="510">
        <v>400000</v>
      </c>
      <c r="BO26" s="510">
        <v>251000</v>
      </c>
    </row>
    <row r="27" spans="1:67" s="511" customFormat="1" ht="6">
      <c r="A27" s="509" t="s">
        <v>803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>
        <v>1</v>
      </c>
      <c r="X27" s="510">
        <v>100000</v>
      </c>
      <c r="Y27" s="510">
        <v>30000</v>
      </c>
      <c r="Z27" s="510"/>
      <c r="AA27" s="510"/>
      <c r="AB27" s="510"/>
      <c r="AC27" s="510">
        <v>1</v>
      </c>
      <c r="AD27" s="510">
        <v>200000</v>
      </c>
      <c r="AE27" s="510">
        <v>20000</v>
      </c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>
        <v>2</v>
      </c>
      <c r="BN27" s="510">
        <v>300000</v>
      </c>
      <c r="BO27" s="510">
        <v>50000</v>
      </c>
    </row>
    <row r="28" spans="1:67" s="511" customFormat="1" ht="6">
      <c r="A28" s="509" t="s">
        <v>523</v>
      </c>
      <c r="B28" s="510"/>
      <c r="C28" s="510"/>
      <c r="D28" s="510"/>
      <c r="E28" s="510"/>
      <c r="F28" s="510"/>
      <c r="G28" s="510"/>
      <c r="H28" s="510">
        <v>9</v>
      </c>
      <c r="I28" s="510">
        <v>3400000</v>
      </c>
      <c r="J28" s="510">
        <v>2234000</v>
      </c>
      <c r="K28" s="510">
        <v>1</v>
      </c>
      <c r="L28" s="510">
        <v>50000</v>
      </c>
      <c r="M28" s="510">
        <v>25000</v>
      </c>
      <c r="N28" s="510"/>
      <c r="O28" s="510"/>
      <c r="P28" s="510"/>
      <c r="Q28" s="510">
        <v>1</v>
      </c>
      <c r="R28" s="510">
        <v>99000</v>
      </c>
      <c r="S28" s="510">
        <v>33000</v>
      </c>
      <c r="T28" s="510">
        <v>49</v>
      </c>
      <c r="U28" s="510">
        <v>24950000</v>
      </c>
      <c r="V28" s="510">
        <v>20632000</v>
      </c>
      <c r="W28" s="510">
        <v>2</v>
      </c>
      <c r="X28" s="510">
        <v>550000</v>
      </c>
      <c r="Y28" s="510">
        <v>550000</v>
      </c>
      <c r="Z28" s="510">
        <v>3</v>
      </c>
      <c r="AA28" s="510">
        <v>300000</v>
      </c>
      <c r="AB28" s="510">
        <v>200000</v>
      </c>
      <c r="AC28" s="510">
        <v>1</v>
      </c>
      <c r="AD28" s="510">
        <v>100000</v>
      </c>
      <c r="AE28" s="510">
        <v>100000</v>
      </c>
      <c r="AF28" s="510"/>
      <c r="AG28" s="510"/>
      <c r="AH28" s="510"/>
      <c r="AI28" s="510">
        <v>11</v>
      </c>
      <c r="AJ28" s="510">
        <v>3020000</v>
      </c>
      <c r="AK28" s="510">
        <v>1747500</v>
      </c>
      <c r="AL28" s="510">
        <v>5</v>
      </c>
      <c r="AM28" s="510">
        <v>1700000</v>
      </c>
      <c r="AN28" s="510">
        <v>1500000</v>
      </c>
      <c r="AO28" s="510">
        <v>6</v>
      </c>
      <c r="AP28" s="510">
        <v>2000000</v>
      </c>
      <c r="AQ28" s="510">
        <v>1525000</v>
      </c>
      <c r="AR28" s="510"/>
      <c r="AS28" s="510"/>
      <c r="AT28" s="510"/>
      <c r="AU28" s="510">
        <v>1</v>
      </c>
      <c r="AV28" s="510">
        <v>100000</v>
      </c>
      <c r="AW28" s="510">
        <v>75000</v>
      </c>
      <c r="AX28" s="510">
        <v>1</v>
      </c>
      <c r="AY28" s="510">
        <v>1000000</v>
      </c>
      <c r="AZ28" s="510">
        <v>500000</v>
      </c>
      <c r="BA28" s="510">
        <v>1</v>
      </c>
      <c r="BB28" s="510">
        <v>350000</v>
      </c>
      <c r="BC28" s="510">
        <v>175000</v>
      </c>
      <c r="BD28" s="510">
        <v>2</v>
      </c>
      <c r="BE28" s="510">
        <v>200000</v>
      </c>
      <c r="BF28" s="510">
        <v>150000</v>
      </c>
      <c r="BG28" s="510"/>
      <c r="BH28" s="510"/>
      <c r="BI28" s="510"/>
      <c r="BJ28" s="510"/>
      <c r="BK28" s="510"/>
      <c r="BL28" s="510"/>
      <c r="BM28" s="510">
        <v>93</v>
      </c>
      <c r="BN28" s="510">
        <v>37819000</v>
      </c>
      <c r="BO28" s="510">
        <v>29446500</v>
      </c>
    </row>
    <row r="29" spans="1:67" s="511" customFormat="1" ht="6">
      <c r="A29" s="509" t="s">
        <v>588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>
        <v>3</v>
      </c>
      <c r="U29" s="510">
        <v>1900000</v>
      </c>
      <c r="V29" s="510">
        <v>1700000</v>
      </c>
      <c r="W29" s="510">
        <v>1</v>
      </c>
      <c r="X29" s="510">
        <v>50000</v>
      </c>
      <c r="Y29" s="510">
        <v>50000</v>
      </c>
      <c r="Z29" s="510"/>
      <c r="AA29" s="510"/>
      <c r="AB29" s="510"/>
      <c r="AC29" s="510">
        <v>1</v>
      </c>
      <c r="AD29" s="510">
        <v>15000</v>
      </c>
      <c r="AE29" s="510">
        <v>15000</v>
      </c>
      <c r="AF29" s="510"/>
      <c r="AG29" s="510"/>
      <c r="AH29" s="510"/>
      <c r="AI29" s="510"/>
      <c r="AJ29" s="510"/>
      <c r="AK29" s="510"/>
      <c r="AL29" s="510">
        <v>2</v>
      </c>
      <c r="AM29" s="510">
        <v>200000</v>
      </c>
      <c r="AN29" s="510">
        <v>200000</v>
      </c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>
        <v>1</v>
      </c>
      <c r="BE29" s="510">
        <v>100000</v>
      </c>
      <c r="BF29" s="510">
        <v>90000</v>
      </c>
      <c r="BG29" s="510"/>
      <c r="BH29" s="510"/>
      <c r="BI29" s="510"/>
      <c r="BJ29" s="510"/>
      <c r="BK29" s="510"/>
      <c r="BL29" s="510"/>
      <c r="BM29" s="510">
        <v>8</v>
      </c>
      <c r="BN29" s="510">
        <v>2265000</v>
      </c>
      <c r="BO29" s="510">
        <v>2055000</v>
      </c>
    </row>
    <row r="30" spans="1:67" s="511" customFormat="1" ht="6">
      <c r="A30" s="509" t="s">
        <v>728</v>
      </c>
      <c r="B30" s="510"/>
      <c r="C30" s="510"/>
      <c r="D30" s="510"/>
      <c r="E30" s="510"/>
      <c r="F30" s="510"/>
      <c r="G30" s="510"/>
      <c r="H30" s="510">
        <v>2</v>
      </c>
      <c r="I30" s="510">
        <v>25010000</v>
      </c>
      <c r="J30" s="510">
        <v>2510000</v>
      </c>
      <c r="K30" s="510"/>
      <c r="L30" s="510"/>
      <c r="M30" s="510"/>
      <c r="N30" s="510"/>
      <c r="O30" s="510"/>
      <c r="P30" s="510"/>
      <c r="Q30" s="510"/>
      <c r="R30" s="510"/>
      <c r="S30" s="510"/>
      <c r="T30" s="510">
        <v>4</v>
      </c>
      <c r="U30" s="510">
        <v>660000</v>
      </c>
      <c r="V30" s="510">
        <v>660000</v>
      </c>
      <c r="W30" s="510">
        <v>1</v>
      </c>
      <c r="X30" s="510">
        <v>10000</v>
      </c>
      <c r="Y30" s="510">
        <v>10000</v>
      </c>
      <c r="Z30" s="510"/>
      <c r="AA30" s="510"/>
      <c r="AB30" s="510"/>
      <c r="AC30" s="510"/>
      <c r="AD30" s="510"/>
      <c r="AE30" s="510"/>
      <c r="AF30" s="510"/>
      <c r="AG30" s="510"/>
      <c r="AH30" s="510"/>
      <c r="AI30" s="510">
        <v>1</v>
      </c>
      <c r="AJ30" s="510">
        <v>10000</v>
      </c>
      <c r="AK30" s="510">
        <v>3600</v>
      </c>
      <c r="AL30" s="510">
        <v>2</v>
      </c>
      <c r="AM30" s="510">
        <v>20000</v>
      </c>
      <c r="AN30" s="510">
        <v>20000</v>
      </c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>
        <v>10</v>
      </c>
      <c r="BN30" s="510">
        <v>25710000</v>
      </c>
      <c r="BO30" s="510">
        <v>3203600</v>
      </c>
    </row>
    <row r="31" spans="1:67" s="511" customFormat="1" ht="6">
      <c r="A31" s="509" t="s">
        <v>524</v>
      </c>
      <c r="B31" s="510"/>
      <c r="C31" s="510"/>
      <c r="D31" s="510"/>
      <c r="E31" s="510">
        <v>3</v>
      </c>
      <c r="F31" s="510">
        <v>1200000</v>
      </c>
      <c r="G31" s="510">
        <v>298000</v>
      </c>
      <c r="H31" s="510">
        <v>1</v>
      </c>
      <c r="I31" s="510">
        <v>95000000</v>
      </c>
      <c r="J31" s="510">
        <v>66500000</v>
      </c>
      <c r="K31" s="510"/>
      <c r="L31" s="510"/>
      <c r="M31" s="510"/>
      <c r="N31" s="510"/>
      <c r="O31" s="510"/>
      <c r="P31" s="510"/>
      <c r="Q31" s="510"/>
      <c r="R31" s="510"/>
      <c r="S31" s="510"/>
      <c r="T31" s="510">
        <v>23</v>
      </c>
      <c r="U31" s="510">
        <v>9470000</v>
      </c>
      <c r="V31" s="510">
        <v>9313100</v>
      </c>
      <c r="W31" s="510">
        <v>1</v>
      </c>
      <c r="X31" s="510">
        <v>50000</v>
      </c>
      <c r="Y31" s="510">
        <v>50000</v>
      </c>
      <c r="Z31" s="510">
        <v>1</v>
      </c>
      <c r="AA31" s="510">
        <v>500000</v>
      </c>
      <c r="AB31" s="510">
        <v>250000</v>
      </c>
      <c r="AC31" s="510">
        <v>5</v>
      </c>
      <c r="AD31" s="510">
        <v>310000</v>
      </c>
      <c r="AE31" s="510">
        <v>241900</v>
      </c>
      <c r="AF31" s="510"/>
      <c r="AG31" s="510"/>
      <c r="AH31" s="510"/>
      <c r="AI31" s="510">
        <v>2</v>
      </c>
      <c r="AJ31" s="510">
        <v>30000</v>
      </c>
      <c r="AK31" s="510">
        <v>25000</v>
      </c>
      <c r="AL31" s="510">
        <v>4</v>
      </c>
      <c r="AM31" s="510">
        <v>10460000</v>
      </c>
      <c r="AN31" s="510">
        <v>8389000</v>
      </c>
      <c r="AO31" s="510">
        <v>3</v>
      </c>
      <c r="AP31" s="510">
        <v>2010000</v>
      </c>
      <c r="AQ31" s="510">
        <v>2010000</v>
      </c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>
        <v>1</v>
      </c>
      <c r="BE31" s="510">
        <v>500000</v>
      </c>
      <c r="BF31" s="510">
        <v>255000</v>
      </c>
      <c r="BG31" s="510"/>
      <c r="BH31" s="510"/>
      <c r="BI31" s="510"/>
      <c r="BJ31" s="510"/>
      <c r="BK31" s="510"/>
      <c r="BL31" s="510"/>
      <c r="BM31" s="510">
        <v>44</v>
      </c>
      <c r="BN31" s="510">
        <v>119530000</v>
      </c>
      <c r="BO31" s="510">
        <v>87332000</v>
      </c>
    </row>
    <row r="32" spans="1:67" s="511" customFormat="1" ht="6">
      <c r="A32" s="509" t="s">
        <v>674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>
        <v>2</v>
      </c>
      <c r="U32" s="510">
        <v>15100000</v>
      </c>
      <c r="V32" s="510">
        <v>15100000</v>
      </c>
      <c r="W32" s="510"/>
      <c r="X32" s="510"/>
      <c r="Y32" s="510"/>
      <c r="Z32" s="510"/>
      <c r="AA32" s="510"/>
      <c r="AB32" s="510"/>
      <c r="AC32" s="510">
        <v>1</v>
      </c>
      <c r="AD32" s="510">
        <v>100000</v>
      </c>
      <c r="AE32" s="510">
        <v>100000</v>
      </c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>
        <v>1</v>
      </c>
      <c r="AV32" s="510">
        <v>200000</v>
      </c>
      <c r="AW32" s="510">
        <v>200000</v>
      </c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>
        <v>4</v>
      </c>
      <c r="BN32" s="510">
        <v>15400000</v>
      </c>
      <c r="BO32" s="510">
        <v>15400000</v>
      </c>
    </row>
    <row r="33" spans="1:67" s="511" customFormat="1" ht="6">
      <c r="A33" s="509" t="s">
        <v>614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>
        <v>1</v>
      </c>
      <c r="L33" s="510">
        <v>100000</v>
      </c>
      <c r="M33" s="510">
        <v>100000</v>
      </c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>
        <v>1</v>
      </c>
      <c r="AA33" s="510">
        <v>10000</v>
      </c>
      <c r="AB33" s="510">
        <v>10000</v>
      </c>
      <c r="AC33" s="510">
        <v>1</v>
      </c>
      <c r="AD33" s="510">
        <v>200000</v>
      </c>
      <c r="AE33" s="510">
        <v>100000</v>
      </c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>
        <v>3</v>
      </c>
      <c r="BN33" s="510">
        <v>310000</v>
      </c>
      <c r="BO33" s="510">
        <v>210000</v>
      </c>
    </row>
    <row r="34" spans="1:67" s="511" customFormat="1" ht="6">
      <c r="A34" s="509" t="s">
        <v>675</v>
      </c>
      <c r="B34" s="510"/>
      <c r="C34" s="510"/>
      <c r="D34" s="510"/>
      <c r="E34" s="510"/>
      <c r="F34" s="510"/>
      <c r="G34" s="510"/>
      <c r="H34" s="510">
        <v>1</v>
      </c>
      <c r="I34" s="510">
        <v>100000</v>
      </c>
      <c r="J34" s="510">
        <v>100000</v>
      </c>
      <c r="K34" s="510"/>
      <c r="L34" s="510"/>
      <c r="M34" s="510"/>
      <c r="N34" s="510"/>
      <c r="O34" s="510"/>
      <c r="P34" s="510"/>
      <c r="Q34" s="510"/>
      <c r="R34" s="510"/>
      <c r="S34" s="510"/>
      <c r="T34" s="510">
        <v>1</v>
      </c>
      <c r="U34" s="510">
        <v>600000</v>
      </c>
      <c r="V34" s="510">
        <v>300000</v>
      </c>
      <c r="W34" s="510"/>
      <c r="X34" s="510"/>
      <c r="Y34" s="510"/>
      <c r="Z34" s="510"/>
      <c r="AA34" s="510"/>
      <c r="AB34" s="510"/>
      <c r="AC34" s="510">
        <v>1</v>
      </c>
      <c r="AD34" s="510">
        <v>50000</v>
      </c>
      <c r="AE34" s="510">
        <v>50000</v>
      </c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>
        <v>3</v>
      </c>
      <c r="BN34" s="510">
        <v>750000</v>
      </c>
      <c r="BO34" s="510">
        <v>450000</v>
      </c>
    </row>
    <row r="35" spans="1:67" s="511" customFormat="1" ht="6">
      <c r="A35" s="509" t="s">
        <v>791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>
        <v>3</v>
      </c>
      <c r="U35" s="510">
        <v>310000</v>
      </c>
      <c r="V35" s="510">
        <v>210000</v>
      </c>
      <c r="W35" s="510"/>
      <c r="X35" s="510"/>
      <c r="Y35" s="510"/>
      <c r="Z35" s="510">
        <v>1</v>
      </c>
      <c r="AA35" s="510">
        <v>100000</v>
      </c>
      <c r="AB35" s="510">
        <v>50000</v>
      </c>
      <c r="AC35" s="510"/>
      <c r="AD35" s="510"/>
      <c r="AE35" s="510"/>
      <c r="AF35" s="510">
        <v>1</v>
      </c>
      <c r="AG35" s="510">
        <v>300000</v>
      </c>
      <c r="AH35" s="510">
        <v>300000</v>
      </c>
      <c r="AI35" s="510"/>
      <c r="AJ35" s="510"/>
      <c r="AK35" s="510"/>
      <c r="AL35" s="510">
        <v>1</v>
      </c>
      <c r="AM35" s="510">
        <v>400000</v>
      </c>
      <c r="AN35" s="510">
        <v>400000</v>
      </c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>
        <v>6</v>
      </c>
      <c r="BN35" s="510">
        <v>1110000</v>
      </c>
      <c r="BO35" s="510">
        <v>960000</v>
      </c>
    </row>
    <row r="36" spans="1:67" s="511" customFormat="1" ht="6">
      <c r="A36" s="509" t="s">
        <v>729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>
        <v>2</v>
      </c>
      <c r="U36" s="510">
        <v>450000</v>
      </c>
      <c r="V36" s="510">
        <v>400000</v>
      </c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>
        <v>2</v>
      </c>
      <c r="BN36" s="510">
        <v>450000</v>
      </c>
      <c r="BO36" s="510">
        <v>400000</v>
      </c>
    </row>
    <row r="37" spans="1:67" s="511" customFormat="1" ht="6">
      <c r="A37" s="509" t="s">
        <v>859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>
        <v>1</v>
      </c>
      <c r="U37" s="510">
        <v>25000</v>
      </c>
      <c r="V37" s="510">
        <v>25000</v>
      </c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>
        <v>1</v>
      </c>
      <c r="BN37" s="510">
        <v>25000</v>
      </c>
      <c r="BO37" s="510">
        <v>25000</v>
      </c>
    </row>
    <row r="38" spans="1:67" s="511" customFormat="1" ht="6">
      <c r="A38" s="509" t="s">
        <v>758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>
        <v>11</v>
      </c>
      <c r="U38" s="510">
        <v>1027500</v>
      </c>
      <c r="V38" s="510">
        <v>977500</v>
      </c>
      <c r="W38" s="510">
        <v>4</v>
      </c>
      <c r="X38" s="510">
        <v>420000</v>
      </c>
      <c r="Y38" s="510">
        <v>420000</v>
      </c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>
        <v>15</v>
      </c>
      <c r="BN38" s="510">
        <v>1447500</v>
      </c>
      <c r="BO38" s="510">
        <v>1397500</v>
      </c>
    </row>
    <row r="39" spans="1:67" s="511" customFormat="1" ht="6">
      <c r="A39" s="509" t="s">
        <v>605</v>
      </c>
      <c r="B39" s="510"/>
      <c r="C39" s="510"/>
      <c r="D39" s="510"/>
      <c r="E39" s="510"/>
      <c r="F39" s="510"/>
      <c r="G39" s="510"/>
      <c r="H39" s="510">
        <v>1</v>
      </c>
      <c r="I39" s="510">
        <v>100000</v>
      </c>
      <c r="J39" s="510">
        <v>30000</v>
      </c>
      <c r="K39" s="510"/>
      <c r="L39" s="510"/>
      <c r="M39" s="510"/>
      <c r="N39" s="510"/>
      <c r="O39" s="510"/>
      <c r="P39" s="510"/>
      <c r="Q39" s="510"/>
      <c r="R39" s="510"/>
      <c r="S39" s="510"/>
      <c r="T39" s="510">
        <v>12</v>
      </c>
      <c r="U39" s="510">
        <v>3160000</v>
      </c>
      <c r="V39" s="510">
        <v>2370500</v>
      </c>
      <c r="W39" s="510"/>
      <c r="X39" s="510"/>
      <c r="Y39" s="510"/>
      <c r="Z39" s="510">
        <v>1</v>
      </c>
      <c r="AA39" s="510">
        <v>200000</v>
      </c>
      <c r="AB39" s="510">
        <v>100000</v>
      </c>
      <c r="AC39" s="510"/>
      <c r="AD39" s="510"/>
      <c r="AE39" s="510"/>
      <c r="AF39" s="510"/>
      <c r="AG39" s="510"/>
      <c r="AH39" s="510"/>
      <c r="AI39" s="510"/>
      <c r="AJ39" s="510"/>
      <c r="AK39" s="510"/>
      <c r="AL39" s="510">
        <v>1</v>
      </c>
      <c r="AM39" s="510">
        <v>100000</v>
      </c>
      <c r="AN39" s="510">
        <v>100000</v>
      </c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>
        <v>15</v>
      </c>
      <c r="BN39" s="510">
        <v>3560000</v>
      </c>
      <c r="BO39" s="510">
        <v>2600500</v>
      </c>
    </row>
    <row r="40" spans="1:67" s="511" customFormat="1" ht="6">
      <c r="A40" s="509" t="s">
        <v>525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>
        <v>20</v>
      </c>
      <c r="U40" s="510">
        <v>5080000</v>
      </c>
      <c r="V40" s="510">
        <v>4620000</v>
      </c>
      <c r="W40" s="510">
        <v>3</v>
      </c>
      <c r="X40" s="510">
        <v>1300000</v>
      </c>
      <c r="Y40" s="510">
        <v>1050000</v>
      </c>
      <c r="Z40" s="510"/>
      <c r="AA40" s="510"/>
      <c r="AB40" s="510"/>
      <c r="AC40" s="510">
        <v>2</v>
      </c>
      <c r="AD40" s="510">
        <v>510000</v>
      </c>
      <c r="AE40" s="510">
        <v>260000</v>
      </c>
      <c r="AF40" s="510"/>
      <c r="AG40" s="510"/>
      <c r="AH40" s="510"/>
      <c r="AI40" s="510">
        <v>2</v>
      </c>
      <c r="AJ40" s="510">
        <v>800000</v>
      </c>
      <c r="AK40" s="510">
        <v>675000</v>
      </c>
      <c r="AL40" s="510">
        <v>10</v>
      </c>
      <c r="AM40" s="510">
        <v>3050000</v>
      </c>
      <c r="AN40" s="510">
        <v>2530000</v>
      </c>
      <c r="AO40" s="510">
        <v>3</v>
      </c>
      <c r="AP40" s="510">
        <v>400000</v>
      </c>
      <c r="AQ40" s="510">
        <v>200000</v>
      </c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>
        <v>40</v>
      </c>
      <c r="BN40" s="510">
        <v>11140000</v>
      </c>
      <c r="BO40" s="510">
        <v>9335000</v>
      </c>
    </row>
    <row r="41" spans="1:67" s="511" customFormat="1" ht="6">
      <c r="A41" s="509" t="s">
        <v>730</v>
      </c>
      <c r="B41" s="510"/>
      <c r="C41" s="510"/>
      <c r="D41" s="510"/>
      <c r="E41" s="510">
        <v>1</v>
      </c>
      <c r="F41" s="510">
        <v>1000000</v>
      </c>
      <c r="G41" s="510">
        <v>1000000</v>
      </c>
      <c r="H41" s="510">
        <v>1</v>
      </c>
      <c r="I41" s="510">
        <v>120000</v>
      </c>
      <c r="J41" s="510">
        <v>80000</v>
      </c>
      <c r="K41" s="510"/>
      <c r="L41" s="510"/>
      <c r="M41" s="510"/>
      <c r="N41" s="510"/>
      <c r="O41" s="510"/>
      <c r="P41" s="510"/>
      <c r="Q41" s="510"/>
      <c r="R41" s="510"/>
      <c r="S41" s="510"/>
      <c r="T41" s="510">
        <v>4</v>
      </c>
      <c r="U41" s="510">
        <v>900000</v>
      </c>
      <c r="V41" s="510">
        <v>750000</v>
      </c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>
        <v>6</v>
      </c>
      <c r="BN41" s="510">
        <v>2020000</v>
      </c>
      <c r="BO41" s="510">
        <v>1830000</v>
      </c>
    </row>
    <row r="42" spans="1:67" s="511" customFormat="1" ht="6">
      <c r="A42" s="509" t="s">
        <v>731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>
        <v>1</v>
      </c>
      <c r="U42" s="510">
        <v>1000000</v>
      </c>
      <c r="V42" s="510">
        <v>500000</v>
      </c>
      <c r="W42" s="510"/>
      <c r="X42" s="510"/>
      <c r="Y42" s="510"/>
      <c r="Z42" s="510"/>
      <c r="AA42" s="510"/>
      <c r="AB42" s="510"/>
      <c r="AC42" s="510">
        <v>1</v>
      </c>
      <c r="AD42" s="510">
        <v>10000</v>
      </c>
      <c r="AE42" s="510">
        <v>100</v>
      </c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>
        <v>2</v>
      </c>
      <c r="BN42" s="510">
        <v>1010000</v>
      </c>
      <c r="BO42" s="510">
        <v>500100</v>
      </c>
    </row>
    <row r="43" spans="1:67" s="511" customFormat="1" ht="6">
      <c r="A43" s="509" t="s">
        <v>575</v>
      </c>
      <c r="B43" s="510">
        <v>1</v>
      </c>
      <c r="C43" s="510">
        <v>1500000</v>
      </c>
      <c r="D43" s="510">
        <v>1125000</v>
      </c>
      <c r="E43" s="510"/>
      <c r="F43" s="510"/>
      <c r="G43" s="510"/>
      <c r="H43" s="510">
        <v>4</v>
      </c>
      <c r="I43" s="510">
        <v>1350000</v>
      </c>
      <c r="J43" s="510">
        <v>550000</v>
      </c>
      <c r="K43" s="510">
        <v>1</v>
      </c>
      <c r="L43" s="510">
        <v>200000</v>
      </c>
      <c r="M43" s="510">
        <v>200000</v>
      </c>
      <c r="N43" s="510"/>
      <c r="O43" s="510"/>
      <c r="P43" s="510"/>
      <c r="Q43" s="510">
        <v>2</v>
      </c>
      <c r="R43" s="510">
        <v>700000</v>
      </c>
      <c r="S43" s="510">
        <v>325000</v>
      </c>
      <c r="T43" s="510">
        <v>40</v>
      </c>
      <c r="U43" s="510">
        <v>37420000</v>
      </c>
      <c r="V43" s="510">
        <v>17377000</v>
      </c>
      <c r="W43" s="510"/>
      <c r="X43" s="510"/>
      <c r="Y43" s="510"/>
      <c r="Z43" s="510">
        <v>5</v>
      </c>
      <c r="AA43" s="510">
        <v>2850000</v>
      </c>
      <c r="AB43" s="510">
        <v>1300000</v>
      </c>
      <c r="AC43" s="510">
        <v>2</v>
      </c>
      <c r="AD43" s="510">
        <v>520000</v>
      </c>
      <c r="AE43" s="510">
        <v>130000</v>
      </c>
      <c r="AF43" s="510"/>
      <c r="AG43" s="510"/>
      <c r="AH43" s="510"/>
      <c r="AI43" s="510">
        <v>4</v>
      </c>
      <c r="AJ43" s="510">
        <v>1800000</v>
      </c>
      <c r="AK43" s="510">
        <v>1300000</v>
      </c>
      <c r="AL43" s="510">
        <v>8</v>
      </c>
      <c r="AM43" s="510">
        <v>2110000</v>
      </c>
      <c r="AN43" s="510">
        <v>1530000</v>
      </c>
      <c r="AO43" s="510">
        <v>9</v>
      </c>
      <c r="AP43" s="510">
        <v>3590000</v>
      </c>
      <c r="AQ43" s="510">
        <v>1914500</v>
      </c>
      <c r="AR43" s="510"/>
      <c r="AS43" s="510"/>
      <c r="AT43" s="510"/>
      <c r="AU43" s="510"/>
      <c r="AV43" s="510"/>
      <c r="AW43" s="510"/>
      <c r="AX43" s="510">
        <v>4</v>
      </c>
      <c r="AY43" s="510">
        <v>1245000</v>
      </c>
      <c r="AZ43" s="510">
        <v>376500</v>
      </c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>
        <v>80</v>
      </c>
      <c r="BN43" s="510">
        <v>53285000</v>
      </c>
      <c r="BO43" s="510">
        <v>26128000</v>
      </c>
    </row>
    <row r="44" spans="1:67" s="511" customFormat="1" ht="6">
      <c r="A44" s="509" t="s">
        <v>676</v>
      </c>
      <c r="B44" s="510"/>
      <c r="C44" s="510"/>
      <c r="D44" s="510"/>
      <c r="E44" s="510"/>
      <c r="F44" s="510"/>
      <c r="G44" s="510"/>
      <c r="H44" s="510">
        <v>1</v>
      </c>
      <c r="I44" s="510">
        <v>1000000</v>
      </c>
      <c r="J44" s="510">
        <v>950000</v>
      </c>
      <c r="K44" s="510"/>
      <c r="L44" s="510"/>
      <c r="M44" s="510"/>
      <c r="N44" s="510"/>
      <c r="O44" s="510"/>
      <c r="P44" s="510"/>
      <c r="Q44" s="510"/>
      <c r="R44" s="510"/>
      <c r="S44" s="510"/>
      <c r="T44" s="510">
        <v>6</v>
      </c>
      <c r="U44" s="510">
        <v>1210000</v>
      </c>
      <c r="V44" s="510">
        <v>773300</v>
      </c>
      <c r="W44" s="510">
        <v>2</v>
      </c>
      <c r="X44" s="510">
        <v>200000</v>
      </c>
      <c r="Y44" s="510">
        <v>200000</v>
      </c>
      <c r="Z44" s="510">
        <v>1</v>
      </c>
      <c r="AA44" s="510">
        <v>100000</v>
      </c>
      <c r="AB44" s="510">
        <v>100000</v>
      </c>
      <c r="AC44" s="510">
        <v>1</v>
      </c>
      <c r="AD44" s="510">
        <v>2500000</v>
      </c>
      <c r="AE44" s="510">
        <v>2500000</v>
      </c>
      <c r="AF44" s="510"/>
      <c r="AG44" s="510"/>
      <c r="AH44" s="510"/>
      <c r="AI44" s="510"/>
      <c r="AJ44" s="510"/>
      <c r="AK44" s="510"/>
      <c r="AL44" s="510">
        <v>1</v>
      </c>
      <c r="AM44" s="510">
        <v>150000</v>
      </c>
      <c r="AN44" s="510">
        <v>150000</v>
      </c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  <c r="BK44" s="510"/>
      <c r="BL44" s="510"/>
      <c r="BM44" s="510">
        <v>12</v>
      </c>
      <c r="BN44" s="510">
        <v>5160000</v>
      </c>
      <c r="BO44" s="510">
        <v>4673300</v>
      </c>
    </row>
    <row r="45" spans="1:67" s="511" customFormat="1" ht="6">
      <c r="A45" s="509" t="s">
        <v>526</v>
      </c>
      <c r="B45" s="510"/>
      <c r="C45" s="510"/>
      <c r="D45" s="510"/>
      <c r="E45" s="510"/>
      <c r="F45" s="510"/>
      <c r="G45" s="510"/>
      <c r="H45" s="510">
        <v>3</v>
      </c>
      <c r="I45" s="510">
        <v>1500000</v>
      </c>
      <c r="J45" s="510">
        <v>1200000</v>
      </c>
      <c r="K45" s="510"/>
      <c r="L45" s="510"/>
      <c r="M45" s="510"/>
      <c r="N45" s="510"/>
      <c r="O45" s="510"/>
      <c r="P45" s="510"/>
      <c r="Q45" s="510">
        <v>2</v>
      </c>
      <c r="R45" s="510">
        <v>450000</v>
      </c>
      <c r="S45" s="510">
        <v>410000</v>
      </c>
      <c r="T45" s="510">
        <v>23</v>
      </c>
      <c r="U45" s="510">
        <v>9940000</v>
      </c>
      <c r="V45" s="510">
        <v>7425000</v>
      </c>
      <c r="W45" s="510">
        <v>2</v>
      </c>
      <c r="X45" s="510">
        <v>110000</v>
      </c>
      <c r="Y45" s="510">
        <v>100000</v>
      </c>
      <c r="Z45" s="510">
        <v>1</v>
      </c>
      <c r="AA45" s="510">
        <v>200000</v>
      </c>
      <c r="AB45" s="510">
        <v>100000</v>
      </c>
      <c r="AC45" s="510">
        <v>3</v>
      </c>
      <c r="AD45" s="510">
        <v>351900</v>
      </c>
      <c r="AE45" s="510">
        <v>206331</v>
      </c>
      <c r="AF45" s="510">
        <v>1</v>
      </c>
      <c r="AG45" s="510">
        <v>600000</v>
      </c>
      <c r="AH45" s="510">
        <v>420000</v>
      </c>
      <c r="AI45" s="510">
        <v>2</v>
      </c>
      <c r="AJ45" s="510">
        <v>150000</v>
      </c>
      <c r="AK45" s="510">
        <v>55000</v>
      </c>
      <c r="AL45" s="510">
        <v>7</v>
      </c>
      <c r="AM45" s="510">
        <v>420000</v>
      </c>
      <c r="AN45" s="510">
        <v>210000</v>
      </c>
      <c r="AO45" s="510">
        <v>1</v>
      </c>
      <c r="AP45" s="510">
        <v>200000</v>
      </c>
      <c r="AQ45" s="510">
        <v>40000</v>
      </c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>
        <v>45</v>
      </c>
      <c r="BN45" s="510">
        <v>13921900</v>
      </c>
      <c r="BO45" s="510">
        <v>10166331</v>
      </c>
    </row>
    <row r="46" spans="1:67" s="511" customFormat="1" ht="6">
      <c r="A46" s="509" t="s">
        <v>677</v>
      </c>
      <c r="B46" s="510"/>
      <c r="C46" s="510"/>
      <c r="D46" s="510"/>
      <c r="E46" s="510"/>
      <c r="F46" s="510"/>
      <c r="G46" s="510"/>
      <c r="H46" s="510">
        <v>1</v>
      </c>
      <c r="I46" s="510">
        <v>50000</v>
      </c>
      <c r="J46" s="510">
        <v>35000</v>
      </c>
      <c r="K46" s="510"/>
      <c r="L46" s="510"/>
      <c r="M46" s="510"/>
      <c r="N46" s="510"/>
      <c r="O46" s="510"/>
      <c r="P46" s="510"/>
      <c r="Q46" s="510"/>
      <c r="R46" s="510"/>
      <c r="S46" s="510"/>
      <c r="T46" s="510">
        <v>1</v>
      </c>
      <c r="U46" s="510">
        <v>70000</v>
      </c>
      <c r="V46" s="510">
        <v>45500</v>
      </c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>
        <v>1</v>
      </c>
      <c r="AV46" s="510">
        <v>100000</v>
      </c>
      <c r="AW46" s="510">
        <v>100000</v>
      </c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>
        <v>3</v>
      </c>
      <c r="BN46" s="510">
        <v>220000</v>
      </c>
      <c r="BO46" s="510">
        <v>180500</v>
      </c>
    </row>
    <row r="47" spans="1:67" s="511" customFormat="1" ht="6">
      <c r="A47" s="509" t="s">
        <v>792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>
        <v>1</v>
      </c>
      <c r="U47" s="510">
        <v>120000</v>
      </c>
      <c r="V47" s="510">
        <v>120000</v>
      </c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  <c r="BK47" s="510"/>
      <c r="BL47" s="510"/>
      <c r="BM47" s="510">
        <v>1</v>
      </c>
      <c r="BN47" s="510">
        <v>120000</v>
      </c>
      <c r="BO47" s="510">
        <v>120000</v>
      </c>
    </row>
    <row r="48" spans="1:67" s="511" customFormat="1" ht="6">
      <c r="A48" s="509" t="s">
        <v>759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>
        <v>7</v>
      </c>
      <c r="U48" s="510">
        <v>1510000</v>
      </c>
      <c r="V48" s="510">
        <v>920000</v>
      </c>
      <c r="W48" s="510">
        <v>1</v>
      </c>
      <c r="X48" s="510">
        <v>2000000</v>
      </c>
      <c r="Y48" s="510">
        <v>2000000</v>
      </c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>
        <v>1</v>
      </c>
      <c r="AM48" s="510">
        <v>300000</v>
      </c>
      <c r="AN48" s="510">
        <v>300000</v>
      </c>
      <c r="AO48" s="510">
        <v>1</v>
      </c>
      <c r="AP48" s="510">
        <v>100000</v>
      </c>
      <c r="AQ48" s="510">
        <v>50000</v>
      </c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>
        <v>1</v>
      </c>
      <c r="BE48" s="510">
        <v>100000</v>
      </c>
      <c r="BF48" s="510">
        <v>100000</v>
      </c>
      <c r="BG48" s="510"/>
      <c r="BH48" s="510"/>
      <c r="BI48" s="510"/>
      <c r="BJ48" s="510"/>
      <c r="BK48" s="510"/>
      <c r="BL48" s="510"/>
      <c r="BM48" s="510">
        <v>11</v>
      </c>
      <c r="BN48" s="510">
        <v>4010000</v>
      </c>
      <c r="BO48" s="510">
        <v>3370000</v>
      </c>
    </row>
    <row r="49" spans="1:67" s="511" customFormat="1" ht="6">
      <c r="A49" s="509" t="s">
        <v>732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>
        <v>2</v>
      </c>
      <c r="U49" s="510">
        <v>600000</v>
      </c>
      <c r="V49" s="510">
        <v>350000</v>
      </c>
      <c r="W49" s="510">
        <v>1</v>
      </c>
      <c r="X49" s="510">
        <v>150000</v>
      </c>
      <c r="Y49" s="510">
        <v>150000</v>
      </c>
      <c r="Z49" s="510">
        <v>1</v>
      </c>
      <c r="AA49" s="510">
        <v>100000</v>
      </c>
      <c r="AB49" s="510">
        <v>49000</v>
      </c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>
        <v>4</v>
      </c>
      <c r="BN49" s="510">
        <v>850000</v>
      </c>
      <c r="BO49" s="510">
        <v>549000</v>
      </c>
    </row>
    <row r="50" spans="1:67" s="511" customFormat="1" ht="6">
      <c r="A50" s="509" t="s">
        <v>733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>
        <v>1</v>
      </c>
      <c r="U50" s="510">
        <v>100000</v>
      </c>
      <c r="V50" s="510">
        <v>50000</v>
      </c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>
        <v>1</v>
      </c>
      <c r="BN50" s="510">
        <v>100000</v>
      </c>
      <c r="BO50" s="510">
        <v>50000</v>
      </c>
    </row>
    <row r="51" spans="1:67" s="511" customFormat="1" ht="6">
      <c r="A51" s="509" t="s">
        <v>860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>
        <v>1</v>
      </c>
      <c r="U51" s="510">
        <v>100000</v>
      </c>
      <c r="V51" s="510">
        <v>100000</v>
      </c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>
        <v>1</v>
      </c>
      <c r="BN51" s="510">
        <v>100000</v>
      </c>
      <c r="BO51" s="510">
        <v>100000</v>
      </c>
    </row>
    <row r="52" spans="1:67" s="511" customFormat="1" ht="6">
      <c r="A52" s="509" t="s">
        <v>678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>
        <v>6</v>
      </c>
      <c r="U52" s="510">
        <v>460000</v>
      </c>
      <c r="V52" s="510">
        <v>455000</v>
      </c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>
        <v>1</v>
      </c>
      <c r="AM52" s="510">
        <v>10000</v>
      </c>
      <c r="AN52" s="510">
        <v>10000</v>
      </c>
      <c r="AO52" s="510">
        <v>2</v>
      </c>
      <c r="AP52" s="510">
        <v>800000</v>
      </c>
      <c r="AQ52" s="510">
        <v>400000</v>
      </c>
      <c r="AR52" s="510"/>
      <c r="AS52" s="510"/>
      <c r="AT52" s="510"/>
      <c r="AU52" s="510">
        <v>1</v>
      </c>
      <c r="AV52" s="510">
        <v>5000000</v>
      </c>
      <c r="AW52" s="510">
        <v>5000000</v>
      </c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>
        <v>10</v>
      </c>
      <c r="BN52" s="510">
        <v>6270000</v>
      </c>
      <c r="BO52" s="510">
        <v>5865000</v>
      </c>
    </row>
    <row r="53" spans="1:67" s="511" customFormat="1" ht="6">
      <c r="A53" s="509" t="s">
        <v>679</v>
      </c>
      <c r="B53" s="510"/>
      <c r="C53" s="510"/>
      <c r="D53" s="510"/>
      <c r="E53" s="510"/>
      <c r="F53" s="510"/>
      <c r="G53" s="510"/>
      <c r="H53" s="510">
        <v>1</v>
      </c>
      <c r="I53" s="510">
        <v>200000</v>
      </c>
      <c r="J53" s="510">
        <v>100000</v>
      </c>
      <c r="K53" s="510"/>
      <c r="L53" s="510"/>
      <c r="M53" s="510"/>
      <c r="N53" s="510"/>
      <c r="O53" s="510"/>
      <c r="P53" s="510"/>
      <c r="Q53" s="510"/>
      <c r="R53" s="510"/>
      <c r="S53" s="510"/>
      <c r="T53" s="510">
        <v>4</v>
      </c>
      <c r="U53" s="510">
        <v>1560000</v>
      </c>
      <c r="V53" s="510">
        <v>1555000</v>
      </c>
      <c r="W53" s="510">
        <v>3</v>
      </c>
      <c r="X53" s="510">
        <v>90000</v>
      </c>
      <c r="Y53" s="510">
        <v>90000</v>
      </c>
      <c r="Z53" s="510">
        <v>2</v>
      </c>
      <c r="AA53" s="510">
        <v>250000</v>
      </c>
      <c r="AB53" s="510">
        <v>250000</v>
      </c>
      <c r="AC53" s="510">
        <v>2</v>
      </c>
      <c r="AD53" s="510">
        <v>200000</v>
      </c>
      <c r="AE53" s="510">
        <v>132500</v>
      </c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>
        <v>12</v>
      </c>
      <c r="BN53" s="510">
        <v>2300000</v>
      </c>
      <c r="BO53" s="510">
        <v>2127500</v>
      </c>
    </row>
    <row r="54" spans="1:67" s="511" customFormat="1" ht="6">
      <c r="A54" s="509" t="s">
        <v>527</v>
      </c>
      <c r="B54" s="510"/>
      <c r="C54" s="510"/>
      <c r="D54" s="510"/>
      <c r="E54" s="510"/>
      <c r="F54" s="510"/>
      <c r="G54" s="510"/>
      <c r="H54" s="510">
        <v>2</v>
      </c>
      <c r="I54" s="510">
        <v>200000</v>
      </c>
      <c r="J54" s="510">
        <v>150000</v>
      </c>
      <c r="K54" s="510"/>
      <c r="L54" s="510"/>
      <c r="M54" s="510"/>
      <c r="N54" s="510"/>
      <c r="O54" s="510"/>
      <c r="P54" s="510"/>
      <c r="Q54" s="510">
        <v>1</v>
      </c>
      <c r="R54" s="510">
        <v>80000</v>
      </c>
      <c r="S54" s="510">
        <v>80000</v>
      </c>
      <c r="T54" s="510">
        <v>10</v>
      </c>
      <c r="U54" s="510">
        <v>5230000</v>
      </c>
      <c r="V54" s="510">
        <v>5230000</v>
      </c>
      <c r="W54" s="510">
        <v>1</v>
      </c>
      <c r="X54" s="510">
        <v>500000</v>
      </c>
      <c r="Y54" s="510">
        <v>500000</v>
      </c>
      <c r="Z54" s="510">
        <v>1</v>
      </c>
      <c r="AA54" s="510">
        <v>1000000</v>
      </c>
      <c r="AB54" s="510">
        <v>500000</v>
      </c>
      <c r="AC54" s="510">
        <v>1</v>
      </c>
      <c r="AD54" s="510">
        <v>100000</v>
      </c>
      <c r="AE54" s="510">
        <v>100000</v>
      </c>
      <c r="AF54" s="510"/>
      <c r="AG54" s="510"/>
      <c r="AH54" s="510"/>
      <c r="AI54" s="510">
        <v>1</v>
      </c>
      <c r="AJ54" s="510">
        <v>2500000</v>
      </c>
      <c r="AK54" s="510">
        <v>1250000</v>
      </c>
      <c r="AL54" s="510">
        <v>1</v>
      </c>
      <c r="AM54" s="510">
        <v>1000000</v>
      </c>
      <c r="AN54" s="510">
        <v>250000</v>
      </c>
      <c r="AO54" s="510">
        <v>1</v>
      </c>
      <c r="AP54" s="510">
        <v>1500000</v>
      </c>
      <c r="AQ54" s="510">
        <v>500000</v>
      </c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>
        <v>1</v>
      </c>
      <c r="BE54" s="510">
        <v>100000</v>
      </c>
      <c r="BF54" s="510">
        <v>100000</v>
      </c>
      <c r="BG54" s="510"/>
      <c r="BH54" s="510"/>
      <c r="BI54" s="510"/>
      <c r="BJ54" s="510"/>
      <c r="BK54" s="510"/>
      <c r="BL54" s="510"/>
      <c r="BM54" s="510">
        <v>20</v>
      </c>
      <c r="BN54" s="510">
        <v>12210000</v>
      </c>
      <c r="BO54" s="510">
        <v>8660000</v>
      </c>
    </row>
    <row r="55" spans="1:67" s="511" customFormat="1" ht="6">
      <c r="A55" s="509" t="s">
        <v>760</v>
      </c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>
        <v>1</v>
      </c>
      <c r="U55" s="510">
        <v>150000</v>
      </c>
      <c r="V55" s="510">
        <v>56500</v>
      </c>
      <c r="W55" s="510"/>
      <c r="X55" s="510"/>
      <c r="Y55" s="510"/>
      <c r="Z55" s="510">
        <v>1</v>
      </c>
      <c r="AA55" s="510">
        <v>120000</v>
      </c>
      <c r="AB55" s="510">
        <v>60000</v>
      </c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  <c r="BI55" s="510"/>
      <c r="BJ55" s="510"/>
      <c r="BK55" s="510"/>
      <c r="BL55" s="510"/>
      <c r="BM55" s="510">
        <v>2</v>
      </c>
      <c r="BN55" s="510">
        <v>270000</v>
      </c>
      <c r="BO55" s="510">
        <v>116500</v>
      </c>
    </row>
    <row r="56" spans="1:67" s="511" customFormat="1" ht="6">
      <c r="A56" s="509" t="s">
        <v>861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>
        <v>1</v>
      </c>
      <c r="AM56" s="510">
        <v>500000</v>
      </c>
      <c r="AN56" s="510">
        <v>500000</v>
      </c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>
        <v>1</v>
      </c>
      <c r="BN56" s="510">
        <v>500000</v>
      </c>
      <c r="BO56" s="510">
        <v>500000</v>
      </c>
    </row>
    <row r="57" spans="1:67" s="511" customFormat="1" ht="6">
      <c r="A57" s="509" t="s">
        <v>528</v>
      </c>
      <c r="B57" s="510"/>
      <c r="C57" s="510"/>
      <c r="D57" s="510"/>
      <c r="E57" s="510">
        <v>1</v>
      </c>
      <c r="F57" s="510">
        <v>300000</v>
      </c>
      <c r="G57" s="510">
        <v>300000</v>
      </c>
      <c r="H57" s="510">
        <v>3</v>
      </c>
      <c r="I57" s="510">
        <v>1800000</v>
      </c>
      <c r="J57" s="510">
        <v>1140000</v>
      </c>
      <c r="K57" s="510">
        <v>1</v>
      </c>
      <c r="L57" s="510">
        <v>30000000</v>
      </c>
      <c r="M57" s="510">
        <v>30000000</v>
      </c>
      <c r="N57" s="510"/>
      <c r="O57" s="510"/>
      <c r="P57" s="510"/>
      <c r="Q57" s="510"/>
      <c r="R57" s="510"/>
      <c r="S57" s="510"/>
      <c r="T57" s="510">
        <v>23</v>
      </c>
      <c r="U57" s="510">
        <v>9130000</v>
      </c>
      <c r="V57" s="510">
        <v>6228000</v>
      </c>
      <c r="W57" s="510">
        <v>1</v>
      </c>
      <c r="X57" s="510">
        <v>1000000</v>
      </c>
      <c r="Y57" s="510">
        <v>1000000</v>
      </c>
      <c r="Z57" s="510"/>
      <c r="AA57" s="510"/>
      <c r="AB57" s="510"/>
      <c r="AC57" s="510">
        <v>4</v>
      </c>
      <c r="AD57" s="510">
        <v>860000</v>
      </c>
      <c r="AE57" s="510">
        <v>860000</v>
      </c>
      <c r="AF57" s="510"/>
      <c r="AG57" s="510"/>
      <c r="AH57" s="510"/>
      <c r="AI57" s="510">
        <v>3</v>
      </c>
      <c r="AJ57" s="510">
        <v>300000</v>
      </c>
      <c r="AK57" s="510">
        <v>300000</v>
      </c>
      <c r="AL57" s="510">
        <v>6</v>
      </c>
      <c r="AM57" s="510">
        <v>430000</v>
      </c>
      <c r="AN57" s="510">
        <v>266300</v>
      </c>
      <c r="AO57" s="510">
        <v>2</v>
      </c>
      <c r="AP57" s="510">
        <v>5325000</v>
      </c>
      <c r="AQ57" s="510">
        <v>5325000</v>
      </c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>
        <v>1</v>
      </c>
      <c r="BE57" s="510">
        <v>300000</v>
      </c>
      <c r="BF57" s="510">
        <v>300000</v>
      </c>
      <c r="BG57" s="510"/>
      <c r="BH57" s="510"/>
      <c r="BI57" s="510"/>
      <c r="BJ57" s="510"/>
      <c r="BK57" s="510"/>
      <c r="BL57" s="510"/>
      <c r="BM57" s="510">
        <v>45</v>
      </c>
      <c r="BN57" s="510">
        <v>49445000</v>
      </c>
      <c r="BO57" s="510">
        <v>45719300</v>
      </c>
    </row>
    <row r="58" spans="1:67" s="511" customFormat="1" ht="6">
      <c r="A58" s="509" t="s">
        <v>529</v>
      </c>
      <c r="B58" s="510">
        <v>1</v>
      </c>
      <c r="C58" s="510">
        <v>100000</v>
      </c>
      <c r="D58" s="510">
        <v>100000</v>
      </c>
      <c r="E58" s="510">
        <v>2</v>
      </c>
      <c r="F58" s="510">
        <v>1600000</v>
      </c>
      <c r="G58" s="510">
        <v>600000</v>
      </c>
      <c r="H58" s="510">
        <v>7</v>
      </c>
      <c r="I58" s="510">
        <v>2960000</v>
      </c>
      <c r="J58" s="510">
        <v>2917500</v>
      </c>
      <c r="K58" s="510">
        <v>1</v>
      </c>
      <c r="L58" s="510">
        <v>35000000</v>
      </c>
      <c r="M58" s="510">
        <v>35000000</v>
      </c>
      <c r="N58" s="510"/>
      <c r="O58" s="510"/>
      <c r="P58" s="510"/>
      <c r="Q58" s="510">
        <v>4</v>
      </c>
      <c r="R58" s="510">
        <v>660000</v>
      </c>
      <c r="S58" s="510">
        <v>385000</v>
      </c>
      <c r="T58" s="510">
        <v>31</v>
      </c>
      <c r="U58" s="510">
        <v>23395000</v>
      </c>
      <c r="V58" s="510">
        <v>22547500</v>
      </c>
      <c r="W58" s="510">
        <v>3</v>
      </c>
      <c r="X58" s="510">
        <v>590000</v>
      </c>
      <c r="Y58" s="510">
        <v>514000</v>
      </c>
      <c r="Z58" s="510">
        <v>2</v>
      </c>
      <c r="AA58" s="510">
        <v>850000</v>
      </c>
      <c r="AB58" s="510">
        <v>500000</v>
      </c>
      <c r="AC58" s="510">
        <v>4</v>
      </c>
      <c r="AD58" s="510">
        <v>3510000</v>
      </c>
      <c r="AE58" s="510">
        <v>3510000</v>
      </c>
      <c r="AF58" s="510">
        <v>1</v>
      </c>
      <c r="AG58" s="510">
        <v>300000</v>
      </c>
      <c r="AH58" s="510">
        <v>300000</v>
      </c>
      <c r="AI58" s="510">
        <v>7</v>
      </c>
      <c r="AJ58" s="510" t="s">
        <v>798</v>
      </c>
      <c r="AK58" s="510" t="s">
        <v>798</v>
      </c>
      <c r="AL58" s="510">
        <v>8</v>
      </c>
      <c r="AM58" s="510">
        <v>2030000</v>
      </c>
      <c r="AN58" s="510">
        <v>1404975</v>
      </c>
      <c r="AO58" s="510">
        <v>4</v>
      </c>
      <c r="AP58" s="510">
        <v>470000</v>
      </c>
      <c r="AQ58" s="510">
        <v>470000</v>
      </c>
      <c r="AR58" s="510"/>
      <c r="AS58" s="510"/>
      <c r="AT58" s="510"/>
      <c r="AU58" s="510">
        <v>1</v>
      </c>
      <c r="AV58" s="510">
        <v>10000</v>
      </c>
      <c r="AW58" s="510">
        <v>10000</v>
      </c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>
        <v>76</v>
      </c>
      <c r="BN58" s="510" t="s">
        <v>862</v>
      </c>
      <c r="BO58" s="510" t="s">
        <v>863</v>
      </c>
    </row>
    <row r="59" spans="1:67" s="511" customFormat="1" ht="6">
      <c r="A59" s="509" t="s">
        <v>734</v>
      </c>
      <c r="B59" s="510"/>
      <c r="C59" s="510"/>
      <c r="D59" s="510"/>
      <c r="E59" s="510"/>
      <c r="F59" s="510"/>
      <c r="G59" s="510"/>
      <c r="H59" s="510">
        <v>4</v>
      </c>
      <c r="I59" s="510">
        <v>241150000</v>
      </c>
      <c r="J59" s="510">
        <v>235050000</v>
      </c>
      <c r="K59" s="510"/>
      <c r="L59" s="510"/>
      <c r="M59" s="510"/>
      <c r="N59" s="510"/>
      <c r="O59" s="510"/>
      <c r="P59" s="510"/>
      <c r="Q59" s="510"/>
      <c r="R59" s="510"/>
      <c r="S59" s="510"/>
      <c r="T59" s="510">
        <v>1</v>
      </c>
      <c r="U59" s="510">
        <v>5000000</v>
      </c>
      <c r="V59" s="510">
        <v>5000000</v>
      </c>
      <c r="W59" s="510"/>
      <c r="X59" s="510"/>
      <c r="Y59" s="510"/>
      <c r="Z59" s="510">
        <v>1</v>
      </c>
      <c r="AA59" s="510">
        <v>50000</v>
      </c>
      <c r="AB59" s="510">
        <v>25000</v>
      </c>
      <c r="AC59" s="510">
        <v>1</v>
      </c>
      <c r="AD59" s="510">
        <v>1000000</v>
      </c>
      <c r="AE59" s="510">
        <v>1000000</v>
      </c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>
        <v>7</v>
      </c>
      <c r="BN59" s="510">
        <v>247200000</v>
      </c>
      <c r="BO59" s="510">
        <v>241075000</v>
      </c>
    </row>
    <row r="60" spans="1:67" s="511" customFormat="1" ht="6">
      <c r="A60" s="512" t="s">
        <v>530</v>
      </c>
      <c r="B60" s="510">
        <v>1</v>
      </c>
      <c r="C60" s="510">
        <v>500000</v>
      </c>
      <c r="D60" s="510">
        <v>500000</v>
      </c>
      <c r="E60" s="510"/>
      <c r="F60" s="510"/>
      <c r="G60" s="510"/>
      <c r="H60" s="510">
        <v>12</v>
      </c>
      <c r="I60" s="510">
        <v>48950000</v>
      </c>
      <c r="J60" s="510">
        <v>18552500</v>
      </c>
      <c r="K60" s="510"/>
      <c r="L60" s="510"/>
      <c r="M60" s="510"/>
      <c r="N60" s="510"/>
      <c r="O60" s="510"/>
      <c r="P60" s="510"/>
      <c r="Q60" s="510">
        <v>9</v>
      </c>
      <c r="R60" s="510">
        <v>3700000</v>
      </c>
      <c r="S60" s="510">
        <v>3435000</v>
      </c>
      <c r="T60" s="510">
        <v>73</v>
      </c>
      <c r="U60" s="510">
        <v>35430000</v>
      </c>
      <c r="V60" s="510">
        <v>25599000</v>
      </c>
      <c r="W60" s="510">
        <v>9</v>
      </c>
      <c r="X60" s="510">
        <v>11020000</v>
      </c>
      <c r="Y60" s="510">
        <v>6220000</v>
      </c>
      <c r="Z60" s="510">
        <v>5</v>
      </c>
      <c r="AA60" s="510">
        <v>4500000</v>
      </c>
      <c r="AB60" s="510">
        <v>2157500</v>
      </c>
      <c r="AC60" s="510">
        <v>1</v>
      </c>
      <c r="AD60" s="510">
        <v>100000</v>
      </c>
      <c r="AE60" s="510">
        <v>100000</v>
      </c>
      <c r="AF60" s="510">
        <v>3</v>
      </c>
      <c r="AG60" s="510">
        <v>5300000</v>
      </c>
      <c r="AH60" s="510">
        <v>298025</v>
      </c>
      <c r="AI60" s="510">
        <v>17</v>
      </c>
      <c r="AJ60" s="510">
        <v>7650000</v>
      </c>
      <c r="AK60" s="510">
        <v>5050500</v>
      </c>
      <c r="AL60" s="510">
        <v>11</v>
      </c>
      <c r="AM60" s="510">
        <v>4400000</v>
      </c>
      <c r="AN60" s="510">
        <v>3225000</v>
      </c>
      <c r="AO60" s="510">
        <v>13</v>
      </c>
      <c r="AP60" s="510">
        <v>4850000</v>
      </c>
      <c r="AQ60" s="510">
        <v>2725000</v>
      </c>
      <c r="AR60" s="510"/>
      <c r="AS60" s="510"/>
      <c r="AT60" s="510"/>
      <c r="AU60" s="510">
        <v>2</v>
      </c>
      <c r="AV60" s="510">
        <v>250000</v>
      </c>
      <c r="AW60" s="510">
        <v>150000</v>
      </c>
      <c r="AX60" s="510"/>
      <c r="AY60" s="510"/>
      <c r="AZ60" s="510"/>
      <c r="BA60" s="510"/>
      <c r="BB60" s="510"/>
      <c r="BC60" s="510"/>
      <c r="BD60" s="510">
        <v>3</v>
      </c>
      <c r="BE60" s="510">
        <v>300000</v>
      </c>
      <c r="BF60" s="510">
        <v>250000</v>
      </c>
      <c r="BG60" s="510"/>
      <c r="BH60" s="510"/>
      <c r="BI60" s="510"/>
      <c r="BJ60" s="510"/>
      <c r="BK60" s="510"/>
      <c r="BL60" s="510"/>
      <c r="BM60" s="510">
        <v>159</v>
      </c>
      <c r="BN60" s="510">
        <v>126950000</v>
      </c>
      <c r="BO60" s="510">
        <v>68262525</v>
      </c>
    </row>
    <row r="61" spans="1:67" s="511" customFormat="1" ht="6">
      <c r="A61" s="512" t="s">
        <v>531</v>
      </c>
      <c r="B61" s="510"/>
      <c r="C61" s="510"/>
      <c r="D61" s="510"/>
      <c r="E61" s="510"/>
      <c r="F61" s="510"/>
      <c r="G61" s="510"/>
      <c r="H61" s="510">
        <v>6</v>
      </c>
      <c r="I61" s="510">
        <v>2910000</v>
      </c>
      <c r="J61" s="510">
        <v>2005000</v>
      </c>
      <c r="K61" s="510"/>
      <c r="L61" s="510"/>
      <c r="M61" s="510"/>
      <c r="N61" s="510"/>
      <c r="O61" s="510"/>
      <c r="P61" s="510"/>
      <c r="Q61" s="510">
        <v>8</v>
      </c>
      <c r="R61" s="510">
        <v>3100000</v>
      </c>
      <c r="S61" s="510">
        <v>1970000</v>
      </c>
      <c r="T61" s="510">
        <v>24</v>
      </c>
      <c r="U61" s="510">
        <v>4880000</v>
      </c>
      <c r="V61" s="510">
        <v>4065000</v>
      </c>
      <c r="W61" s="510">
        <v>1</v>
      </c>
      <c r="X61" s="510">
        <v>200000</v>
      </c>
      <c r="Y61" s="510">
        <v>200000</v>
      </c>
      <c r="Z61" s="510"/>
      <c r="AA61" s="510"/>
      <c r="AB61" s="510"/>
      <c r="AC61" s="510">
        <v>14</v>
      </c>
      <c r="AD61" s="510">
        <v>1775000</v>
      </c>
      <c r="AE61" s="510">
        <v>1575000</v>
      </c>
      <c r="AF61" s="510"/>
      <c r="AG61" s="510"/>
      <c r="AH61" s="510"/>
      <c r="AI61" s="510">
        <v>8</v>
      </c>
      <c r="AJ61" s="510">
        <v>195754150</v>
      </c>
      <c r="AK61" s="510">
        <v>176633576</v>
      </c>
      <c r="AL61" s="510">
        <v>9</v>
      </c>
      <c r="AM61" s="510">
        <v>3190000</v>
      </c>
      <c r="AN61" s="510">
        <v>2530000</v>
      </c>
      <c r="AO61" s="510">
        <v>3</v>
      </c>
      <c r="AP61" s="510">
        <v>700000</v>
      </c>
      <c r="AQ61" s="510">
        <v>466700</v>
      </c>
      <c r="AR61" s="510"/>
      <c r="AS61" s="510"/>
      <c r="AT61" s="510"/>
      <c r="AU61" s="510"/>
      <c r="AV61" s="510"/>
      <c r="AW61" s="510"/>
      <c r="AX61" s="510">
        <v>1</v>
      </c>
      <c r="AY61" s="510">
        <v>100000</v>
      </c>
      <c r="AZ61" s="510">
        <v>100000</v>
      </c>
      <c r="BA61" s="510"/>
      <c r="BB61" s="510"/>
      <c r="BC61" s="510"/>
      <c r="BD61" s="510">
        <v>2</v>
      </c>
      <c r="BE61" s="510">
        <v>150000</v>
      </c>
      <c r="BF61" s="510">
        <v>117000</v>
      </c>
      <c r="BG61" s="510"/>
      <c r="BH61" s="510"/>
      <c r="BI61" s="510"/>
      <c r="BJ61" s="510"/>
      <c r="BK61" s="510"/>
      <c r="BL61" s="510"/>
      <c r="BM61" s="510">
        <v>76</v>
      </c>
      <c r="BN61" s="510">
        <v>212759150</v>
      </c>
      <c r="BO61" s="510">
        <v>189662276</v>
      </c>
    </row>
    <row r="62" spans="1:67" s="511" customFormat="1" ht="6">
      <c r="A62" s="509" t="s">
        <v>532</v>
      </c>
      <c r="B62" s="510">
        <v>3</v>
      </c>
      <c r="C62" s="510">
        <v>240000</v>
      </c>
      <c r="D62" s="510">
        <v>70000</v>
      </c>
      <c r="E62" s="510">
        <v>4</v>
      </c>
      <c r="F62" s="510">
        <v>360000</v>
      </c>
      <c r="G62" s="510">
        <v>330000</v>
      </c>
      <c r="H62" s="510">
        <v>64</v>
      </c>
      <c r="I62" s="510">
        <v>91470000</v>
      </c>
      <c r="J62" s="510">
        <v>82673350</v>
      </c>
      <c r="K62" s="510">
        <v>1</v>
      </c>
      <c r="L62" s="510">
        <v>100000</v>
      </c>
      <c r="M62" s="510">
        <v>100000</v>
      </c>
      <c r="N62" s="510">
        <v>1</v>
      </c>
      <c r="O62" s="510">
        <v>1000000</v>
      </c>
      <c r="P62" s="510">
        <v>237500</v>
      </c>
      <c r="Q62" s="510">
        <v>25</v>
      </c>
      <c r="R62" s="510">
        <v>46360000</v>
      </c>
      <c r="S62" s="510">
        <v>45655000</v>
      </c>
      <c r="T62" s="510">
        <v>212</v>
      </c>
      <c r="U62" s="510">
        <v>107394000</v>
      </c>
      <c r="V62" s="510">
        <v>53770317</v>
      </c>
      <c r="W62" s="510">
        <v>17</v>
      </c>
      <c r="X62" s="510">
        <v>6100000</v>
      </c>
      <c r="Y62" s="510">
        <v>4810000</v>
      </c>
      <c r="Z62" s="510">
        <v>51</v>
      </c>
      <c r="AA62" s="510">
        <v>14835000</v>
      </c>
      <c r="AB62" s="510">
        <v>10657900</v>
      </c>
      <c r="AC62" s="510">
        <v>57</v>
      </c>
      <c r="AD62" s="510">
        <v>10820000</v>
      </c>
      <c r="AE62" s="510">
        <v>8813000</v>
      </c>
      <c r="AF62" s="510">
        <v>2</v>
      </c>
      <c r="AG62" s="510">
        <v>400000</v>
      </c>
      <c r="AH62" s="510">
        <v>400000</v>
      </c>
      <c r="AI62" s="510">
        <v>56</v>
      </c>
      <c r="AJ62" s="510">
        <v>14110000</v>
      </c>
      <c r="AK62" s="510">
        <v>11113000</v>
      </c>
      <c r="AL62" s="510">
        <v>51</v>
      </c>
      <c r="AM62" s="510">
        <v>14190000</v>
      </c>
      <c r="AN62" s="510">
        <v>9922300</v>
      </c>
      <c r="AO62" s="510">
        <v>50</v>
      </c>
      <c r="AP62" s="510">
        <v>26950000</v>
      </c>
      <c r="AQ62" s="510">
        <v>22546375</v>
      </c>
      <c r="AR62" s="510"/>
      <c r="AS62" s="510"/>
      <c r="AT62" s="510"/>
      <c r="AU62" s="510">
        <v>9</v>
      </c>
      <c r="AV62" s="510">
        <v>2240000</v>
      </c>
      <c r="AW62" s="510">
        <v>1290000</v>
      </c>
      <c r="AX62" s="510">
        <v>7</v>
      </c>
      <c r="AY62" s="510">
        <v>2690000</v>
      </c>
      <c r="AZ62" s="510">
        <v>2290000</v>
      </c>
      <c r="BA62" s="510">
        <v>5</v>
      </c>
      <c r="BB62" s="510">
        <v>1850000</v>
      </c>
      <c r="BC62" s="510">
        <v>1250000</v>
      </c>
      <c r="BD62" s="510">
        <v>25</v>
      </c>
      <c r="BE62" s="510">
        <v>6335000</v>
      </c>
      <c r="BF62" s="510">
        <v>3786000</v>
      </c>
      <c r="BG62" s="510"/>
      <c r="BH62" s="510"/>
      <c r="BI62" s="510"/>
      <c r="BJ62" s="510"/>
      <c r="BK62" s="510"/>
      <c r="BL62" s="510"/>
      <c r="BM62" s="510">
        <v>640</v>
      </c>
      <c r="BN62" s="510">
        <v>347444000</v>
      </c>
      <c r="BO62" s="510">
        <v>259714742</v>
      </c>
    </row>
    <row r="63" spans="1:67" s="511" customFormat="1" ht="6">
      <c r="A63" s="509" t="s">
        <v>533</v>
      </c>
      <c r="B63" s="510">
        <v>1</v>
      </c>
      <c r="C63" s="510">
        <v>50000</v>
      </c>
      <c r="D63" s="510">
        <v>50000</v>
      </c>
      <c r="E63" s="510"/>
      <c r="F63" s="510"/>
      <c r="G63" s="510"/>
      <c r="H63" s="510">
        <v>1</v>
      </c>
      <c r="I63" s="510">
        <v>10000</v>
      </c>
      <c r="J63" s="510">
        <v>10000</v>
      </c>
      <c r="K63" s="510"/>
      <c r="L63" s="510"/>
      <c r="M63" s="510"/>
      <c r="N63" s="510"/>
      <c r="O63" s="510"/>
      <c r="P63" s="510"/>
      <c r="Q63" s="510">
        <v>1</v>
      </c>
      <c r="R63" s="510">
        <v>10000</v>
      </c>
      <c r="S63" s="510">
        <v>5000</v>
      </c>
      <c r="T63" s="510">
        <v>17</v>
      </c>
      <c r="U63" s="510">
        <v>8310000</v>
      </c>
      <c r="V63" s="510">
        <v>8210000</v>
      </c>
      <c r="W63" s="510">
        <v>4</v>
      </c>
      <c r="X63" s="510">
        <v>2200000</v>
      </c>
      <c r="Y63" s="510">
        <v>2200000</v>
      </c>
      <c r="Z63" s="510">
        <v>3</v>
      </c>
      <c r="AA63" s="510">
        <v>700000</v>
      </c>
      <c r="AB63" s="510">
        <v>700000</v>
      </c>
      <c r="AC63" s="510">
        <v>5</v>
      </c>
      <c r="AD63" s="510">
        <v>2020000</v>
      </c>
      <c r="AE63" s="510">
        <v>1220000</v>
      </c>
      <c r="AF63" s="510"/>
      <c r="AG63" s="510"/>
      <c r="AH63" s="510"/>
      <c r="AI63" s="510">
        <v>4</v>
      </c>
      <c r="AJ63" s="510">
        <v>750000</v>
      </c>
      <c r="AK63" s="510">
        <v>540000</v>
      </c>
      <c r="AL63" s="510">
        <v>4</v>
      </c>
      <c r="AM63" s="510">
        <v>670000</v>
      </c>
      <c r="AN63" s="510">
        <v>351000</v>
      </c>
      <c r="AO63" s="510">
        <v>1</v>
      </c>
      <c r="AP63" s="510">
        <v>100000</v>
      </c>
      <c r="AQ63" s="510">
        <v>50000</v>
      </c>
      <c r="AR63" s="510"/>
      <c r="AS63" s="510"/>
      <c r="AT63" s="510"/>
      <c r="AU63" s="510">
        <v>3</v>
      </c>
      <c r="AV63" s="510">
        <v>780000</v>
      </c>
      <c r="AW63" s="510">
        <v>690000</v>
      </c>
      <c r="AX63" s="510"/>
      <c r="AY63" s="510"/>
      <c r="AZ63" s="510"/>
      <c r="BA63" s="510"/>
      <c r="BB63" s="510"/>
      <c r="BC63" s="510"/>
      <c r="BD63" s="510">
        <v>1</v>
      </c>
      <c r="BE63" s="510">
        <v>1000000</v>
      </c>
      <c r="BF63" s="510">
        <v>1000000</v>
      </c>
      <c r="BG63" s="510"/>
      <c r="BH63" s="510"/>
      <c r="BI63" s="510"/>
      <c r="BJ63" s="510"/>
      <c r="BK63" s="510"/>
      <c r="BL63" s="510"/>
      <c r="BM63" s="510">
        <v>45</v>
      </c>
      <c r="BN63" s="510">
        <v>16600000</v>
      </c>
      <c r="BO63" s="510">
        <v>15026000</v>
      </c>
    </row>
    <row r="64" spans="1:67" s="511" customFormat="1" ht="6">
      <c r="A64" s="509" t="s">
        <v>534</v>
      </c>
      <c r="B64" s="510"/>
      <c r="C64" s="510"/>
      <c r="D64" s="510"/>
      <c r="E64" s="510"/>
      <c r="F64" s="510"/>
      <c r="G64" s="510"/>
      <c r="H64" s="510">
        <v>2</v>
      </c>
      <c r="I64" s="510">
        <v>130000</v>
      </c>
      <c r="J64" s="510">
        <v>52000</v>
      </c>
      <c r="K64" s="510"/>
      <c r="L64" s="510"/>
      <c r="M64" s="510"/>
      <c r="N64" s="510"/>
      <c r="O64" s="510"/>
      <c r="P64" s="510"/>
      <c r="Q64" s="510">
        <v>1</v>
      </c>
      <c r="R64" s="510">
        <v>10000</v>
      </c>
      <c r="S64" s="510">
        <v>5000</v>
      </c>
      <c r="T64" s="510">
        <v>13</v>
      </c>
      <c r="U64" s="510">
        <v>3890000</v>
      </c>
      <c r="V64" s="510">
        <v>2840000</v>
      </c>
      <c r="W64" s="510">
        <v>3</v>
      </c>
      <c r="X64" s="510">
        <v>4320000</v>
      </c>
      <c r="Y64" s="510">
        <v>4264800</v>
      </c>
      <c r="Z64" s="510">
        <v>1</v>
      </c>
      <c r="AA64" s="510">
        <v>600000</v>
      </c>
      <c r="AB64" s="510">
        <v>600000</v>
      </c>
      <c r="AC64" s="510">
        <v>1</v>
      </c>
      <c r="AD64" s="510">
        <v>10000</v>
      </c>
      <c r="AE64" s="510">
        <v>10000</v>
      </c>
      <c r="AF64" s="510"/>
      <c r="AG64" s="510"/>
      <c r="AH64" s="510"/>
      <c r="AI64" s="510">
        <v>1</v>
      </c>
      <c r="AJ64" s="510">
        <v>1000000</v>
      </c>
      <c r="AK64" s="510">
        <v>500000</v>
      </c>
      <c r="AL64" s="510">
        <v>2</v>
      </c>
      <c r="AM64" s="510">
        <v>20000</v>
      </c>
      <c r="AN64" s="510">
        <v>20000</v>
      </c>
      <c r="AO64" s="510">
        <v>1</v>
      </c>
      <c r="AP64" s="510">
        <v>50000000</v>
      </c>
      <c r="AQ64" s="510">
        <v>7500000</v>
      </c>
      <c r="AR64" s="510"/>
      <c r="AS64" s="510"/>
      <c r="AT64" s="510"/>
      <c r="AU64" s="510"/>
      <c r="AV64" s="510"/>
      <c r="AW64" s="510"/>
      <c r="AX64" s="510">
        <v>1</v>
      </c>
      <c r="AY64" s="510">
        <v>500000</v>
      </c>
      <c r="AZ64" s="510">
        <v>350000</v>
      </c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>
        <v>26</v>
      </c>
      <c r="BN64" s="510">
        <v>60480000</v>
      </c>
      <c r="BO64" s="510">
        <v>16141800</v>
      </c>
    </row>
    <row r="65" spans="1:67" s="511" customFormat="1" ht="6">
      <c r="A65" s="509" t="s">
        <v>567</v>
      </c>
      <c r="B65" s="510"/>
      <c r="C65" s="510"/>
      <c r="D65" s="510"/>
      <c r="E65" s="510">
        <v>1</v>
      </c>
      <c r="F65" s="510">
        <v>500000</v>
      </c>
      <c r="G65" s="510">
        <v>250000</v>
      </c>
      <c r="H65" s="510">
        <v>5</v>
      </c>
      <c r="I65" s="510">
        <v>1600000</v>
      </c>
      <c r="J65" s="510">
        <v>1165000</v>
      </c>
      <c r="K65" s="510"/>
      <c r="L65" s="510"/>
      <c r="M65" s="510"/>
      <c r="N65" s="510"/>
      <c r="O65" s="510"/>
      <c r="P65" s="510"/>
      <c r="Q65" s="510">
        <v>2</v>
      </c>
      <c r="R65" s="510">
        <v>420000</v>
      </c>
      <c r="S65" s="510">
        <v>220000</v>
      </c>
      <c r="T65" s="510">
        <v>30</v>
      </c>
      <c r="U65" s="510">
        <v>21870000</v>
      </c>
      <c r="V65" s="510">
        <v>14272000</v>
      </c>
      <c r="W65" s="510">
        <v>3</v>
      </c>
      <c r="X65" s="510">
        <v>1550000</v>
      </c>
      <c r="Y65" s="510">
        <v>1025000</v>
      </c>
      <c r="Z65" s="510">
        <v>3</v>
      </c>
      <c r="AA65" s="510">
        <v>1300000</v>
      </c>
      <c r="AB65" s="510">
        <v>1300000</v>
      </c>
      <c r="AC65" s="510">
        <v>2</v>
      </c>
      <c r="AD65" s="510">
        <v>110000</v>
      </c>
      <c r="AE65" s="510">
        <v>110000</v>
      </c>
      <c r="AF65" s="510"/>
      <c r="AG65" s="510"/>
      <c r="AH65" s="510"/>
      <c r="AI65" s="510">
        <v>3</v>
      </c>
      <c r="AJ65" s="510">
        <v>500000</v>
      </c>
      <c r="AK65" s="510">
        <v>300000</v>
      </c>
      <c r="AL65" s="510">
        <v>5</v>
      </c>
      <c r="AM65" s="510">
        <v>1500000</v>
      </c>
      <c r="AN65" s="510">
        <v>884000</v>
      </c>
      <c r="AO65" s="510">
        <v>3</v>
      </c>
      <c r="AP65" s="510">
        <v>1700000</v>
      </c>
      <c r="AQ65" s="510">
        <v>1700000</v>
      </c>
      <c r="AR65" s="510"/>
      <c r="AS65" s="510"/>
      <c r="AT65" s="510"/>
      <c r="AU65" s="510"/>
      <c r="AV65" s="510"/>
      <c r="AW65" s="510"/>
      <c r="AX65" s="510">
        <v>3</v>
      </c>
      <c r="AY65" s="510">
        <v>450000</v>
      </c>
      <c r="AZ65" s="510">
        <v>337500</v>
      </c>
      <c r="BA65" s="510"/>
      <c r="BB65" s="510"/>
      <c r="BC65" s="510"/>
      <c r="BD65" s="510"/>
      <c r="BE65" s="510"/>
      <c r="BF65" s="510"/>
      <c r="BG65" s="510"/>
      <c r="BH65" s="510"/>
      <c r="BI65" s="510"/>
      <c r="BJ65" s="510"/>
      <c r="BK65" s="510"/>
      <c r="BL65" s="510"/>
      <c r="BM65" s="510">
        <v>60</v>
      </c>
      <c r="BN65" s="510">
        <v>31500000</v>
      </c>
      <c r="BO65" s="510">
        <v>21563500</v>
      </c>
    </row>
    <row r="66" spans="1:67" s="511" customFormat="1" ht="6">
      <c r="A66" s="509" t="s">
        <v>535</v>
      </c>
      <c r="B66" s="510"/>
      <c r="C66" s="510"/>
      <c r="D66" s="510"/>
      <c r="E66" s="510"/>
      <c r="F66" s="510"/>
      <c r="G66" s="510"/>
      <c r="H66" s="510">
        <v>2</v>
      </c>
      <c r="I66" s="510">
        <v>6950000</v>
      </c>
      <c r="J66" s="510">
        <v>4375000</v>
      </c>
      <c r="K66" s="510"/>
      <c r="L66" s="510"/>
      <c r="M66" s="510"/>
      <c r="N66" s="510"/>
      <c r="O66" s="510"/>
      <c r="P66" s="510"/>
      <c r="Q66" s="510">
        <v>2</v>
      </c>
      <c r="R66" s="510">
        <v>2100000</v>
      </c>
      <c r="S66" s="510">
        <v>900000</v>
      </c>
      <c r="T66" s="510">
        <v>17</v>
      </c>
      <c r="U66" s="510">
        <v>11820000</v>
      </c>
      <c r="V66" s="510">
        <v>7030000</v>
      </c>
      <c r="W66" s="510"/>
      <c r="X66" s="510"/>
      <c r="Y66" s="510"/>
      <c r="Z66" s="510">
        <v>1</v>
      </c>
      <c r="AA66" s="510">
        <v>300000</v>
      </c>
      <c r="AB66" s="510">
        <v>150000</v>
      </c>
      <c r="AC66" s="510">
        <v>2</v>
      </c>
      <c r="AD66" s="510">
        <v>400000</v>
      </c>
      <c r="AE66" s="510">
        <v>400000</v>
      </c>
      <c r="AF66" s="510"/>
      <c r="AG66" s="510"/>
      <c r="AH66" s="510"/>
      <c r="AI66" s="510">
        <v>7</v>
      </c>
      <c r="AJ66" s="510">
        <v>3070000</v>
      </c>
      <c r="AK66" s="510">
        <v>2570000</v>
      </c>
      <c r="AL66" s="510">
        <v>1</v>
      </c>
      <c r="AM66" s="510">
        <v>350000</v>
      </c>
      <c r="AN66" s="510">
        <v>350000</v>
      </c>
      <c r="AO66" s="510">
        <v>1</v>
      </c>
      <c r="AP66" s="510">
        <v>700000</v>
      </c>
      <c r="AQ66" s="510">
        <v>630000</v>
      </c>
      <c r="AR66" s="510"/>
      <c r="AS66" s="510"/>
      <c r="AT66" s="510"/>
      <c r="AU66" s="510">
        <v>1</v>
      </c>
      <c r="AV66" s="510">
        <v>50000</v>
      </c>
      <c r="AW66" s="510">
        <v>50000</v>
      </c>
      <c r="AX66" s="510"/>
      <c r="AY66" s="510"/>
      <c r="AZ66" s="510"/>
      <c r="BA66" s="510"/>
      <c r="BB66" s="510"/>
      <c r="BC66" s="510"/>
      <c r="BD66" s="510">
        <v>1</v>
      </c>
      <c r="BE66" s="510">
        <v>150000</v>
      </c>
      <c r="BF66" s="510">
        <v>150000</v>
      </c>
      <c r="BG66" s="510"/>
      <c r="BH66" s="510"/>
      <c r="BI66" s="510"/>
      <c r="BJ66" s="510"/>
      <c r="BK66" s="510"/>
      <c r="BL66" s="510"/>
      <c r="BM66" s="510">
        <v>35</v>
      </c>
      <c r="BN66" s="510">
        <v>25890000</v>
      </c>
      <c r="BO66" s="510">
        <v>16605000</v>
      </c>
    </row>
    <row r="67" spans="1:67" s="511" customFormat="1" ht="6">
      <c r="A67" s="509" t="s">
        <v>536</v>
      </c>
      <c r="B67" s="510">
        <v>1</v>
      </c>
      <c r="C67" s="510">
        <v>800000</v>
      </c>
      <c r="D67" s="510">
        <v>392000</v>
      </c>
      <c r="E67" s="510">
        <v>1</v>
      </c>
      <c r="F67" s="510">
        <v>50000</v>
      </c>
      <c r="G67" s="510">
        <v>50000</v>
      </c>
      <c r="H67" s="510">
        <v>2</v>
      </c>
      <c r="I67" s="510">
        <v>210000</v>
      </c>
      <c r="J67" s="510">
        <v>210000</v>
      </c>
      <c r="K67" s="510"/>
      <c r="L67" s="510"/>
      <c r="M67" s="510"/>
      <c r="N67" s="510"/>
      <c r="O67" s="510"/>
      <c r="P67" s="510"/>
      <c r="Q67" s="510">
        <v>2</v>
      </c>
      <c r="R67" s="510">
        <v>200000</v>
      </c>
      <c r="S67" s="510">
        <v>100000</v>
      </c>
      <c r="T67" s="510">
        <v>13</v>
      </c>
      <c r="U67" s="510">
        <v>1530000</v>
      </c>
      <c r="V67" s="510">
        <v>1230200</v>
      </c>
      <c r="W67" s="510"/>
      <c r="X67" s="510"/>
      <c r="Y67" s="510"/>
      <c r="Z67" s="510"/>
      <c r="AA67" s="510"/>
      <c r="AB67" s="510"/>
      <c r="AC67" s="510">
        <v>6</v>
      </c>
      <c r="AD67" s="510">
        <v>2500000</v>
      </c>
      <c r="AE67" s="510">
        <v>2500000</v>
      </c>
      <c r="AF67" s="510"/>
      <c r="AG67" s="510"/>
      <c r="AH67" s="510"/>
      <c r="AI67" s="510">
        <v>4</v>
      </c>
      <c r="AJ67" s="510">
        <v>2160200</v>
      </c>
      <c r="AK67" s="510">
        <v>2153400</v>
      </c>
      <c r="AL67" s="510">
        <v>4</v>
      </c>
      <c r="AM67" s="510">
        <v>1832000</v>
      </c>
      <c r="AN67" s="510">
        <v>1832000</v>
      </c>
      <c r="AO67" s="510">
        <v>2</v>
      </c>
      <c r="AP67" s="510">
        <v>550000</v>
      </c>
      <c r="AQ67" s="510">
        <v>300000</v>
      </c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>
        <v>35</v>
      </c>
      <c r="BN67" s="510">
        <v>9832200</v>
      </c>
      <c r="BO67" s="510">
        <v>8767600</v>
      </c>
    </row>
    <row r="68" spans="1:67" s="511" customFormat="1" ht="6">
      <c r="A68" s="509" t="s">
        <v>680</v>
      </c>
      <c r="B68" s="510"/>
      <c r="C68" s="510"/>
      <c r="D68" s="510"/>
      <c r="E68" s="510">
        <v>1</v>
      </c>
      <c r="F68" s="510">
        <v>100000</v>
      </c>
      <c r="G68" s="510">
        <v>53000</v>
      </c>
      <c r="H68" s="510">
        <v>7</v>
      </c>
      <c r="I68" s="510">
        <v>1450000</v>
      </c>
      <c r="J68" s="510">
        <v>1065000</v>
      </c>
      <c r="K68" s="510"/>
      <c r="L68" s="510"/>
      <c r="M68" s="510"/>
      <c r="N68" s="510"/>
      <c r="O68" s="510"/>
      <c r="P68" s="510"/>
      <c r="Q68" s="510">
        <v>1</v>
      </c>
      <c r="R68" s="510">
        <v>200000</v>
      </c>
      <c r="S68" s="510">
        <v>200000</v>
      </c>
      <c r="T68" s="510">
        <v>28</v>
      </c>
      <c r="U68" s="510">
        <v>13280000</v>
      </c>
      <c r="V68" s="510">
        <v>9268750</v>
      </c>
      <c r="W68" s="510">
        <v>4</v>
      </c>
      <c r="X68" s="510">
        <v>2060000</v>
      </c>
      <c r="Y68" s="510">
        <v>2060000</v>
      </c>
      <c r="Z68" s="510">
        <v>1</v>
      </c>
      <c r="AA68" s="510">
        <v>100000</v>
      </c>
      <c r="AB68" s="510">
        <v>50000</v>
      </c>
      <c r="AC68" s="510">
        <v>4</v>
      </c>
      <c r="AD68" s="510">
        <v>2400000</v>
      </c>
      <c r="AE68" s="510">
        <v>2400000</v>
      </c>
      <c r="AF68" s="510"/>
      <c r="AG68" s="510"/>
      <c r="AH68" s="510"/>
      <c r="AI68" s="510">
        <v>1</v>
      </c>
      <c r="AJ68" s="510">
        <v>400000</v>
      </c>
      <c r="AK68" s="510">
        <v>400000</v>
      </c>
      <c r="AL68" s="510">
        <v>9</v>
      </c>
      <c r="AM68" s="510">
        <v>1820000</v>
      </c>
      <c r="AN68" s="510">
        <v>1579000</v>
      </c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>
        <v>56</v>
      </c>
      <c r="BN68" s="510">
        <v>21810000</v>
      </c>
      <c r="BO68" s="510">
        <v>17075750</v>
      </c>
    </row>
    <row r="69" spans="1:67" s="511" customFormat="1" ht="6">
      <c r="A69" s="509" t="s">
        <v>761</v>
      </c>
      <c r="B69" s="510"/>
      <c r="C69" s="510"/>
      <c r="D69" s="510"/>
      <c r="E69" s="510"/>
      <c r="F69" s="510"/>
      <c r="G69" s="510"/>
      <c r="H69" s="510">
        <v>1</v>
      </c>
      <c r="I69" s="510">
        <v>600000</v>
      </c>
      <c r="J69" s="510">
        <v>600000</v>
      </c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>
        <v>1</v>
      </c>
      <c r="AD69" s="510">
        <v>10000</v>
      </c>
      <c r="AE69" s="510">
        <v>2100</v>
      </c>
      <c r="AF69" s="510"/>
      <c r="AG69" s="510"/>
      <c r="AH69" s="510"/>
      <c r="AI69" s="510"/>
      <c r="AJ69" s="510"/>
      <c r="AK69" s="510"/>
      <c r="AL69" s="510">
        <v>1</v>
      </c>
      <c r="AM69" s="510">
        <v>11700000</v>
      </c>
      <c r="AN69" s="510">
        <v>11700000</v>
      </c>
      <c r="AO69" s="510">
        <v>1</v>
      </c>
      <c r="AP69" s="510">
        <v>10000</v>
      </c>
      <c r="AQ69" s="510">
        <v>10000</v>
      </c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  <c r="BK69" s="510"/>
      <c r="BL69" s="510"/>
      <c r="BM69" s="510">
        <v>4</v>
      </c>
      <c r="BN69" s="510">
        <v>12320000</v>
      </c>
      <c r="BO69" s="510">
        <v>12312100</v>
      </c>
    </row>
    <row r="70" spans="1:67" s="511" customFormat="1" ht="6">
      <c r="A70" s="509" t="s">
        <v>585</v>
      </c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>
        <v>5</v>
      </c>
      <c r="U70" s="510">
        <v>1000000</v>
      </c>
      <c r="V70" s="510">
        <v>700000</v>
      </c>
      <c r="W70" s="510">
        <v>2</v>
      </c>
      <c r="X70" s="510">
        <v>1100000</v>
      </c>
      <c r="Y70" s="510">
        <v>1100000</v>
      </c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>
        <v>3</v>
      </c>
      <c r="AM70" s="510">
        <v>3320000</v>
      </c>
      <c r="AN70" s="510">
        <v>3320000</v>
      </c>
      <c r="AO70" s="510">
        <v>1</v>
      </c>
      <c r="AP70" s="510">
        <v>1000000</v>
      </c>
      <c r="AQ70" s="510">
        <v>1000000</v>
      </c>
      <c r="AR70" s="510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0">
        <v>1</v>
      </c>
      <c r="BE70" s="510">
        <v>100000</v>
      </c>
      <c r="BF70" s="510">
        <v>100000</v>
      </c>
      <c r="BG70" s="510"/>
      <c r="BH70" s="510"/>
      <c r="BI70" s="510"/>
      <c r="BJ70" s="510"/>
      <c r="BK70" s="510"/>
      <c r="BL70" s="510"/>
      <c r="BM70" s="510">
        <v>12</v>
      </c>
      <c r="BN70" s="510">
        <v>6520000</v>
      </c>
      <c r="BO70" s="510">
        <v>6220000</v>
      </c>
    </row>
    <row r="71" spans="1:67" s="511" customFormat="1" ht="6">
      <c r="A71" s="509" t="s">
        <v>537</v>
      </c>
      <c r="B71" s="510"/>
      <c r="C71" s="510"/>
      <c r="D71" s="510"/>
      <c r="E71" s="510">
        <v>1</v>
      </c>
      <c r="F71" s="510">
        <v>20000</v>
      </c>
      <c r="G71" s="510">
        <v>20000</v>
      </c>
      <c r="H71" s="510">
        <v>2</v>
      </c>
      <c r="I71" s="510">
        <v>2600000</v>
      </c>
      <c r="J71" s="510">
        <v>2180000</v>
      </c>
      <c r="K71" s="510"/>
      <c r="L71" s="510"/>
      <c r="M71" s="510"/>
      <c r="N71" s="510">
        <v>1</v>
      </c>
      <c r="O71" s="510">
        <v>500000</v>
      </c>
      <c r="P71" s="510">
        <v>500000</v>
      </c>
      <c r="Q71" s="510">
        <v>1</v>
      </c>
      <c r="R71" s="510">
        <v>10000</v>
      </c>
      <c r="S71" s="510">
        <v>10000</v>
      </c>
      <c r="T71" s="510">
        <v>19</v>
      </c>
      <c r="U71" s="510">
        <v>10010000</v>
      </c>
      <c r="V71" s="510">
        <v>7305500</v>
      </c>
      <c r="W71" s="510">
        <v>1</v>
      </c>
      <c r="X71" s="510">
        <v>100000</v>
      </c>
      <c r="Y71" s="510">
        <v>55000</v>
      </c>
      <c r="Z71" s="510">
        <v>1</v>
      </c>
      <c r="AA71" s="510">
        <v>1000000</v>
      </c>
      <c r="AB71" s="510">
        <v>1000000</v>
      </c>
      <c r="AC71" s="510">
        <v>3</v>
      </c>
      <c r="AD71" s="510">
        <v>415000</v>
      </c>
      <c r="AE71" s="510">
        <v>330000</v>
      </c>
      <c r="AF71" s="510">
        <v>1</v>
      </c>
      <c r="AG71" s="510">
        <v>10000000</v>
      </c>
      <c r="AH71" s="510">
        <v>10000000</v>
      </c>
      <c r="AI71" s="510">
        <v>4</v>
      </c>
      <c r="AJ71" s="510">
        <v>6000000</v>
      </c>
      <c r="AK71" s="510">
        <v>3190000</v>
      </c>
      <c r="AL71" s="510">
        <v>9</v>
      </c>
      <c r="AM71" s="510">
        <v>13680000</v>
      </c>
      <c r="AN71" s="510">
        <v>13105900</v>
      </c>
      <c r="AO71" s="510">
        <v>1</v>
      </c>
      <c r="AP71" s="510">
        <v>10000</v>
      </c>
      <c r="AQ71" s="510">
        <v>3000</v>
      </c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  <c r="BK71" s="510"/>
      <c r="BL71" s="510"/>
      <c r="BM71" s="510">
        <v>44</v>
      </c>
      <c r="BN71" s="510">
        <v>44345000</v>
      </c>
      <c r="BO71" s="510">
        <v>37699400</v>
      </c>
    </row>
    <row r="72" spans="1:67" s="511" customFormat="1" ht="6">
      <c r="A72" s="509" t="s">
        <v>762</v>
      </c>
      <c r="B72" s="510"/>
      <c r="C72" s="510"/>
      <c r="D72" s="510"/>
      <c r="E72" s="510"/>
      <c r="F72" s="510"/>
      <c r="G72" s="510"/>
      <c r="H72" s="510">
        <v>2</v>
      </c>
      <c r="I72" s="510">
        <v>16010000</v>
      </c>
      <c r="J72" s="510">
        <v>16010000</v>
      </c>
      <c r="K72" s="510"/>
      <c r="L72" s="510"/>
      <c r="M72" s="510"/>
      <c r="N72" s="510"/>
      <c r="O72" s="510"/>
      <c r="P72" s="510"/>
      <c r="Q72" s="510"/>
      <c r="R72" s="510"/>
      <c r="S72" s="510"/>
      <c r="T72" s="510">
        <v>5</v>
      </c>
      <c r="U72" s="510">
        <v>430000</v>
      </c>
      <c r="V72" s="510">
        <v>105000</v>
      </c>
      <c r="W72" s="510"/>
      <c r="X72" s="510"/>
      <c r="Y72" s="510"/>
      <c r="Z72" s="510"/>
      <c r="AA72" s="510"/>
      <c r="AB72" s="510"/>
      <c r="AC72" s="510">
        <v>2</v>
      </c>
      <c r="AD72" s="510">
        <v>10100000</v>
      </c>
      <c r="AE72" s="510">
        <v>10100000</v>
      </c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  <c r="BK72" s="510"/>
      <c r="BL72" s="510"/>
      <c r="BM72" s="510">
        <v>9</v>
      </c>
      <c r="BN72" s="510">
        <v>26540000</v>
      </c>
      <c r="BO72" s="510">
        <v>26215000</v>
      </c>
    </row>
    <row r="73" spans="1:67" s="511" customFormat="1" ht="6">
      <c r="A73" s="509" t="s">
        <v>538</v>
      </c>
      <c r="B73" s="510">
        <v>1</v>
      </c>
      <c r="C73" s="510">
        <v>50000</v>
      </c>
      <c r="D73" s="510">
        <v>50000</v>
      </c>
      <c r="E73" s="510"/>
      <c r="F73" s="510"/>
      <c r="G73" s="510"/>
      <c r="H73" s="510">
        <v>1</v>
      </c>
      <c r="I73" s="510">
        <v>200000</v>
      </c>
      <c r="J73" s="510">
        <v>100000</v>
      </c>
      <c r="K73" s="510"/>
      <c r="L73" s="510"/>
      <c r="M73" s="510"/>
      <c r="N73" s="510"/>
      <c r="O73" s="510"/>
      <c r="P73" s="510"/>
      <c r="Q73" s="510">
        <v>1</v>
      </c>
      <c r="R73" s="510">
        <v>500000</v>
      </c>
      <c r="S73" s="510">
        <v>250000</v>
      </c>
      <c r="T73" s="510">
        <v>17</v>
      </c>
      <c r="U73" s="510">
        <v>10830000</v>
      </c>
      <c r="V73" s="510">
        <v>4664100</v>
      </c>
      <c r="W73" s="510">
        <v>2</v>
      </c>
      <c r="X73" s="510">
        <v>700000</v>
      </c>
      <c r="Y73" s="510">
        <v>348000</v>
      </c>
      <c r="Z73" s="510">
        <v>7</v>
      </c>
      <c r="AA73" s="510">
        <v>3470000</v>
      </c>
      <c r="AB73" s="510">
        <v>1653000</v>
      </c>
      <c r="AC73" s="510">
        <v>2</v>
      </c>
      <c r="AD73" s="510">
        <v>150000</v>
      </c>
      <c r="AE73" s="510">
        <v>148000</v>
      </c>
      <c r="AF73" s="510"/>
      <c r="AG73" s="510"/>
      <c r="AH73" s="510"/>
      <c r="AI73" s="510">
        <v>5</v>
      </c>
      <c r="AJ73" s="510">
        <v>2650000</v>
      </c>
      <c r="AK73" s="510">
        <v>2600000</v>
      </c>
      <c r="AL73" s="510">
        <v>6</v>
      </c>
      <c r="AM73" s="510">
        <v>1100000</v>
      </c>
      <c r="AN73" s="510">
        <v>974000</v>
      </c>
      <c r="AO73" s="510">
        <v>3</v>
      </c>
      <c r="AP73" s="510">
        <v>300000</v>
      </c>
      <c r="AQ73" s="510">
        <v>250000</v>
      </c>
      <c r="AR73" s="510"/>
      <c r="AS73" s="510"/>
      <c r="AT73" s="510"/>
      <c r="AU73" s="510">
        <v>1</v>
      </c>
      <c r="AV73" s="510">
        <v>400000</v>
      </c>
      <c r="AW73" s="510">
        <v>50000</v>
      </c>
      <c r="AX73" s="510"/>
      <c r="AY73" s="510"/>
      <c r="AZ73" s="510"/>
      <c r="BA73" s="510"/>
      <c r="BB73" s="510"/>
      <c r="BC73" s="510"/>
      <c r="BD73" s="510">
        <v>1</v>
      </c>
      <c r="BE73" s="510">
        <v>300000</v>
      </c>
      <c r="BF73" s="510">
        <v>150000</v>
      </c>
      <c r="BG73" s="510"/>
      <c r="BH73" s="510"/>
      <c r="BI73" s="510"/>
      <c r="BJ73" s="510"/>
      <c r="BK73" s="510"/>
      <c r="BL73" s="510"/>
      <c r="BM73" s="510">
        <v>47</v>
      </c>
      <c r="BN73" s="510">
        <v>20650000</v>
      </c>
      <c r="BO73" s="510">
        <v>11237100</v>
      </c>
    </row>
    <row r="74" spans="1:67" s="511" customFormat="1" ht="6">
      <c r="A74" s="509" t="s">
        <v>539</v>
      </c>
      <c r="B74" s="510"/>
      <c r="C74" s="510"/>
      <c r="D74" s="510"/>
      <c r="E74" s="510"/>
      <c r="F74" s="510"/>
      <c r="G74" s="510"/>
      <c r="H74" s="510">
        <v>1</v>
      </c>
      <c r="I74" s="510">
        <v>200000</v>
      </c>
      <c r="J74" s="510">
        <v>200000</v>
      </c>
      <c r="K74" s="510">
        <v>1</v>
      </c>
      <c r="L74" s="510">
        <v>50000</v>
      </c>
      <c r="M74" s="510">
        <v>25000</v>
      </c>
      <c r="N74" s="510"/>
      <c r="O74" s="510"/>
      <c r="P74" s="510"/>
      <c r="Q74" s="510">
        <v>6</v>
      </c>
      <c r="R74" s="510">
        <v>1850000</v>
      </c>
      <c r="S74" s="510">
        <v>1194000</v>
      </c>
      <c r="T74" s="510">
        <v>20</v>
      </c>
      <c r="U74" s="510">
        <v>5560000</v>
      </c>
      <c r="V74" s="510">
        <v>4907500</v>
      </c>
      <c r="W74" s="510">
        <v>5</v>
      </c>
      <c r="X74" s="510">
        <v>1250000</v>
      </c>
      <c r="Y74" s="510">
        <v>1220000</v>
      </c>
      <c r="Z74" s="510">
        <v>2</v>
      </c>
      <c r="AA74" s="510">
        <v>300000</v>
      </c>
      <c r="AB74" s="510">
        <v>249000</v>
      </c>
      <c r="AC74" s="510">
        <v>2</v>
      </c>
      <c r="AD74" s="510">
        <v>300000</v>
      </c>
      <c r="AE74" s="510">
        <v>230000</v>
      </c>
      <c r="AF74" s="510"/>
      <c r="AG74" s="510"/>
      <c r="AH74" s="510"/>
      <c r="AI74" s="510">
        <v>4</v>
      </c>
      <c r="AJ74" s="510">
        <v>760000</v>
      </c>
      <c r="AK74" s="510">
        <v>685000</v>
      </c>
      <c r="AL74" s="510">
        <v>5</v>
      </c>
      <c r="AM74" s="510">
        <v>620000</v>
      </c>
      <c r="AN74" s="510">
        <v>360255</v>
      </c>
      <c r="AO74" s="510">
        <v>4</v>
      </c>
      <c r="AP74" s="510">
        <v>1500000</v>
      </c>
      <c r="AQ74" s="510">
        <v>900000</v>
      </c>
      <c r="AR74" s="510"/>
      <c r="AS74" s="510"/>
      <c r="AT74" s="510"/>
      <c r="AU74" s="510"/>
      <c r="AV74" s="510"/>
      <c r="AW74" s="510"/>
      <c r="AX74" s="510"/>
      <c r="AY74" s="510"/>
      <c r="AZ74" s="510"/>
      <c r="BA74" s="510">
        <v>1</v>
      </c>
      <c r="BB74" s="510">
        <v>210000</v>
      </c>
      <c r="BC74" s="510">
        <v>192500</v>
      </c>
      <c r="BD74" s="510">
        <v>1</v>
      </c>
      <c r="BE74" s="510">
        <v>50000</v>
      </c>
      <c r="BF74" s="510">
        <v>25000</v>
      </c>
      <c r="BG74" s="510"/>
      <c r="BH74" s="510"/>
      <c r="BI74" s="510"/>
      <c r="BJ74" s="510"/>
      <c r="BK74" s="510"/>
      <c r="BL74" s="510"/>
      <c r="BM74" s="510">
        <v>52</v>
      </c>
      <c r="BN74" s="510">
        <v>12650000</v>
      </c>
      <c r="BO74" s="510">
        <v>10188255</v>
      </c>
    </row>
    <row r="75" spans="1:67" s="511" customFormat="1" ht="6">
      <c r="A75" s="509" t="s">
        <v>735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>
        <v>5</v>
      </c>
      <c r="U75" s="510">
        <v>1210000</v>
      </c>
      <c r="V75" s="510">
        <v>1010000</v>
      </c>
      <c r="W75" s="510">
        <v>1</v>
      </c>
      <c r="X75" s="510">
        <v>200000</v>
      </c>
      <c r="Y75" s="510">
        <v>200000</v>
      </c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>
        <v>1</v>
      </c>
      <c r="AM75" s="510">
        <v>400000</v>
      </c>
      <c r="AN75" s="510">
        <v>120000</v>
      </c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>
        <v>7</v>
      </c>
      <c r="BN75" s="510">
        <v>1810000</v>
      </c>
      <c r="BO75" s="510">
        <v>1330000</v>
      </c>
    </row>
    <row r="76" spans="1:67" s="511" customFormat="1" ht="6">
      <c r="A76" s="509" t="s">
        <v>736</v>
      </c>
      <c r="B76" s="510"/>
      <c r="C76" s="510"/>
      <c r="D76" s="510"/>
      <c r="E76" s="510"/>
      <c r="F76" s="510"/>
      <c r="G76" s="510"/>
      <c r="H76" s="510">
        <v>2</v>
      </c>
      <c r="I76" s="510">
        <v>200000</v>
      </c>
      <c r="J76" s="510">
        <v>125000</v>
      </c>
      <c r="K76" s="510"/>
      <c r="L76" s="510"/>
      <c r="M76" s="510"/>
      <c r="N76" s="510"/>
      <c r="O76" s="510"/>
      <c r="P76" s="510"/>
      <c r="Q76" s="510"/>
      <c r="R76" s="510"/>
      <c r="S76" s="510"/>
      <c r="T76" s="510">
        <v>2</v>
      </c>
      <c r="U76" s="510">
        <v>250000</v>
      </c>
      <c r="V76" s="510">
        <v>125050</v>
      </c>
      <c r="W76" s="510">
        <v>1</v>
      </c>
      <c r="X76" s="510">
        <v>300000</v>
      </c>
      <c r="Y76" s="510">
        <v>150000</v>
      </c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>
        <v>1</v>
      </c>
      <c r="AP76" s="510">
        <v>250000</v>
      </c>
      <c r="AQ76" s="510">
        <v>250000</v>
      </c>
      <c r="AR76" s="510"/>
      <c r="AS76" s="510"/>
      <c r="AT76" s="510"/>
      <c r="AU76" s="510"/>
      <c r="AV76" s="510"/>
      <c r="AW76" s="510"/>
      <c r="AX76" s="510"/>
      <c r="AY76" s="510"/>
      <c r="AZ76" s="510"/>
      <c r="BA76" s="510">
        <v>1</v>
      </c>
      <c r="BB76" s="510">
        <v>100000</v>
      </c>
      <c r="BC76" s="510">
        <v>37000</v>
      </c>
      <c r="BD76" s="510">
        <v>2</v>
      </c>
      <c r="BE76" s="510">
        <v>300000</v>
      </c>
      <c r="BF76" s="510">
        <v>250000</v>
      </c>
      <c r="BG76" s="510"/>
      <c r="BH76" s="510"/>
      <c r="BI76" s="510"/>
      <c r="BJ76" s="510"/>
      <c r="BK76" s="510"/>
      <c r="BL76" s="510"/>
      <c r="BM76" s="510">
        <v>9</v>
      </c>
      <c r="BN76" s="510">
        <v>1400000</v>
      </c>
      <c r="BO76" s="510">
        <v>937050</v>
      </c>
    </row>
    <row r="77" spans="1:67" s="511" customFormat="1" ht="6">
      <c r="A77" s="509" t="s">
        <v>681</v>
      </c>
      <c r="B77" s="510">
        <v>1</v>
      </c>
      <c r="C77" s="510">
        <v>100000</v>
      </c>
      <c r="D77" s="510">
        <v>49000</v>
      </c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>
        <v>4</v>
      </c>
      <c r="U77" s="510">
        <v>445000</v>
      </c>
      <c r="V77" s="510">
        <v>231750</v>
      </c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>
        <v>1</v>
      </c>
      <c r="AM77" s="510">
        <v>10000</v>
      </c>
      <c r="AN77" s="510">
        <v>10000</v>
      </c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10"/>
      <c r="BL77" s="510"/>
      <c r="BM77" s="510">
        <v>6</v>
      </c>
      <c r="BN77" s="510">
        <v>555000</v>
      </c>
      <c r="BO77" s="510">
        <v>290750</v>
      </c>
    </row>
    <row r="78" spans="1:67" s="511" customFormat="1" ht="6">
      <c r="A78" s="509" t="s">
        <v>682</v>
      </c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>
        <v>3</v>
      </c>
      <c r="U78" s="510">
        <v>1800000</v>
      </c>
      <c r="V78" s="510">
        <v>1800000</v>
      </c>
      <c r="W78" s="510">
        <v>1</v>
      </c>
      <c r="X78" s="510">
        <v>500000</v>
      </c>
      <c r="Y78" s="510">
        <v>500000</v>
      </c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>
        <v>2</v>
      </c>
      <c r="AM78" s="510">
        <v>200000</v>
      </c>
      <c r="AN78" s="510">
        <v>200000</v>
      </c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  <c r="BK78" s="510"/>
      <c r="BL78" s="510"/>
      <c r="BM78" s="510">
        <v>6</v>
      </c>
      <c r="BN78" s="510">
        <v>2500000</v>
      </c>
      <c r="BO78" s="510">
        <v>2500000</v>
      </c>
    </row>
    <row r="79" spans="1:67" s="511" customFormat="1" ht="6">
      <c r="A79" s="509" t="s">
        <v>737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>
        <v>3</v>
      </c>
      <c r="U79" s="510">
        <v>5382500</v>
      </c>
      <c r="V79" s="510">
        <v>4866225</v>
      </c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>
        <v>3</v>
      </c>
      <c r="BN79" s="510">
        <v>5382500</v>
      </c>
      <c r="BO79" s="510">
        <v>4866225</v>
      </c>
    </row>
    <row r="80" spans="1:67" s="511" customFormat="1" ht="6">
      <c r="A80" s="509" t="s">
        <v>540</v>
      </c>
      <c r="B80" s="510"/>
      <c r="C80" s="510"/>
      <c r="D80" s="510"/>
      <c r="E80" s="510"/>
      <c r="F80" s="510"/>
      <c r="G80" s="510"/>
      <c r="H80" s="510">
        <v>5</v>
      </c>
      <c r="I80" s="510">
        <v>1700000</v>
      </c>
      <c r="J80" s="510">
        <v>1460000</v>
      </c>
      <c r="K80" s="510"/>
      <c r="L80" s="510"/>
      <c r="M80" s="510"/>
      <c r="N80" s="510"/>
      <c r="O80" s="510"/>
      <c r="P80" s="510"/>
      <c r="Q80" s="510">
        <v>2</v>
      </c>
      <c r="R80" s="510">
        <v>10200000</v>
      </c>
      <c r="S80" s="510">
        <v>10100000</v>
      </c>
      <c r="T80" s="510">
        <v>18</v>
      </c>
      <c r="U80" s="510">
        <v>9260000</v>
      </c>
      <c r="V80" s="510">
        <v>6965000</v>
      </c>
      <c r="W80" s="510">
        <v>1</v>
      </c>
      <c r="X80" s="510">
        <v>100000</v>
      </c>
      <c r="Y80" s="510">
        <v>50000</v>
      </c>
      <c r="Z80" s="510">
        <v>2</v>
      </c>
      <c r="AA80" s="510">
        <v>150000</v>
      </c>
      <c r="AB80" s="510">
        <v>70000</v>
      </c>
      <c r="AC80" s="510">
        <v>3</v>
      </c>
      <c r="AD80" s="510">
        <v>400000</v>
      </c>
      <c r="AE80" s="510">
        <v>350000</v>
      </c>
      <c r="AF80" s="510"/>
      <c r="AG80" s="510"/>
      <c r="AH80" s="510"/>
      <c r="AI80" s="510">
        <v>6</v>
      </c>
      <c r="AJ80" s="510">
        <v>4600000</v>
      </c>
      <c r="AK80" s="510">
        <v>4250000</v>
      </c>
      <c r="AL80" s="510">
        <v>2</v>
      </c>
      <c r="AM80" s="510">
        <v>500000</v>
      </c>
      <c r="AN80" s="510">
        <v>215000</v>
      </c>
      <c r="AO80" s="510">
        <v>10</v>
      </c>
      <c r="AP80" s="510">
        <v>14900000</v>
      </c>
      <c r="AQ80" s="510">
        <v>5977000</v>
      </c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>
        <v>1</v>
      </c>
      <c r="BE80" s="510">
        <v>600000</v>
      </c>
      <c r="BF80" s="510">
        <v>300000</v>
      </c>
      <c r="BG80" s="510"/>
      <c r="BH80" s="510"/>
      <c r="BI80" s="510"/>
      <c r="BJ80" s="510"/>
      <c r="BK80" s="510"/>
      <c r="BL80" s="510"/>
      <c r="BM80" s="510">
        <v>50</v>
      </c>
      <c r="BN80" s="510">
        <v>42410000</v>
      </c>
      <c r="BO80" s="510">
        <v>29737000</v>
      </c>
    </row>
    <row r="81" spans="1:67" s="511" customFormat="1" ht="6">
      <c r="A81" s="509" t="s">
        <v>568</v>
      </c>
      <c r="B81" s="510"/>
      <c r="C81" s="510"/>
      <c r="D81" s="510"/>
      <c r="E81" s="510"/>
      <c r="F81" s="510"/>
      <c r="G81" s="510"/>
      <c r="H81" s="510">
        <v>1</v>
      </c>
      <c r="I81" s="510">
        <v>100000</v>
      </c>
      <c r="J81" s="510">
        <v>100000</v>
      </c>
      <c r="K81" s="510"/>
      <c r="L81" s="510"/>
      <c r="M81" s="510"/>
      <c r="N81" s="510"/>
      <c r="O81" s="510"/>
      <c r="P81" s="510"/>
      <c r="Q81" s="510"/>
      <c r="R81" s="510"/>
      <c r="S81" s="510"/>
      <c r="T81" s="510">
        <v>3</v>
      </c>
      <c r="U81" s="510">
        <v>1100000</v>
      </c>
      <c r="V81" s="510">
        <v>1025000</v>
      </c>
      <c r="W81" s="510">
        <v>1</v>
      </c>
      <c r="X81" s="510">
        <v>150000</v>
      </c>
      <c r="Y81" s="510">
        <v>150000</v>
      </c>
      <c r="Z81" s="510"/>
      <c r="AA81" s="510"/>
      <c r="AB81" s="510"/>
      <c r="AC81" s="510">
        <v>3</v>
      </c>
      <c r="AD81" s="510">
        <v>1650000</v>
      </c>
      <c r="AE81" s="510">
        <v>1356000</v>
      </c>
      <c r="AF81" s="510"/>
      <c r="AG81" s="510"/>
      <c r="AH81" s="510"/>
      <c r="AI81" s="510"/>
      <c r="AJ81" s="510"/>
      <c r="AK81" s="510"/>
      <c r="AL81" s="510">
        <v>1</v>
      </c>
      <c r="AM81" s="510">
        <v>300000</v>
      </c>
      <c r="AN81" s="510">
        <v>210000</v>
      </c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>
        <v>9</v>
      </c>
      <c r="BN81" s="510">
        <v>3300000</v>
      </c>
      <c r="BO81" s="510">
        <v>2841000</v>
      </c>
    </row>
    <row r="82" spans="1:67" s="511" customFormat="1" ht="6">
      <c r="A82" s="509" t="s">
        <v>793</v>
      </c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>
        <v>1</v>
      </c>
      <c r="R82" s="510">
        <v>3000000</v>
      </c>
      <c r="S82" s="510">
        <v>1470000</v>
      </c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>
        <v>1</v>
      </c>
      <c r="BN82" s="510">
        <v>3000000</v>
      </c>
      <c r="BO82" s="510">
        <v>1470000</v>
      </c>
    </row>
    <row r="83" spans="1:67" s="511" customFormat="1" ht="6">
      <c r="A83" s="509" t="s">
        <v>763</v>
      </c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>
        <v>18</v>
      </c>
      <c r="U83" s="510">
        <v>1940000</v>
      </c>
      <c r="V83" s="510">
        <v>1485000</v>
      </c>
      <c r="W83" s="510">
        <v>1</v>
      </c>
      <c r="X83" s="510">
        <v>10000</v>
      </c>
      <c r="Y83" s="510">
        <v>10000</v>
      </c>
      <c r="Z83" s="510"/>
      <c r="AA83" s="510"/>
      <c r="AB83" s="510"/>
      <c r="AC83" s="510">
        <v>2</v>
      </c>
      <c r="AD83" s="510">
        <v>20000</v>
      </c>
      <c r="AE83" s="510">
        <v>15000</v>
      </c>
      <c r="AF83" s="510">
        <v>1</v>
      </c>
      <c r="AG83" s="510">
        <v>1400000</v>
      </c>
      <c r="AH83" s="510">
        <v>210000</v>
      </c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>
        <v>22</v>
      </c>
      <c r="BN83" s="510">
        <v>3370000</v>
      </c>
      <c r="BO83" s="510">
        <v>1720000</v>
      </c>
    </row>
    <row r="84" spans="1:67" s="511" customFormat="1" ht="6">
      <c r="A84" s="509" t="s">
        <v>683</v>
      </c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>
        <v>1</v>
      </c>
      <c r="AM84" s="510">
        <v>10000</v>
      </c>
      <c r="AN84" s="510">
        <v>10000</v>
      </c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>
        <v>1</v>
      </c>
      <c r="BE84" s="510">
        <v>100000</v>
      </c>
      <c r="BF84" s="510">
        <v>100000</v>
      </c>
      <c r="BG84" s="510"/>
      <c r="BH84" s="510"/>
      <c r="BI84" s="510"/>
      <c r="BJ84" s="510"/>
      <c r="BK84" s="510"/>
      <c r="BL84" s="510"/>
      <c r="BM84" s="510">
        <v>2</v>
      </c>
      <c r="BN84" s="510">
        <v>110000</v>
      </c>
      <c r="BO84" s="510">
        <v>110000</v>
      </c>
    </row>
    <row r="85" spans="1:67" s="511" customFormat="1" ht="6">
      <c r="A85" s="509" t="s">
        <v>541</v>
      </c>
      <c r="B85" s="510">
        <v>1</v>
      </c>
      <c r="C85" s="510">
        <v>100000</v>
      </c>
      <c r="D85" s="510">
        <v>100000</v>
      </c>
      <c r="E85" s="510">
        <v>1</v>
      </c>
      <c r="F85" s="510">
        <v>200000</v>
      </c>
      <c r="G85" s="510">
        <v>200000</v>
      </c>
      <c r="H85" s="510">
        <v>4</v>
      </c>
      <c r="I85" s="510">
        <v>4350000</v>
      </c>
      <c r="J85" s="510">
        <v>1942500</v>
      </c>
      <c r="K85" s="510"/>
      <c r="L85" s="510"/>
      <c r="M85" s="510"/>
      <c r="N85" s="510"/>
      <c r="O85" s="510"/>
      <c r="P85" s="510"/>
      <c r="Q85" s="510">
        <v>1</v>
      </c>
      <c r="R85" s="510">
        <v>1000000</v>
      </c>
      <c r="S85" s="510">
        <v>1000000</v>
      </c>
      <c r="T85" s="510">
        <v>44</v>
      </c>
      <c r="U85" s="510">
        <v>39000000</v>
      </c>
      <c r="V85" s="510">
        <v>36500000</v>
      </c>
      <c r="W85" s="510">
        <v>4</v>
      </c>
      <c r="X85" s="510">
        <v>1010000</v>
      </c>
      <c r="Y85" s="510">
        <v>760000</v>
      </c>
      <c r="Z85" s="510">
        <v>1</v>
      </c>
      <c r="AA85" s="510">
        <v>1000000</v>
      </c>
      <c r="AB85" s="510">
        <v>750000</v>
      </c>
      <c r="AC85" s="510"/>
      <c r="AD85" s="510"/>
      <c r="AE85" s="510"/>
      <c r="AF85" s="510"/>
      <c r="AG85" s="510"/>
      <c r="AH85" s="510"/>
      <c r="AI85" s="510">
        <v>3</v>
      </c>
      <c r="AJ85" s="510">
        <v>600000</v>
      </c>
      <c r="AK85" s="510">
        <v>470000</v>
      </c>
      <c r="AL85" s="510">
        <v>2</v>
      </c>
      <c r="AM85" s="510">
        <v>200000</v>
      </c>
      <c r="AN85" s="510">
        <v>120000</v>
      </c>
      <c r="AO85" s="510">
        <v>2</v>
      </c>
      <c r="AP85" s="510">
        <v>110000</v>
      </c>
      <c r="AQ85" s="510">
        <v>110000</v>
      </c>
      <c r="AR85" s="510"/>
      <c r="AS85" s="510"/>
      <c r="AT85" s="510"/>
      <c r="AU85" s="510">
        <v>2</v>
      </c>
      <c r="AV85" s="510">
        <v>1200000</v>
      </c>
      <c r="AW85" s="510">
        <v>700000</v>
      </c>
      <c r="AX85" s="510">
        <v>1</v>
      </c>
      <c r="AY85" s="510">
        <v>1500000</v>
      </c>
      <c r="AZ85" s="510">
        <v>1500000</v>
      </c>
      <c r="BA85" s="510"/>
      <c r="BB85" s="510"/>
      <c r="BC85" s="510"/>
      <c r="BD85" s="510">
        <v>1</v>
      </c>
      <c r="BE85" s="510">
        <v>400000</v>
      </c>
      <c r="BF85" s="510">
        <v>400000</v>
      </c>
      <c r="BG85" s="510"/>
      <c r="BH85" s="510"/>
      <c r="BI85" s="510"/>
      <c r="BJ85" s="510"/>
      <c r="BK85" s="510"/>
      <c r="BL85" s="510"/>
      <c r="BM85" s="510">
        <v>67</v>
      </c>
      <c r="BN85" s="510">
        <v>50670000</v>
      </c>
      <c r="BO85" s="510">
        <v>44552500</v>
      </c>
    </row>
    <row r="86" spans="1:67" s="511" customFormat="1" ht="6">
      <c r="A86" s="509" t="s">
        <v>684</v>
      </c>
      <c r="B86" s="510">
        <v>1</v>
      </c>
      <c r="C86" s="510">
        <v>10000</v>
      </c>
      <c r="D86" s="510">
        <v>10000</v>
      </c>
      <c r="E86" s="510"/>
      <c r="F86" s="510"/>
      <c r="G86" s="510"/>
      <c r="H86" s="510">
        <v>2</v>
      </c>
      <c r="I86" s="510">
        <v>70000</v>
      </c>
      <c r="J86" s="510">
        <v>70000</v>
      </c>
      <c r="K86" s="510"/>
      <c r="L86" s="510"/>
      <c r="M86" s="510"/>
      <c r="N86" s="510">
        <v>1</v>
      </c>
      <c r="O86" s="510">
        <v>100000</v>
      </c>
      <c r="P86" s="510">
        <v>100000</v>
      </c>
      <c r="Q86" s="510">
        <v>1</v>
      </c>
      <c r="R86" s="510">
        <v>1000000</v>
      </c>
      <c r="S86" s="510">
        <v>500000</v>
      </c>
      <c r="T86" s="510">
        <v>7</v>
      </c>
      <c r="U86" s="510">
        <v>2500000</v>
      </c>
      <c r="V86" s="510">
        <v>1347500</v>
      </c>
      <c r="W86" s="510">
        <v>2</v>
      </c>
      <c r="X86" s="510">
        <v>30000</v>
      </c>
      <c r="Y86" s="510">
        <v>20000</v>
      </c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>
        <v>14</v>
      </c>
      <c r="BN86" s="510">
        <v>3710000</v>
      </c>
      <c r="BO86" s="510">
        <v>2047500</v>
      </c>
    </row>
    <row r="87" spans="1:67" s="511" customFormat="1" ht="6">
      <c r="A87" s="509" t="s">
        <v>542</v>
      </c>
      <c r="B87" s="510">
        <v>2</v>
      </c>
      <c r="C87" s="510">
        <v>1000000</v>
      </c>
      <c r="D87" s="510">
        <v>710000</v>
      </c>
      <c r="E87" s="510"/>
      <c r="F87" s="510"/>
      <c r="G87" s="510"/>
      <c r="H87" s="510">
        <v>9</v>
      </c>
      <c r="I87" s="510">
        <v>15990000</v>
      </c>
      <c r="J87" s="510">
        <v>15070000</v>
      </c>
      <c r="K87" s="510"/>
      <c r="L87" s="510"/>
      <c r="M87" s="510"/>
      <c r="N87" s="510"/>
      <c r="O87" s="510"/>
      <c r="P87" s="510"/>
      <c r="Q87" s="510">
        <v>1</v>
      </c>
      <c r="R87" s="510">
        <v>100000</v>
      </c>
      <c r="S87" s="510">
        <v>50000</v>
      </c>
      <c r="T87" s="510">
        <v>60</v>
      </c>
      <c r="U87" s="510">
        <v>30520000</v>
      </c>
      <c r="V87" s="510">
        <v>21232500</v>
      </c>
      <c r="W87" s="510">
        <v>5</v>
      </c>
      <c r="X87" s="510">
        <v>2100000</v>
      </c>
      <c r="Y87" s="510">
        <v>1600000</v>
      </c>
      <c r="Z87" s="510">
        <v>10</v>
      </c>
      <c r="AA87" s="510">
        <v>2400000</v>
      </c>
      <c r="AB87" s="510">
        <v>1993000</v>
      </c>
      <c r="AC87" s="510">
        <v>7</v>
      </c>
      <c r="AD87" s="510">
        <v>1700000</v>
      </c>
      <c r="AE87" s="510">
        <v>1288999</v>
      </c>
      <c r="AF87" s="510"/>
      <c r="AG87" s="510"/>
      <c r="AH87" s="510"/>
      <c r="AI87" s="510">
        <v>8</v>
      </c>
      <c r="AJ87" s="510">
        <v>3100000</v>
      </c>
      <c r="AK87" s="510">
        <v>1845000</v>
      </c>
      <c r="AL87" s="510">
        <v>14</v>
      </c>
      <c r="AM87" s="510">
        <v>3810000</v>
      </c>
      <c r="AN87" s="510">
        <v>1895000</v>
      </c>
      <c r="AO87" s="510">
        <v>4</v>
      </c>
      <c r="AP87" s="510">
        <v>800000</v>
      </c>
      <c r="AQ87" s="510">
        <v>800000</v>
      </c>
      <c r="AR87" s="510"/>
      <c r="AS87" s="510"/>
      <c r="AT87" s="510"/>
      <c r="AU87" s="510">
        <v>1</v>
      </c>
      <c r="AV87" s="510">
        <v>100000</v>
      </c>
      <c r="AW87" s="510">
        <v>100000</v>
      </c>
      <c r="AX87" s="510">
        <v>1</v>
      </c>
      <c r="AY87" s="510">
        <v>120000</v>
      </c>
      <c r="AZ87" s="510">
        <v>72000</v>
      </c>
      <c r="BA87" s="510"/>
      <c r="BB87" s="510"/>
      <c r="BC87" s="510"/>
      <c r="BD87" s="510">
        <v>1</v>
      </c>
      <c r="BE87" s="510">
        <v>160000</v>
      </c>
      <c r="BF87" s="510">
        <v>80000</v>
      </c>
      <c r="BG87" s="510"/>
      <c r="BH87" s="510"/>
      <c r="BI87" s="510"/>
      <c r="BJ87" s="510"/>
      <c r="BK87" s="510"/>
      <c r="BL87" s="510"/>
      <c r="BM87" s="510">
        <v>123</v>
      </c>
      <c r="BN87" s="510">
        <v>61900000</v>
      </c>
      <c r="BO87" s="510">
        <v>46736499</v>
      </c>
    </row>
    <row r="88" spans="1:67" s="511" customFormat="1" ht="6">
      <c r="A88" s="509" t="s">
        <v>685</v>
      </c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>
        <v>3</v>
      </c>
      <c r="U88" s="510">
        <v>570000</v>
      </c>
      <c r="V88" s="510">
        <v>390000</v>
      </c>
      <c r="W88" s="510">
        <v>1</v>
      </c>
      <c r="X88" s="510">
        <v>10000</v>
      </c>
      <c r="Y88" s="510">
        <v>10000</v>
      </c>
      <c r="Z88" s="510">
        <v>1</v>
      </c>
      <c r="AA88" s="510">
        <v>50000</v>
      </c>
      <c r="AB88" s="510">
        <v>50000</v>
      </c>
      <c r="AC88" s="510">
        <v>1</v>
      </c>
      <c r="AD88" s="510">
        <v>50000</v>
      </c>
      <c r="AE88" s="510">
        <v>50000</v>
      </c>
      <c r="AF88" s="510"/>
      <c r="AG88" s="510"/>
      <c r="AH88" s="510"/>
      <c r="AI88" s="510">
        <v>1</v>
      </c>
      <c r="AJ88" s="510">
        <v>50000</v>
      </c>
      <c r="AK88" s="510">
        <v>50000</v>
      </c>
      <c r="AL88" s="510">
        <v>1</v>
      </c>
      <c r="AM88" s="510">
        <v>50000</v>
      </c>
      <c r="AN88" s="510">
        <v>48494</v>
      </c>
      <c r="AO88" s="510">
        <v>1</v>
      </c>
      <c r="AP88" s="510">
        <v>10000</v>
      </c>
      <c r="AQ88" s="510">
        <v>10000</v>
      </c>
      <c r="AR88" s="510"/>
      <c r="AS88" s="510"/>
      <c r="AT88" s="510"/>
      <c r="AU88" s="510">
        <v>1</v>
      </c>
      <c r="AV88" s="510">
        <v>100000</v>
      </c>
      <c r="AW88" s="510">
        <v>100000</v>
      </c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>
        <v>10</v>
      </c>
      <c r="BN88" s="510">
        <v>890000</v>
      </c>
      <c r="BO88" s="510">
        <v>708494</v>
      </c>
    </row>
    <row r="89" spans="1:67" s="511" customFormat="1" ht="6">
      <c r="A89" s="509" t="s">
        <v>686</v>
      </c>
      <c r="B89" s="510"/>
      <c r="C89" s="510"/>
      <c r="D89" s="510"/>
      <c r="E89" s="510"/>
      <c r="F89" s="510"/>
      <c r="G89" s="510"/>
      <c r="H89" s="510">
        <v>1</v>
      </c>
      <c r="I89" s="510">
        <v>1000000</v>
      </c>
      <c r="J89" s="510">
        <v>500000</v>
      </c>
      <c r="K89" s="510"/>
      <c r="L89" s="510"/>
      <c r="M89" s="510"/>
      <c r="N89" s="510"/>
      <c r="O89" s="510"/>
      <c r="P89" s="510"/>
      <c r="Q89" s="510"/>
      <c r="R89" s="510"/>
      <c r="S89" s="510"/>
      <c r="T89" s="510">
        <v>6</v>
      </c>
      <c r="U89" s="510">
        <v>1020000</v>
      </c>
      <c r="V89" s="510">
        <v>949550</v>
      </c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>
        <v>1</v>
      </c>
      <c r="AJ89" s="510">
        <v>50000</v>
      </c>
      <c r="AK89" s="510">
        <v>27000</v>
      </c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>
        <v>8</v>
      </c>
      <c r="BN89" s="510">
        <v>2070000</v>
      </c>
      <c r="BO89" s="510">
        <v>1476550</v>
      </c>
    </row>
    <row r="90" spans="1:67" s="511" customFormat="1" ht="6">
      <c r="A90" s="509" t="s">
        <v>738</v>
      </c>
      <c r="B90" s="510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>
        <v>1</v>
      </c>
      <c r="AA90" s="510">
        <v>100000</v>
      </c>
      <c r="AB90" s="510">
        <v>2000</v>
      </c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>
        <v>1</v>
      </c>
      <c r="BN90" s="510">
        <v>100000</v>
      </c>
      <c r="BO90" s="510">
        <v>2000</v>
      </c>
    </row>
    <row r="91" spans="1:67" s="511" customFormat="1" ht="6">
      <c r="A91" s="509" t="s">
        <v>543</v>
      </c>
      <c r="B91" s="510"/>
      <c r="C91" s="510"/>
      <c r="D91" s="510"/>
      <c r="E91" s="510"/>
      <c r="F91" s="510"/>
      <c r="G91" s="510"/>
      <c r="H91" s="510">
        <v>1</v>
      </c>
      <c r="I91" s="510">
        <v>100000</v>
      </c>
      <c r="J91" s="510">
        <v>25000</v>
      </c>
      <c r="K91" s="510"/>
      <c r="L91" s="510"/>
      <c r="M91" s="510"/>
      <c r="N91" s="510"/>
      <c r="O91" s="510"/>
      <c r="P91" s="510"/>
      <c r="Q91" s="510">
        <v>1</v>
      </c>
      <c r="R91" s="510">
        <v>50000</v>
      </c>
      <c r="S91" s="510">
        <v>50000</v>
      </c>
      <c r="T91" s="510">
        <v>7</v>
      </c>
      <c r="U91" s="510">
        <v>1570000</v>
      </c>
      <c r="V91" s="510">
        <v>827500</v>
      </c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>
        <v>1</v>
      </c>
      <c r="AY91" s="510">
        <v>500000</v>
      </c>
      <c r="AZ91" s="510">
        <v>500000</v>
      </c>
      <c r="BA91" s="510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>
        <v>10</v>
      </c>
      <c r="BN91" s="510">
        <v>2220000</v>
      </c>
      <c r="BO91" s="510">
        <v>1402500</v>
      </c>
    </row>
    <row r="92" spans="1:67" s="511" customFormat="1" ht="6">
      <c r="A92" s="509" t="s">
        <v>764</v>
      </c>
      <c r="B92" s="510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>
        <v>1</v>
      </c>
      <c r="U92" s="510">
        <v>10000</v>
      </c>
      <c r="V92" s="510">
        <v>10000</v>
      </c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  <c r="AI92" s="510"/>
      <c r="AJ92" s="510"/>
      <c r="AK92" s="510"/>
      <c r="AL92" s="510">
        <v>1</v>
      </c>
      <c r="AM92" s="510">
        <v>100000</v>
      </c>
      <c r="AN92" s="510">
        <v>100000</v>
      </c>
      <c r="AO92" s="510"/>
      <c r="AP92" s="510"/>
      <c r="AQ92" s="510"/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>
        <v>2</v>
      </c>
      <c r="BN92" s="510">
        <v>110000</v>
      </c>
      <c r="BO92" s="510">
        <v>110000</v>
      </c>
    </row>
    <row r="93" spans="1:67" s="511" customFormat="1" ht="6">
      <c r="A93" s="509" t="s">
        <v>739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>
        <v>1</v>
      </c>
      <c r="U93" s="510">
        <v>360000</v>
      </c>
      <c r="V93" s="510">
        <v>120000</v>
      </c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>
        <v>1</v>
      </c>
      <c r="AM93" s="510">
        <v>300000</v>
      </c>
      <c r="AN93" s="510">
        <v>100000</v>
      </c>
      <c r="AO93" s="510"/>
      <c r="AP93" s="510"/>
      <c r="AQ93" s="510"/>
      <c r="AR93" s="510"/>
      <c r="AS93" s="510"/>
      <c r="AT93" s="510"/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>
        <v>2</v>
      </c>
      <c r="BN93" s="510">
        <v>660000</v>
      </c>
      <c r="BO93" s="510">
        <v>220000</v>
      </c>
    </row>
    <row r="94" spans="1:67" s="511" customFormat="1" ht="6">
      <c r="A94" s="509" t="s">
        <v>606</v>
      </c>
      <c r="B94" s="510"/>
      <c r="C94" s="510"/>
      <c r="D94" s="510"/>
      <c r="E94" s="510"/>
      <c r="F94" s="510"/>
      <c r="G94" s="510"/>
      <c r="H94" s="510">
        <v>1</v>
      </c>
      <c r="I94" s="510">
        <v>120000</v>
      </c>
      <c r="J94" s="510">
        <v>120000</v>
      </c>
      <c r="K94" s="510"/>
      <c r="L94" s="510"/>
      <c r="M94" s="510"/>
      <c r="N94" s="510"/>
      <c r="O94" s="510"/>
      <c r="P94" s="510"/>
      <c r="Q94" s="510"/>
      <c r="R94" s="510"/>
      <c r="S94" s="510"/>
      <c r="T94" s="510">
        <v>3</v>
      </c>
      <c r="U94" s="510">
        <v>120000</v>
      </c>
      <c r="V94" s="510">
        <v>120000</v>
      </c>
      <c r="W94" s="510"/>
      <c r="X94" s="510"/>
      <c r="Y94" s="510"/>
      <c r="Z94" s="510"/>
      <c r="AA94" s="510"/>
      <c r="AB94" s="510"/>
      <c r="AC94" s="510">
        <v>4</v>
      </c>
      <c r="AD94" s="510">
        <v>480000</v>
      </c>
      <c r="AE94" s="510">
        <v>455000</v>
      </c>
      <c r="AF94" s="510"/>
      <c r="AG94" s="510"/>
      <c r="AH94" s="510"/>
      <c r="AI94" s="510">
        <v>1</v>
      </c>
      <c r="AJ94" s="510">
        <v>300000</v>
      </c>
      <c r="AK94" s="510">
        <v>150000</v>
      </c>
      <c r="AL94" s="510"/>
      <c r="AM94" s="510"/>
      <c r="AN94" s="510"/>
      <c r="AO94" s="510">
        <v>1</v>
      </c>
      <c r="AP94" s="510">
        <v>100000</v>
      </c>
      <c r="AQ94" s="510">
        <v>100000</v>
      </c>
      <c r="AR94" s="510"/>
      <c r="AS94" s="510"/>
      <c r="AT94" s="510"/>
      <c r="AU94" s="510"/>
      <c r="AV94" s="510"/>
      <c r="AW94" s="510"/>
      <c r="AX94" s="510"/>
      <c r="AY94" s="510"/>
      <c r="AZ94" s="510"/>
      <c r="BA94" s="510"/>
      <c r="BB94" s="510"/>
      <c r="BC94" s="510"/>
      <c r="BD94" s="510"/>
      <c r="BE94" s="510"/>
      <c r="BF94" s="510"/>
      <c r="BG94" s="510"/>
      <c r="BH94" s="510"/>
      <c r="BI94" s="510"/>
      <c r="BJ94" s="510"/>
      <c r="BK94" s="510"/>
      <c r="BL94" s="510"/>
      <c r="BM94" s="510">
        <v>10</v>
      </c>
      <c r="BN94" s="510">
        <v>1120000</v>
      </c>
      <c r="BO94" s="510">
        <v>945000</v>
      </c>
    </row>
    <row r="95" spans="1:67" s="511" customFormat="1" ht="6">
      <c r="A95" s="509" t="s">
        <v>687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>
        <v>4</v>
      </c>
      <c r="U95" s="510">
        <v>16060000</v>
      </c>
      <c r="V95" s="510">
        <v>7910000</v>
      </c>
      <c r="W95" s="510">
        <v>2</v>
      </c>
      <c r="X95" s="510">
        <v>170000</v>
      </c>
      <c r="Y95" s="510">
        <v>70000</v>
      </c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0"/>
      <c r="BG95" s="510"/>
      <c r="BH95" s="510"/>
      <c r="BI95" s="510"/>
      <c r="BJ95" s="510"/>
      <c r="BK95" s="510"/>
      <c r="BL95" s="510"/>
      <c r="BM95" s="510">
        <v>6</v>
      </c>
      <c r="BN95" s="510">
        <v>16230000</v>
      </c>
      <c r="BO95" s="510">
        <v>7980000</v>
      </c>
    </row>
    <row r="96" spans="1:67" s="511" customFormat="1" ht="6">
      <c r="A96" s="509" t="s">
        <v>794</v>
      </c>
      <c r="B96" s="510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>
        <v>1</v>
      </c>
      <c r="X96" s="510">
        <v>10000</v>
      </c>
      <c r="Y96" s="510">
        <v>10000</v>
      </c>
      <c r="Z96" s="510"/>
      <c r="AA96" s="510"/>
      <c r="AB96" s="510"/>
      <c r="AC96" s="510">
        <v>1</v>
      </c>
      <c r="AD96" s="510">
        <v>50000</v>
      </c>
      <c r="AE96" s="510">
        <v>50000</v>
      </c>
      <c r="AF96" s="510"/>
      <c r="AG96" s="510"/>
      <c r="AH96" s="510"/>
      <c r="AI96" s="510">
        <v>1</v>
      </c>
      <c r="AJ96" s="510">
        <v>500000</v>
      </c>
      <c r="AK96" s="510">
        <v>500000</v>
      </c>
      <c r="AL96" s="510"/>
      <c r="AM96" s="510"/>
      <c r="AN96" s="510"/>
      <c r="AO96" s="510"/>
      <c r="AP96" s="510"/>
      <c r="AQ96" s="510"/>
      <c r="AR96" s="510"/>
      <c r="AS96" s="510"/>
      <c r="AT96" s="510"/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0"/>
      <c r="BG96" s="510"/>
      <c r="BH96" s="510"/>
      <c r="BI96" s="510"/>
      <c r="BJ96" s="510"/>
      <c r="BK96" s="510"/>
      <c r="BL96" s="510"/>
      <c r="BM96" s="510">
        <v>3</v>
      </c>
      <c r="BN96" s="510">
        <v>560000</v>
      </c>
      <c r="BO96" s="510">
        <v>560000</v>
      </c>
    </row>
    <row r="97" spans="1:67" s="511" customFormat="1" ht="6">
      <c r="A97" s="509" t="s">
        <v>688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>
        <v>2</v>
      </c>
      <c r="U97" s="510">
        <v>700000</v>
      </c>
      <c r="V97" s="510">
        <v>600000</v>
      </c>
      <c r="W97" s="510"/>
      <c r="X97" s="510"/>
      <c r="Y97" s="510"/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>
        <v>1</v>
      </c>
      <c r="AM97" s="510">
        <v>10000</v>
      </c>
      <c r="AN97" s="510">
        <v>5000</v>
      </c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0"/>
      <c r="BG97" s="510"/>
      <c r="BH97" s="510"/>
      <c r="BI97" s="510"/>
      <c r="BJ97" s="510"/>
      <c r="BK97" s="510"/>
      <c r="BL97" s="510"/>
      <c r="BM97" s="510">
        <v>3</v>
      </c>
      <c r="BN97" s="510">
        <v>710000</v>
      </c>
      <c r="BO97" s="510">
        <v>605000</v>
      </c>
    </row>
    <row r="98" spans="1:67" s="511" customFormat="1" ht="6">
      <c r="A98" s="509" t="s">
        <v>765</v>
      </c>
      <c r="B98" s="510"/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>
        <v>1</v>
      </c>
      <c r="U98" s="510">
        <v>100000</v>
      </c>
      <c r="V98" s="510">
        <v>95000</v>
      </c>
      <c r="W98" s="510"/>
      <c r="X98" s="510"/>
      <c r="Y98" s="510"/>
      <c r="Z98" s="510">
        <v>1</v>
      </c>
      <c r="AA98" s="510">
        <v>300000</v>
      </c>
      <c r="AB98" s="510">
        <v>100000</v>
      </c>
      <c r="AC98" s="510">
        <v>2</v>
      </c>
      <c r="AD98" s="510">
        <v>700000</v>
      </c>
      <c r="AE98" s="510">
        <v>235000</v>
      </c>
      <c r="AF98" s="510"/>
      <c r="AG98" s="510"/>
      <c r="AH98" s="510"/>
      <c r="AI98" s="510"/>
      <c r="AJ98" s="510"/>
      <c r="AK98" s="510"/>
      <c r="AL98" s="510">
        <v>2</v>
      </c>
      <c r="AM98" s="510">
        <v>200000</v>
      </c>
      <c r="AN98" s="510">
        <v>133000</v>
      </c>
      <c r="AO98" s="510"/>
      <c r="AP98" s="510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0"/>
      <c r="BG98" s="510"/>
      <c r="BH98" s="510"/>
      <c r="BI98" s="510"/>
      <c r="BJ98" s="510"/>
      <c r="BK98" s="510"/>
      <c r="BL98" s="510"/>
      <c r="BM98" s="510">
        <v>6</v>
      </c>
      <c r="BN98" s="510">
        <v>1300000</v>
      </c>
      <c r="BO98" s="510">
        <v>563000</v>
      </c>
    </row>
    <row r="99" spans="1:67" s="511" customFormat="1" ht="6">
      <c r="A99" s="509" t="s">
        <v>544</v>
      </c>
      <c r="B99" s="510">
        <v>1</v>
      </c>
      <c r="C99" s="510">
        <v>100000</v>
      </c>
      <c r="D99" s="510">
        <v>40000</v>
      </c>
      <c r="E99" s="510"/>
      <c r="F99" s="510"/>
      <c r="G99" s="510"/>
      <c r="H99" s="510">
        <v>15</v>
      </c>
      <c r="I99" s="510">
        <v>10350000</v>
      </c>
      <c r="J99" s="510">
        <v>6945583</v>
      </c>
      <c r="K99" s="510"/>
      <c r="L99" s="510"/>
      <c r="M99" s="510"/>
      <c r="N99" s="510"/>
      <c r="O99" s="510"/>
      <c r="P99" s="510"/>
      <c r="Q99" s="510">
        <v>7</v>
      </c>
      <c r="R99" s="510">
        <v>5190000</v>
      </c>
      <c r="S99" s="510">
        <v>4674000</v>
      </c>
      <c r="T99" s="510">
        <v>85</v>
      </c>
      <c r="U99" s="510">
        <v>50125000</v>
      </c>
      <c r="V99" s="510">
        <v>38755925</v>
      </c>
      <c r="W99" s="510">
        <v>8</v>
      </c>
      <c r="X99" s="510">
        <v>5300000</v>
      </c>
      <c r="Y99" s="510">
        <v>3575000</v>
      </c>
      <c r="Z99" s="510">
        <v>10</v>
      </c>
      <c r="AA99" s="510">
        <v>2550000</v>
      </c>
      <c r="AB99" s="510">
        <v>1932000</v>
      </c>
      <c r="AC99" s="510">
        <v>5</v>
      </c>
      <c r="AD99" s="510">
        <v>2220000</v>
      </c>
      <c r="AE99" s="510">
        <v>2020000</v>
      </c>
      <c r="AF99" s="510"/>
      <c r="AG99" s="510"/>
      <c r="AH99" s="510"/>
      <c r="AI99" s="510">
        <v>15</v>
      </c>
      <c r="AJ99" s="510">
        <v>7200000</v>
      </c>
      <c r="AK99" s="510">
        <v>4710000</v>
      </c>
      <c r="AL99" s="510">
        <v>15</v>
      </c>
      <c r="AM99" s="510">
        <v>7180000</v>
      </c>
      <c r="AN99" s="510">
        <v>5192000</v>
      </c>
      <c r="AO99" s="510">
        <v>20</v>
      </c>
      <c r="AP99" s="510">
        <v>22090000</v>
      </c>
      <c r="AQ99" s="510">
        <v>17855000</v>
      </c>
      <c r="AR99" s="510"/>
      <c r="AS99" s="510"/>
      <c r="AT99" s="510"/>
      <c r="AU99" s="510">
        <v>3</v>
      </c>
      <c r="AV99" s="510">
        <v>600000</v>
      </c>
      <c r="AW99" s="510">
        <v>150000</v>
      </c>
      <c r="AX99" s="510">
        <v>1</v>
      </c>
      <c r="AY99" s="510">
        <v>20000</v>
      </c>
      <c r="AZ99" s="510">
        <v>20000</v>
      </c>
      <c r="BA99" s="510"/>
      <c r="BB99" s="510"/>
      <c r="BC99" s="510"/>
      <c r="BD99" s="510">
        <v>1</v>
      </c>
      <c r="BE99" s="510">
        <v>400000</v>
      </c>
      <c r="BF99" s="510">
        <v>400000</v>
      </c>
      <c r="BG99" s="510"/>
      <c r="BH99" s="510"/>
      <c r="BI99" s="510"/>
      <c r="BJ99" s="510"/>
      <c r="BK99" s="510"/>
      <c r="BL99" s="510"/>
      <c r="BM99" s="510">
        <v>186</v>
      </c>
      <c r="BN99" s="510">
        <v>113325000</v>
      </c>
      <c r="BO99" s="510">
        <v>86269508</v>
      </c>
    </row>
    <row r="100" spans="1:67" s="511" customFormat="1" ht="6">
      <c r="A100" s="509" t="s">
        <v>632</v>
      </c>
      <c r="B100" s="510"/>
      <c r="C100" s="510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>
        <v>5</v>
      </c>
      <c r="U100" s="510">
        <v>1100000</v>
      </c>
      <c r="V100" s="510">
        <v>1050000</v>
      </c>
      <c r="W100" s="510">
        <v>1</v>
      </c>
      <c r="X100" s="510">
        <v>200000</v>
      </c>
      <c r="Y100" s="510">
        <v>100000</v>
      </c>
      <c r="Z100" s="510"/>
      <c r="AA100" s="510"/>
      <c r="AB100" s="510"/>
      <c r="AC100" s="510">
        <v>1</v>
      </c>
      <c r="AD100" s="510">
        <v>5000000</v>
      </c>
      <c r="AE100" s="510">
        <v>5000000</v>
      </c>
      <c r="AF100" s="510"/>
      <c r="AG100" s="510"/>
      <c r="AH100" s="510"/>
      <c r="AI100" s="510"/>
      <c r="AJ100" s="510"/>
      <c r="AK100" s="510"/>
      <c r="AL100" s="510"/>
      <c r="AM100" s="510"/>
      <c r="AN100" s="510"/>
      <c r="AO100" s="510"/>
      <c r="AP100" s="510"/>
      <c r="AQ100" s="510"/>
      <c r="AR100" s="510"/>
      <c r="AS100" s="510"/>
      <c r="AT100" s="510"/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0"/>
      <c r="BF100" s="510"/>
      <c r="BG100" s="510"/>
      <c r="BH100" s="510"/>
      <c r="BI100" s="510"/>
      <c r="BJ100" s="510"/>
      <c r="BK100" s="510"/>
      <c r="BL100" s="510"/>
      <c r="BM100" s="510">
        <v>7</v>
      </c>
      <c r="BN100" s="510">
        <v>6300000</v>
      </c>
      <c r="BO100" s="510">
        <v>6150000</v>
      </c>
    </row>
    <row r="101" spans="1:67" s="511" customFormat="1" ht="6">
      <c r="A101" s="509" t="s">
        <v>766</v>
      </c>
      <c r="B101" s="510"/>
      <c r="C101" s="510"/>
      <c r="D101" s="510"/>
      <c r="E101" s="510">
        <v>1</v>
      </c>
      <c r="F101" s="510">
        <v>50000</v>
      </c>
      <c r="G101" s="510">
        <v>25000</v>
      </c>
      <c r="H101" s="510">
        <v>1</v>
      </c>
      <c r="I101" s="510">
        <v>88000</v>
      </c>
      <c r="J101" s="510">
        <v>88000</v>
      </c>
      <c r="K101" s="510"/>
      <c r="L101" s="510"/>
      <c r="M101" s="510"/>
      <c r="N101" s="510"/>
      <c r="O101" s="510"/>
      <c r="P101" s="510"/>
      <c r="Q101" s="510"/>
      <c r="R101" s="510"/>
      <c r="S101" s="510"/>
      <c r="T101" s="510">
        <v>5</v>
      </c>
      <c r="U101" s="510">
        <v>1160000</v>
      </c>
      <c r="V101" s="510">
        <v>561000</v>
      </c>
      <c r="W101" s="510">
        <v>2</v>
      </c>
      <c r="X101" s="510">
        <v>110000</v>
      </c>
      <c r="Y101" s="510">
        <v>110000</v>
      </c>
      <c r="Z101" s="510"/>
      <c r="AA101" s="510"/>
      <c r="AB101" s="510"/>
      <c r="AC101" s="510">
        <v>1</v>
      </c>
      <c r="AD101" s="510">
        <v>15000</v>
      </c>
      <c r="AE101" s="510">
        <v>11550</v>
      </c>
      <c r="AF101" s="510"/>
      <c r="AG101" s="510"/>
      <c r="AH101" s="510"/>
      <c r="AI101" s="510"/>
      <c r="AJ101" s="510"/>
      <c r="AK101" s="510"/>
      <c r="AL101" s="510"/>
      <c r="AM101" s="510"/>
      <c r="AN101" s="510"/>
      <c r="AO101" s="510"/>
      <c r="AP101" s="510"/>
      <c r="AQ101" s="510"/>
      <c r="AR101" s="510"/>
      <c r="AS101" s="510"/>
      <c r="AT101" s="510"/>
      <c r="AU101" s="510"/>
      <c r="AV101" s="510"/>
      <c r="AW101" s="510"/>
      <c r="AX101" s="510"/>
      <c r="AY101" s="510"/>
      <c r="AZ101" s="510"/>
      <c r="BA101" s="510">
        <v>1</v>
      </c>
      <c r="BB101" s="510">
        <v>500000</v>
      </c>
      <c r="BC101" s="510">
        <v>500000</v>
      </c>
      <c r="BD101" s="510"/>
      <c r="BE101" s="510"/>
      <c r="BF101" s="510"/>
      <c r="BG101" s="510"/>
      <c r="BH101" s="510"/>
      <c r="BI101" s="510"/>
      <c r="BJ101" s="510"/>
      <c r="BK101" s="510"/>
      <c r="BL101" s="510"/>
      <c r="BM101" s="510">
        <v>11</v>
      </c>
      <c r="BN101" s="510">
        <v>1923000</v>
      </c>
      <c r="BO101" s="510">
        <v>1295550</v>
      </c>
    </row>
    <row r="102" spans="1:67" s="511" customFormat="1" ht="6">
      <c r="A102" s="509" t="s">
        <v>740</v>
      </c>
      <c r="B102" s="510"/>
      <c r="C102" s="510"/>
      <c r="D102" s="510"/>
      <c r="E102" s="510">
        <v>1</v>
      </c>
      <c r="F102" s="510">
        <v>100000</v>
      </c>
      <c r="G102" s="510">
        <v>100000</v>
      </c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>
        <v>2</v>
      </c>
      <c r="U102" s="510">
        <v>10100000</v>
      </c>
      <c r="V102" s="510">
        <v>5100000</v>
      </c>
      <c r="W102" s="510">
        <v>2</v>
      </c>
      <c r="X102" s="510">
        <v>20000</v>
      </c>
      <c r="Y102" s="510">
        <v>20000</v>
      </c>
      <c r="Z102" s="510"/>
      <c r="AA102" s="510"/>
      <c r="AB102" s="510"/>
      <c r="AC102" s="510"/>
      <c r="AD102" s="510"/>
      <c r="AE102" s="510"/>
      <c r="AF102" s="510"/>
      <c r="AG102" s="510"/>
      <c r="AH102" s="510"/>
      <c r="AI102" s="510"/>
      <c r="AJ102" s="510"/>
      <c r="AK102" s="510"/>
      <c r="AL102" s="510"/>
      <c r="AM102" s="510"/>
      <c r="AN102" s="510"/>
      <c r="AO102" s="510"/>
      <c r="AP102" s="510"/>
      <c r="AQ102" s="510"/>
      <c r="AR102" s="510"/>
      <c r="AS102" s="510"/>
      <c r="AT102" s="510"/>
      <c r="AU102" s="510"/>
      <c r="AV102" s="510"/>
      <c r="AW102" s="510"/>
      <c r="AX102" s="510"/>
      <c r="AY102" s="510"/>
      <c r="AZ102" s="510"/>
      <c r="BA102" s="510"/>
      <c r="BB102" s="510"/>
      <c r="BC102" s="510"/>
      <c r="BD102" s="510"/>
      <c r="BE102" s="510"/>
      <c r="BF102" s="510"/>
      <c r="BG102" s="510"/>
      <c r="BH102" s="510"/>
      <c r="BI102" s="510"/>
      <c r="BJ102" s="510"/>
      <c r="BK102" s="510"/>
      <c r="BL102" s="510"/>
      <c r="BM102" s="510">
        <v>5</v>
      </c>
      <c r="BN102" s="510">
        <v>10220000</v>
      </c>
      <c r="BO102" s="510">
        <v>5220000</v>
      </c>
    </row>
    <row r="103" spans="1:67" s="511" customFormat="1" ht="6">
      <c r="A103" s="509" t="s">
        <v>607</v>
      </c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>
        <v>1</v>
      </c>
      <c r="R103" s="510">
        <v>100000</v>
      </c>
      <c r="S103" s="510">
        <v>100000</v>
      </c>
      <c r="T103" s="510">
        <v>13</v>
      </c>
      <c r="U103" s="510">
        <v>2150000</v>
      </c>
      <c r="V103" s="510">
        <v>1644500</v>
      </c>
      <c r="W103" s="510">
        <v>2</v>
      </c>
      <c r="X103" s="510">
        <v>200000</v>
      </c>
      <c r="Y103" s="510">
        <v>200000</v>
      </c>
      <c r="Z103" s="510"/>
      <c r="AA103" s="510"/>
      <c r="AB103" s="510"/>
      <c r="AC103" s="510"/>
      <c r="AD103" s="510"/>
      <c r="AE103" s="510"/>
      <c r="AF103" s="510"/>
      <c r="AG103" s="510"/>
      <c r="AH103" s="510"/>
      <c r="AI103" s="510">
        <v>1</v>
      </c>
      <c r="AJ103" s="510">
        <v>200000</v>
      </c>
      <c r="AK103" s="510">
        <v>50000</v>
      </c>
      <c r="AL103" s="510">
        <v>1</v>
      </c>
      <c r="AM103" s="510">
        <v>100000</v>
      </c>
      <c r="AN103" s="510">
        <v>100000</v>
      </c>
      <c r="AO103" s="510"/>
      <c r="AP103" s="510"/>
      <c r="AQ103" s="510"/>
      <c r="AR103" s="510"/>
      <c r="AS103" s="510"/>
      <c r="AT103" s="510"/>
      <c r="AU103" s="510"/>
      <c r="AV103" s="510"/>
      <c r="AW103" s="510"/>
      <c r="AX103" s="510"/>
      <c r="AY103" s="510"/>
      <c r="AZ103" s="510"/>
      <c r="BA103" s="510"/>
      <c r="BB103" s="510"/>
      <c r="BC103" s="510"/>
      <c r="BD103" s="510"/>
      <c r="BE103" s="510"/>
      <c r="BF103" s="510"/>
      <c r="BG103" s="510"/>
      <c r="BH103" s="510"/>
      <c r="BI103" s="510"/>
      <c r="BJ103" s="510"/>
      <c r="BK103" s="510"/>
      <c r="BL103" s="510"/>
      <c r="BM103" s="510">
        <v>18</v>
      </c>
      <c r="BN103" s="510">
        <v>2750000</v>
      </c>
      <c r="BO103" s="510">
        <v>2094500</v>
      </c>
    </row>
    <row r="104" spans="1:67" s="511" customFormat="1" ht="6">
      <c r="A104" s="509" t="s">
        <v>767</v>
      </c>
      <c r="B104" s="510"/>
      <c r="C104" s="510"/>
      <c r="D104" s="510"/>
      <c r="E104" s="510"/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  <c r="Y104" s="510"/>
      <c r="Z104" s="510">
        <v>1</v>
      </c>
      <c r="AA104" s="510">
        <v>100000</v>
      </c>
      <c r="AB104" s="510">
        <v>50000</v>
      </c>
      <c r="AC104" s="510"/>
      <c r="AD104" s="510"/>
      <c r="AE104" s="510"/>
      <c r="AF104" s="510"/>
      <c r="AG104" s="510"/>
      <c r="AH104" s="510"/>
      <c r="AI104" s="510"/>
      <c r="AJ104" s="510"/>
      <c r="AK104" s="510"/>
      <c r="AL104" s="510"/>
      <c r="AM104" s="510"/>
      <c r="AN104" s="510"/>
      <c r="AO104" s="510"/>
      <c r="AP104" s="510"/>
      <c r="AQ104" s="510"/>
      <c r="AR104" s="510"/>
      <c r="AS104" s="510"/>
      <c r="AT104" s="510"/>
      <c r="AU104" s="510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0"/>
      <c r="BG104" s="510"/>
      <c r="BH104" s="510"/>
      <c r="BI104" s="510"/>
      <c r="BJ104" s="510"/>
      <c r="BK104" s="510"/>
      <c r="BL104" s="510"/>
      <c r="BM104" s="510">
        <v>1</v>
      </c>
      <c r="BN104" s="510">
        <v>100000</v>
      </c>
      <c r="BO104" s="510">
        <v>50000</v>
      </c>
    </row>
    <row r="105" spans="1:67" s="511" customFormat="1" ht="6">
      <c r="A105" s="509" t="s">
        <v>689</v>
      </c>
      <c r="B105" s="510"/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>
        <v>3</v>
      </c>
      <c r="U105" s="510">
        <v>850000</v>
      </c>
      <c r="V105" s="510">
        <v>580000</v>
      </c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/>
      <c r="AN105" s="510"/>
      <c r="AO105" s="510"/>
      <c r="AP105" s="510"/>
      <c r="AQ105" s="510"/>
      <c r="AR105" s="510"/>
      <c r="AS105" s="510"/>
      <c r="AT105" s="510"/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0"/>
      <c r="BG105" s="510"/>
      <c r="BH105" s="510"/>
      <c r="BI105" s="510"/>
      <c r="BJ105" s="510"/>
      <c r="BK105" s="510"/>
      <c r="BL105" s="510"/>
      <c r="BM105" s="510">
        <v>3</v>
      </c>
      <c r="BN105" s="510">
        <v>850000</v>
      </c>
      <c r="BO105" s="510">
        <v>580000</v>
      </c>
    </row>
    <row r="106" spans="1:67" s="511" customFormat="1" ht="6">
      <c r="A106" s="509" t="s">
        <v>581</v>
      </c>
      <c r="B106" s="510"/>
      <c r="C106" s="510"/>
      <c r="D106" s="510"/>
      <c r="E106" s="510"/>
      <c r="F106" s="510"/>
      <c r="G106" s="510"/>
      <c r="H106" s="510">
        <v>1</v>
      </c>
      <c r="I106" s="510">
        <v>150000</v>
      </c>
      <c r="J106" s="510">
        <v>75000</v>
      </c>
      <c r="K106" s="510"/>
      <c r="L106" s="510"/>
      <c r="M106" s="510"/>
      <c r="N106" s="510"/>
      <c r="O106" s="510"/>
      <c r="P106" s="510"/>
      <c r="Q106" s="510">
        <v>1</v>
      </c>
      <c r="R106" s="510">
        <v>200000</v>
      </c>
      <c r="S106" s="510">
        <v>200000</v>
      </c>
      <c r="T106" s="510">
        <v>19</v>
      </c>
      <c r="U106" s="510">
        <v>3900000</v>
      </c>
      <c r="V106" s="510">
        <v>3125000</v>
      </c>
      <c r="W106" s="510">
        <v>5</v>
      </c>
      <c r="X106" s="510">
        <v>1310000</v>
      </c>
      <c r="Y106" s="510">
        <v>805000</v>
      </c>
      <c r="Z106" s="510">
        <v>6</v>
      </c>
      <c r="AA106" s="510">
        <v>1150000</v>
      </c>
      <c r="AB106" s="510">
        <v>1149500</v>
      </c>
      <c r="AC106" s="510"/>
      <c r="AD106" s="510"/>
      <c r="AE106" s="510"/>
      <c r="AF106" s="510"/>
      <c r="AG106" s="510"/>
      <c r="AH106" s="510"/>
      <c r="AI106" s="510"/>
      <c r="AJ106" s="510"/>
      <c r="AK106" s="510"/>
      <c r="AL106" s="510">
        <v>6</v>
      </c>
      <c r="AM106" s="510">
        <v>1050000</v>
      </c>
      <c r="AN106" s="510">
        <v>1050000</v>
      </c>
      <c r="AO106" s="510">
        <v>1</v>
      </c>
      <c r="AP106" s="510">
        <v>1500000</v>
      </c>
      <c r="AQ106" s="510">
        <v>1000000</v>
      </c>
      <c r="AR106" s="510"/>
      <c r="AS106" s="510"/>
      <c r="AT106" s="510"/>
      <c r="AU106" s="510"/>
      <c r="AV106" s="510"/>
      <c r="AW106" s="510"/>
      <c r="AX106" s="510"/>
      <c r="AY106" s="510"/>
      <c r="AZ106" s="510"/>
      <c r="BA106" s="510">
        <v>1</v>
      </c>
      <c r="BB106" s="510">
        <v>25000</v>
      </c>
      <c r="BC106" s="510">
        <v>25000</v>
      </c>
      <c r="BD106" s="510">
        <v>3</v>
      </c>
      <c r="BE106" s="510">
        <v>900000</v>
      </c>
      <c r="BF106" s="510">
        <v>900000</v>
      </c>
      <c r="BG106" s="510"/>
      <c r="BH106" s="510"/>
      <c r="BI106" s="510"/>
      <c r="BJ106" s="510"/>
      <c r="BK106" s="510"/>
      <c r="BL106" s="510"/>
      <c r="BM106" s="510">
        <v>43</v>
      </c>
      <c r="BN106" s="510">
        <v>10185000</v>
      </c>
      <c r="BO106" s="510">
        <v>8329500</v>
      </c>
    </row>
    <row r="107" spans="1:67" s="511" customFormat="1" ht="6">
      <c r="A107" s="509" t="s">
        <v>690</v>
      </c>
      <c r="B107" s="510"/>
      <c r="C107" s="510"/>
      <c r="D107" s="510"/>
      <c r="E107" s="510"/>
      <c r="F107" s="510"/>
      <c r="G107" s="510"/>
      <c r="H107" s="510">
        <v>1</v>
      </c>
      <c r="I107" s="510">
        <v>2000000</v>
      </c>
      <c r="J107" s="510">
        <v>1000000</v>
      </c>
      <c r="K107" s="510"/>
      <c r="L107" s="510"/>
      <c r="M107" s="510"/>
      <c r="N107" s="510"/>
      <c r="O107" s="510"/>
      <c r="P107" s="510"/>
      <c r="Q107" s="510"/>
      <c r="R107" s="510"/>
      <c r="S107" s="510"/>
      <c r="T107" s="510">
        <v>6</v>
      </c>
      <c r="U107" s="510">
        <v>5450000</v>
      </c>
      <c r="V107" s="510">
        <v>3944000</v>
      </c>
      <c r="W107" s="510"/>
      <c r="X107" s="510"/>
      <c r="Y107" s="510"/>
      <c r="Z107" s="510"/>
      <c r="AA107" s="510"/>
      <c r="AB107" s="510"/>
      <c r="AC107" s="510">
        <v>2</v>
      </c>
      <c r="AD107" s="510">
        <v>520000</v>
      </c>
      <c r="AE107" s="510">
        <v>520000</v>
      </c>
      <c r="AF107" s="510"/>
      <c r="AG107" s="510"/>
      <c r="AH107" s="510"/>
      <c r="AI107" s="510">
        <v>6</v>
      </c>
      <c r="AJ107" s="510">
        <v>2400000</v>
      </c>
      <c r="AK107" s="510">
        <v>2200000</v>
      </c>
      <c r="AL107" s="510"/>
      <c r="AM107" s="510"/>
      <c r="AN107" s="510"/>
      <c r="AO107" s="510">
        <v>1</v>
      </c>
      <c r="AP107" s="510">
        <v>50000</v>
      </c>
      <c r="AQ107" s="510">
        <v>25000</v>
      </c>
      <c r="AR107" s="510"/>
      <c r="AS107" s="510"/>
      <c r="AT107" s="510"/>
      <c r="AU107" s="510"/>
      <c r="AV107" s="510"/>
      <c r="AW107" s="510"/>
      <c r="AX107" s="510"/>
      <c r="AY107" s="510"/>
      <c r="AZ107" s="510"/>
      <c r="BA107" s="510"/>
      <c r="BB107" s="510"/>
      <c r="BC107" s="510"/>
      <c r="BD107" s="510"/>
      <c r="BE107" s="510"/>
      <c r="BF107" s="510"/>
      <c r="BG107" s="510"/>
      <c r="BH107" s="510"/>
      <c r="BI107" s="510"/>
      <c r="BJ107" s="510"/>
      <c r="BK107" s="510"/>
      <c r="BL107" s="510"/>
      <c r="BM107" s="510">
        <v>16</v>
      </c>
      <c r="BN107" s="510">
        <v>10420000</v>
      </c>
      <c r="BO107" s="510">
        <v>7689000</v>
      </c>
    </row>
    <row r="108" spans="1:67" s="511" customFormat="1" ht="6">
      <c r="A108" s="509" t="s">
        <v>545</v>
      </c>
      <c r="B108" s="510"/>
      <c r="C108" s="510"/>
      <c r="D108" s="510"/>
      <c r="E108" s="510"/>
      <c r="F108" s="510"/>
      <c r="G108" s="510"/>
      <c r="H108" s="510">
        <v>5</v>
      </c>
      <c r="I108" s="510">
        <v>3350000</v>
      </c>
      <c r="J108" s="510">
        <v>2237500</v>
      </c>
      <c r="K108" s="510"/>
      <c r="L108" s="510"/>
      <c r="M108" s="510"/>
      <c r="N108" s="510"/>
      <c r="O108" s="510"/>
      <c r="P108" s="510"/>
      <c r="Q108" s="510"/>
      <c r="R108" s="510"/>
      <c r="S108" s="510"/>
      <c r="T108" s="510">
        <v>27</v>
      </c>
      <c r="U108" s="510">
        <v>40070000</v>
      </c>
      <c r="V108" s="510">
        <v>25748000</v>
      </c>
      <c r="W108" s="510">
        <v>1</v>
      </c>
      <c r="X108" s="510">
        <v>10000</v>
      </c>
      <c r="Y108" s="510">
        <v>10000</v>
      </c>
      <c r="Z108" s="510">
        <v>2</v>
      </c>
      <c r="AA108" s="510">
        <v>650000</v>
      </c>
      <c r="AB108" s="510">
        <v>399975</v>
      </c>
      <c r="AC108" s="510">
        <v>1</v>
      </c>
      <c r="AD108" s="510">
        <v>50000</v>
      </c>
      <c r="AE108" s="510">
        <v>35000</v>
      </c>
      <c r="AF108" s="510">
        <v>2</v>
      </c>
      <c r="AG108" s="510">
        <v>1450000</v>
      </c>
      <c r="AH108" s="510">
        <v>1170000</v>
      </c>
      <c r="AI108" s="510">
        <v>1</v>
      </c>
      <c r="AJ108" s="510">
        <v>50000</v>
      </c>
      <c r="AK108" s="510">
        <v>25000</v>
      </c>
      <c r="AL108" s="510">
        <v>5</v>
      </c>
      <c r="AM108" s="510">
        <v>1320000</v>
      </c>
      <c r="AN108" s="510">
        <v>1175000</v>
      </c>
      <c r="AO108" s="510">
        <v>3</v>
      </c>
      <c r="AP108" s="510">
        <v>800000</v>
      </c>
      <c r="AQ108" s="510">
        <v>565000</v>
      </c>
      <c r="AR108" s="510"/>
      <c r="AS108" s="510"/>
      <c r="AT108" s="510"/>
      <c r="AU108" s="510">
        <v>2</v>
      </c>
      <c r="AV108" s="510">
        <v>200000</v>
      </c>
      <c r="AW108" s="510">
        <v>200000</v>
      </c>
      <c r="AX108" s="510"/>
      <c r="AY108" s="510"/>
      <c r="AZ108" s="510"/>
      <c r="BA108" s="510">
        <v>1</v>
      </c>
      <c r="BB108" s="510">
        <v>50000</v>
      </c>
      <c r="BC108" s="510">
        <v>25000</v>
      </c>
      <c r="BD108" s="510"/>
      <c r="BE108" s="510"/>
      <c r="BF108" s="510"/>
      <c r="BG108" s="510"/>
      <c r="BH108" s="510"/>
      <c r="BI108" s="510"/>
      <c r="BJ108" s="510"/>
      <c r="BK108" s="510"/>
      <c r="BL108" s="510"/>
      <c r="BM108" s="510">
        <v>50</v>
      </c>
      <c r="BN108" s="510">
        <v>48000000</v>
      </c>
      <c r="BO108" s="510">
        <v>31590475</v>
      </c>
    </row>
    <row r="109" spans="1:67" s="511" customFormat="1" ht="6">
      <c r="A109" s="509" t="s">
        <v>546</v>
      </c>
      <c r="B109" s="510"/>
      <c r="C109" s="510"/>
      <c r="D109" s="510"/>
      <c r="E109" s="510"/>
      <c r="F109" s="510"/>
      <c r="G109" s="510"/>
      <c r="H109" s="510">
        <v>3</v>
      </c>
      <c r="I109" s="510">
        <v>1200000</v>
      </c>
      <c r="J109" s="510">
        <v>650000</v>
      </c>
      <c r="K109" s="510">
        <v>1</v>
      </c>
      <c r="L109" s="510">
        <v>1000000</v>
      </c>
      <c r="M109" s="510">
        <v>250000</v>
      </c>
      <c r="N109" s="510"/>
      <c r="O109" s="510"/>
      <c r="P109" s="510"/>
      <c r="Q109" s="510"/>
      <c r="R109" s="510"/>
      <c r="S109" s="510"/>
      <c r="T109" s="510">
        <v>84</v>
      </c>
      <c r="U109" s="510">
        <v>21255000</v>
      </c>
      <c r="V109" s="510">
        <v>15358000</v>
      </c>
      <c r="W109" s="510">
        <v>3</v>
      </c>
      <c r="X109" s="510">
        <v>650000</v>
      </c>
      <c r="Y109" s="510">
        <v>545000</v>
      </c>
      <c r="Z109" s="510">
        <v>10</v>
      </c>
      <c r="AA109" s="510">
        <v>3750000</v>
      </c>
      <c r="AB109" s="510">
        <v>2912500</v>
      </c>
      <c r="AC109" s="510">
        <v>8</v>
      </c>
      <c r="AD109" s="510">
        <v>1720000</v>
      </c>
      <c r="AE109" s="510">
        <v>1491700</v>
      </c>
      <c r="AF109" s="510"/>
      <c r="AG109" s="510"/>
      <c r="AH109" s="510"/>
      <c r="AI109" s="510">
        <v>17</v>
      </c>
      <c r="AJ109" s="510">
        <v>3885000</v>
      </c>
      <c r="AK109" s="510">
        <v>3126000</v>
      </c>
      <c r="AL109" s="510">
        <v>26</v>
      </c>
      <c r="AM109" s="510">
        <v>7850000</v>
      </c>
      <c r="AN109" s="510">
        <v>5642000</v>
      </c>
      <c r="AO109" s="510">
        <v>7</v>
      </c>
      <c r="AP109" s="510">
        <v>2060000</v>
      </c>
      <c r="AQ109" s="510">
        <v>1825000</v>
      </c>
      <c r="AR109" s="510"/>
      <c r="AS109" s="510"/>
      <c r="AT109" s="510"/>
      <c r="AU109" s="510">
        <v>2</v>
      </c>
      <c r="AV109" s="510">
        <v>500000</v>
      </c>
      <c r="AW109" s="510">
        <v>350000</v>
      </c>
      <c r="AX109" s="510"/>
      <c r="AY109" s="510"/>
      <c r="AZ109" s="510"/>
      <c r="BA109" s="510"/>
      <c r="BB109" s="510"/>
      <c r="BC109" s="510"/>
      <c r="BD109" s="510">
        <v>1</v>
      </c>
      <c r="BE109" s="510">
        <v>300000</v>
      </c>
      <c r="BF109" s="510">
        <v>300000</v>
      </c>
      <c r="BG109" s="510"/>
      <c r="BH109" s="510"/>
      <c r="BI109" s="510"/>
      <c r="BJ109" s="510"/>
      <c r="BK109" s="510"/>
      <c r="BL109" s="510"/>
      <c r="BM109" s="510">
        <v>162</v>
      </c>
      <c r="BN109" s="510">
        <v>44170000</v>
      </c>
      <c r="BO109" s="510">
        <v>32450200</v>
      </c>
    </row>
    <row r="110" spans="1:67" s="511" customFormat="1" ht="6">
      <c r="A110" s="509" t="s">
        <v>795</v>
      </c>
      <c r="B110" s="510"/>
      <c r="C110" s="510"/>
      <c r="D110" s="510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>
        <v>1</v>
      </c>
      <c r="U110" s="510">
        <v>10000</v>
      </c>
      <c r="V110" s="510">
        <v>5000</v>
      </c>
      <c r="W110" s="510"/>
      <c r="X110" s="510"/>
      <c r="Y110" s="510"/>
      <c r="Z110" s="510"/>
      <c r="AA110" s="510"/>
      <c r="AB110" s="510"/>
      <c r="AC110" s="510">
        <v>1</v>
      </c>
      <c r="AD110" s="510">
        <v>100000</v>
      </c>
      <c r="AE110" s="510">
        <v>95000</v>
      </c>
      <c r="AF110" s="510"/>
      <c r="AG110" s="510"/>
      <c r="AH110" s="510"/>
      <c r="AI110" s="510"/>
      <c r="AJ110" s="510"/>
      <c r="AK110" s="510"/>
      <c r="AL110" s="510"/>
      <c r="AM110" s="510"/>
      <c r="AN110" s="510"/>
      <c r="AO110" s="510"/>
      <c r="AP110" s="510"/>
      <c r="AQ110" s="510"/>
      <c r="AR110" s="510"/>
      <c r="AS110" s="510"/>
      <c r="AT110" s="510"/>
      <c r="AU110" s="510"/>
      <c r="AV110" s="510"/>
      <c r="AW110" s="510"/>
      <c r="AX110" s="510"/>
      <c r="AY110" s="510"/>
      <c r="AZ110" s="510"/>
      <c r="BA110" s="510"/>
      <c r="BB110" s="510"/>
      <c r="BC110" s="510"/>
      <c r="BD110" s="510"/>
      <c r="BE110" s="510"/>
      <c r="BF110" s="510"/>
      <c r="BG110" s="510"/>
      <c r="BH110" s="510"/>
      <c r="BI110" s="510"/>
      <c r="BJ110" s="510"/>
      <c r="BK110" s="510"/>
      <c r="BL110" s="510"/>
      <c r="BM110" s="510">
        <v>2</v>
      </c>
      <c r="BN110" s="510">
        <v>110000</v>
      </c>
      <c r="BO110" s="510">
        <v>100000</v>
      </c>
    </row>
    <row r="111" spans="1:67" s="511" customFormat="1" ht="6">
      <c r="A111" s="509" t="s">
        <v>691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>
        <v>1</v>
      </c>
      <c r="O111" s="510">
        <v>20000</v>
      </c>
      <c r="P111" s="510">
        <v>20000</v>
      </c>
      <c r="Q111" s="510"/>
      <c r="R111" s="510"/>
      <c r="S111" s="510"/>
      <c r="T111" s="510">
        <v>12</v>
      </c>
      <c r="U111" s="510">
        <v>1260000</v>
      </c>
      <c r="V111" s="510">
        <v>952500</v>
      </c>
      <c r="W111" s="510">
        <v>1</v>
      </c>
      <c r="X111" s="510">
        <v>100000</v>
      </c>
      <c r="Y111" s="510">
        <v>100000</v>
      </c>
      <c r="Z111" s="510"/>
      <c r="AA111" s="510"/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510"/>
      <c r="AM111" s="510"/>
      <c r="AN111" s="510"/>
      <c r="AO111" s="510"/>
      <c r="AP111" s="510"/>
      <c r="AQ111" s="510"/>
      <c r="AR111" s="510"/>
      <c r="AS111" s="510"/>
      <c r="AT111" s="510"/>
      <c r="AU111" s="510"/>
      <c r="AV111" s="510"/>
      <c r="AW111" s="510"/>
      <c r="AX111" s="510"/>
      <c r="AY111" s="510"/>
      <c r="AZ111" s="510"/>
      <c r="BA111" s="510"/>
      <c r="BB111" s="510"/>
      <c r="BC111" s="510"/>
      <c r="BD111" s="510"/>
      <c r="BE111" s="510"/>
      <c r="BF111" s="510"/>
      <c r="BG111" s="510"/>
      <c r="BH111" s="510"/>
      <c r="BI111" s="510"/>
      <c r="BJ111" s="510"/>
      <c r="BK111" s="510"/>
      <c r="BL111" s="510"/>
      <c r="BM111" s="510">
        <v>14</v>
      </c>
      <c r="BN111" s="510">
        <v>1380000</v>
      </c>
      <c r="BO111" s="510">
        <v>1072500</v>
      </c>
    </row>
    <row r="112" spans="1:67" s="511" customFormat="1" ht="6">
      <c r="A112" s="509" t="s">
        <v>692</v>
      </c>
      <c r="B112" s="510">
        <v>1</v>
      </c>
      <c r="C112" s="510">
        <v>50000</v>
      </c>
      <c r="D112" s="510">
        <v>24500</v>
      </c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>
        <v>4</v>
      </c>
      <c r="U112" s="510">
        <v>600000</v>
      </c>
      <c r="V112" s="510">
        <v>599000</v>
      </c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0"/>
      <c r="AJ112" s="510"/>
      <c r="AK112" s="510"/>
      <c r="AL112" s="510"/>
      <c r="AM112" s="510"/>
      <c r="AN112" s="510"/>
      <c r="AO112" s="510"/>
      <c r="AP112" s="510"/>
      <c r="AQ112" s="510"/>
      <c r="AR112" s="510"/>
      <c r="AS112" s="510"/>
      <c r="AT112" s="510"/>
      <c r="AU112" s="510"/>
      <c r="AV112" s="510"/>
      <c r="AW112" s="510"/>
      <c r="AX112" s="510"/>
      <c r="AY112" s="510"/>
      <c r="AZ112" s="510"/>
      <c r="BA112" s="510"/>
      <c r="BB112" s="510"/>
      <c r="BC112" s="510"/>
      <c r="BD112" s="510"/>
      <c r="BE112" s="510"/>
      <c r="BF112" s="510"/>
      <c r="BG112" s="510"/>
      <c r="BH112" s="510"/>
      <c r="BI112" s="510"/>
      <c r="BJ112" s="510"/>
      <c r="BK112" s="510"/>
      <c r="BL112" s="510"/>
      <c r="BM112" s="510">
        <v>5</v>
      </c>
      <c r="BN112" s="510">
        <v>650000</v>
      </c>
      <c r="BO112" s="510">
        <v>623500</v>
      </c>
    </row>
    <row r="113" spans="1:67" s="511" customFormat="1" ht="6">
      <c r="A113" s="509" t="s">
        <v>741</v>
      </c>
      <c r="B113" s="510"/>
      <c r="C113" s="510"/>
      <c r="D113" s="510"/>
      <c r="E113" s="510"/>
      <c r="F113" s="510"/>
      <c r="G113" s="510"/>
      <c r="H113" s="510">
        <v>1</v>
      </c>
      <c r="I113" s="510">
        <v>50000</v>
      </c>
      <c r="J113" s="510">
        <v>50000</v>
      </c>
      <c r="K113" s="510"/>
      <c r="L113" s="510"/>
      <c r="M113" s="510"/>
      <c r="N113" s="510"/>
      <c r="O113" s="510"/>
      <c r="P113" s="510"/>
      <c r="Q113" s="510"/>
      <c r="R113" s="510"/>
      <c r="S113" s="510"/>
      <c r="T113" s="510">
        <v>11</v>
      </c>
      <c r="U113" s="510">
        <v>4410000</v>
      </c>
      <c r="V113" s="510">
        <v>1500100</v>
      </c>
      <c r="W113" s="510"/>
      <c r="X113" s="510"/>
      <c r="Y113" s="510"/>
      <c r="Z113" s="510"/>
      <c r="AA113" s="510"/>
      <c r="AB113" s="510"/>
      <c r="AC113" s="510">
        <v>2</v>
      </c>
      <c r="AD113" s="510">
        <v>115000</v>
      </c>
      <c r="AE113" s="510">
        <v>103450</v>
      </c>
      <c r="AF113" s="510"/>
      <c r="AG113" s="510"/>
      <c r="AH113" s="510"/>
      <c r="AI113" s="510"/>
      <c r="AJ113" s="510"/>
      <c r="AK113" s="510"/>
      <c r="AL113" s="510">
        <v>1</v>
      </c>
      <c r="AM113" s="510">
        <v>250000</v>
      </c>
      <c r="AN113" s="510">
        <v>125000</v>
      </c>
      <c r="AO113" s="510">
        <v>1</v>
      </c>
      <c r="AP113" s="510">
        <v>50000</v>
      </c>
      <c r="AQ113" s="510">
        <v>50000</v>
      </c>
      <c r="AR113" s="510"/>
      <c r="AS113" s="510"/>
      <c r="AT113" s="510"/>
      <c r="AU113" s="510"/>
      <c r="AV113" s="510"/>
      <c r="AW113" s="510"/>
      <c r="AX113" s="510"/>
      <c r="AY113" s="510"/>
      <c r="AZ113" s="510"/>
      <c r="BA113" s="510"/>
      <c r="BB113" s="510"/>
      <c r="BC113" s="510"/>
      <c r="BD113" s="510"/>
      <c r="BE113" s="510"/>
      <c r="BF113" s="510"/>
      <c r="BG113" s="510"/>
      <c r="BH113" s="510"/>
      <c r="BI113" s="510"/>
      <c r="BJ113" s="510"/>
      <c r="BK113" s="510"/>
      <c r="BL113" s="510"/>
      <c r="BM113" s="510">
        <v>16</v>
      </c>
      <c r="BN113" s="510">
        <v>4875000</v>
      </c>
      <c r="BO113" s="510">
        <v>1828550</v>
      </c>
    </row>
    <row r="114" spans="1:67" s="511" customFormat="1" ht="6">
      <c r="A114" s="509" t="s">
        <v>804</v>
      </c>
      <c r="B114" s="510"/>
      <c r="C114" s="510"/>
      <c r="D114" s="510"/>
      <c r="E114" s="510"/>
      <c r="F114" s="510"/>
      <c r="G114" s="510"/>
      <c r="H114" s="510">
        <v>1</v>
      </c>
      <c r="I114" s="510">
        <v>100000</v>
      </c>
      <c r="J114" s="510">
        <v>34000</v>
      </c>
      <c r="K114" s="510"/>
      <c r="L114" s="510"/>
      <c r="M114" s="510"/>
      <c r="N114" s="510"/>
      <c r="O114" s="510"/>
      <c r="P114" s="510"/>
      <c r="Q114" s="510"/>
      <c r="R114" s="510"/>
      <c r="S114" s="510"/>
      <c r="T114" s="510">
        <v>1</v>
      </c>
      <c r="U114" s="510">
        <v>1000000</v>
      </c>
      <c r="V114" s="510">
        <v>200000</v>
      </c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/>
      <c r="AN114" s="510"/>
      <c r="AO114" s="510"/>
      <c r="AP114" s="510"/>
      <c r="AQ114" s="510"/>
      <c r="AR114" s="510"/>
      <c r="AS114" s="510"/>
      <c r="AT114" s="510"/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0"/>
      <c r="BG114" s="510"/>
      <c r="BH114" s="510"/>
      <c r="BI114" s="510"/>
      <c r="BJ114" s="510"/>
      <c r="BK114" s="510"/>
      <c r="BL114" s="510"/>
      <c r="BM114" s="510">
        <v>2</v>
      </c>
      <c r="BN114" s="510">
        <v>1100000</v>
      </c>
      <c r="BO114" s="510">
        <v>234000</v>
      </c>
    </row>
    <row r="115" spans="1:67" s="511" customFormat="1" ht="6">
      <c r="A115" s="509" t="s">
        <v>594</v>
      </c>
      <c r="B115" s="510"/>
      <c r="C115" s="510"/>
      <c r="D115" s="510"/>
      <c r="E115" s="510"/>
      <c r="F115" s="510"/>
      <c r="G115" s="510"/>
      <c r="H115" s="510">
        <v>34</v>
      </c>
      <c r="I115" s="510">
        <v>41610000</v>
      </c>
      <c r="J115" s="510">
        <v>39859900</v>
      </c>
      <c r="K115" s="510">
        <v>3</v>
      </c>
      <c r="L115" s="510">
        <v>2200000</v>
      </c>
      <c r="M115" s="510">
        <v>754000</v>
      </c>
      <c r="N115" s="510"/>
      <c r="O115" s="510"/>
      <c r="P115" s="510"/>
      <c r="Q115" s="510">
        <v>10</v>
      </c>
      <c r="R115" s="510">
        <v>124750000</v>
      </c>
      <c r="S115" s="510">
        <v>114000000</v>
      </c>
      <c r="T115" s="510">
        <v>280</v>
      </c>
      <c r="U115" s="510">
        <v>99137050</v>
      </c>
      <c r="V115" s="510">
        <v>90374975</v>
      </c>
      <c r="W115" s="510">
        <v>33</v>
      </c>
      <c r="X115" s="510">
        <v>7805000</v>
      </c>
      <c r="Y115" s="510" t="s">
        <v>864</v>
      </c>
      <c r="Z115" s="510">
        <v>12</v>
      </c>
      <c r="AA115" s="510">
        <v>4990000</v>
      </c>
      <c r="AB115" s="510">
        <v>3828000</v>
      </c>
      <c r="AC115" s="510">
        <v>55</v>
      </c>
      <c r="AD115" s="510">
        <v>11811000</v>
      </c>
      <c r="AE115" s="510">
        <v>6905000</v>
      </c>
      <c r="AF115" s="510">
        <v>5</v>
      </c>
      <c r="AG115" s="510">
        <v>2460000</v>
      </c>
      <c r="AH115" s="510">
        <v>1775900</v>
      </c>
      <c r="AI115" s="510">
        <v>11</v>
      </c>
      <c r="AJ115" s="510">
        <v>3230000</v>
      </c>
      <c r="AK115" s="510">
        <v>2141400</v>
      </c>
      <c r="AL115" s="510">
        <v>34</v>
      </c>
      <c r="AM115" s="510">
        <v>4851000</v>
      </c>
      <c r="AN115" s="510">
        <v>4061800</v>
      </c>
      <c r="AO115" s="510">
        <v>14</v>
      </c>
      <c r="AP115" s="510">
        <v>2715000</v>
      </c>
      <c r="AQ115" s="510">
        <v>2530000</v>
      </c>
      <c r="AR115" s="510"/>
      <c r="AS115" s="510"/>
      <c r="AT115" s="510"/>
      <c r="AU115" s="510">
        <v>1</v>
      </c>
      <c r="AV115" s="510">
        <v>10000</v>
      </c>
      <c r="AW115" s="510">
        <v>5000</v>
      </c>
      <c r="AX115" s="510">
        <v>3</v>
      </c>
      <c r="AY115" s="510">
        <v>250000</v>
      </c>
      <c r="AZ115" s="510">
        <v>195000</v>
      </c>
      <c r="BA115" s="510">
        <v>1</v>
      </c>
      <c r="BB115" s="510">
        <v>50000</v>
      </c>
      <c r="BC115" s="510">
        <v>25000</v>
      </c>
      <c r="BD115" s="510">
        <v>4</v>
      </c>
      <c r="BE115" s="510">
        <v>710000</v>
      </c>
      <c r="BF115" s="510">
        <v>655000</v>
      </c>
      <c r="BG115" s="510"/>
      <c r="BH115" s="510"/>
      <c r="BI115" s="510"/>
      <c r="BJ115" s="510"/>
      <c r="BK115" s="510"/>
      <c r="BL115" s="510"/>
      <c r="BM115" s="510">
        <v>500</v>
      </c>
      <c r="BN115" s="510">
        <v>306579050</v>
      </c>
      <c r="BO115" s="510" t="s">
        <v>865</v>
      </c>
    </row>
    <row r="116" spans="1:67" s="511" customFormat="1" ht="6">
      <c r="A116" s="509" t="s">
        <v>576</v>
      </c>
      <c r="B116" s="510"/>
      <c r="C116" s="510"/>
      <c r="D116" s="5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>
        <v>2</v>
      </c>
      <c r="U116" s="510">
        <v>150000</v>
      </c>
      <c r="V116" s="510">
        <v>74500</v>
      </c>
      <c r="W116" s="510">
        <v>1</v>
      </c>
      <c r="X116" s="510">
        <v>100000</v>
      </c>
      <c r="Y116" s="510">
        <v>100000</v>
      </c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>
        <v>1</v>
      </c>
      <c r="AM116" s="510">
        <v>350000</v>
      </c>
      <c r="AN116" s="510">
        <v>350000</v>
      </c>
      <c r="AO116" s="510"/>
      <c r="AP116" s="510"/>
      <c r="AQ116" s="510"/>
      <c r="AR116" s="510"/>
      <c r="AS116" s="510"/>
      <c r="AT116" s="510"/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0"/>
      <c r="BG116" s="510"/>
      <c r="BH116" s="510"/>
      <c r="BI116" s="510"/>
      <c r="BJ116" s="510"/>
      <c r="BK116" s="510"/>
      <c r="BL116" s="510"/>
      <c r="BM116" s="510">
        <v>4</v>
      </c>
      <c r="BN116" s="510">
        <v>600000</v>
      </c>
      <c r="BO116" s="510">
        <v>524500</v>
      </c>
    </row>
    <row r="117" spans="1:67" s="511" customFormat="1" ht="6">
      <c r="A117" s="509" t="s">
        <v>608</v>
      </c>
      <c r="B117" s="510"/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>
        <v>5</v>
      </c>
      <c r="U117" s="510">
        <v>660000</v>
      </c>
      <c r="V117" s="510">
        <v>405000</v>
      </c>
      <c r="W117" s="510"/>
      <c r="X117" s="510"/>
      <c r="Y117" s="510"/>
      <c r="Z117" s="510">
        <v>1</v>
      </c>
      <c r="AA117" s="510">
        <v>100000</v>
      </c>
      <c r="AB117" s="510">
        <v>100000</v>
      </c>
      <c r="AC117" s="510"/>
      <c r="AD117" s="510"/>
      <c r="AE117" s="510"/>
      <c r="AF117" s="510"/>
      <c r="AG117" s="510"/>
      <c r="AH117" s="510"/>
      <c r="AI117" s="510"/>
      <c r="AJ117" s="510"/>
      <c r="AK117" s="510"/>
      <c r="AL117" s="510"/>
      <c r="AM117" s="510"/>
      <c r="AN117" s="510"/>
      <c r="AO117" s="510"/>
      <c r="AP117" s="510"/>
      <c r="AQ117" s="510"/>
      <c r="AR117" s="510"/>
      <c r="AS117" s="510"/>
      <c r="AT117" s="510"/>
      <c r="AU117" s="510"/>
      <c r="AV117" s="510"/>
      <c r="AW117" s="510"/>
      <c r="AX117" s="510"/>
      <c r="AY117" s="510"/>
      <c r="AZ117" s="510"/>
      <c r="BA117" s="510"/>
      <c r="BB117" s="510"/>
      <c r="BC117" s="510"/>
      <c r="BD117" s="510"/>
      <c r="BE117" s="510"/>
      <c r="BF117" s="510"/>
      <c r="BG117" s="510"/>
      <c r="BH117" s="510"/>
      <c r="BI117" s="510"/>
      <c r="BJ117" s="510"/>
      <c r="BK117" s="510"/>
      <c r="BL117" s="510"/>
      <c r="BM117" s="510">
        <v>6</v>
      </c>
      <c r="BN117" s="510">
        <v>760000</v>
      </c>
      <c r="BO117" s="510">
        <v>505000</v>
      </c>
    </row>
    <row r="118" spans="1:67" s="511" customFormat="1" ht="6">
      <c r="A118" s="509" t="s">
        <v>693</v>
      </c>
      <c r="B118" s="510"/>
      <c r="C118" s="510"/>
      <c r="D118" s="510"/>
      <c r="E118" s="510"/>
      <c r="F118" s="510"/>
      <c r="G118" s="510"/>
      <c r="H118" s="510">
        <v>1</v>
      </c>
      <c r="I118" s="510">
        <v>10000</v>
      </c>
      <c r="J118" s="510">
        <v>10000</v>
      </c>
      <c r="K118" s="510"/>
      <c r="L118" s="510"/>
      <c r="M118" s="510"/>
      <c r="N118" s="510"/>
      <c r="O118" s="510"/>
      <c r="P118" s="510"/>
      <c r="Q118" s="510"/>
      <c r="R118" s="510"/>
      <c r="S118" s="510"/>
      <c r="T118" s="510">
        <v>1</v>
      </c>
      <c r="U118" s="510">
        <v>50000</v>
      </c>
      <c r="V118" s="510">
        <v>50000</v>
      </c>
      <c r="W118" s="510">
        <v>2</v>
      </c>
      <c r="X118" s="510">
        <v>150000</v>
      </c>
      <c r="Y118" s="510">
        <v>150000</v>
      </c>
      <c r="Z118" s="510"/>
      <c r="AA118" s="510"/>
      <c r="AB118" s="510"/>
      <c r="AC118" s="510">
        <v>2</v>
      </c>
      <c r="AD118" s="510">
        <v>250000</v>
      </c>
      <c r="AE118" s="510">
        <v>250000</v>
      </c>
      <c r="AF118" s="510"/>
      <c r="AG118" s="510"/>
      <c r="AH118" s="510"/>
      <c r="AI118" s="510"/>
      <c r="AJ118" s="510"/>
      <c r="AK118" s="510"/>
      <c r="AL118" s="510">
        <v>3</v>
      </c>
      <c r="AM118" s="510">
        <v>490000</v>
      </c>
      <c r="AN118" s="510">
        <v>490000</v>
      </c>
      <c r="AO118" s="510"/>
      <c r="AP118" s="510"/>
      <c r="AQ118" s="510"/>
      <c r="AR118" s="510"/>
      <c r="AS118" s="510"/>
      <c r="AT118" s="510"/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0"/>
      <c r="BG118" s="510"/>
      <c r="BH118" s="510"/>
      <c r="BI118" s="510"/>
      <c r="BJ118" s="510"/>
      <c r="BK118" s="510"/>
      <c r="BL118" s="510"/>
      <c r="BM118" s="510">
        <v>9</v>
      </c>
      <c r="BN118" s="510">
        <v>950000</v>
      </c>
      <c r="BO118" s="510">
        <v>950000</v>
      </c>
    </row>
    <row r="119" spans="1:67" s="511" customFormat="1" ht="6">
      <c r="A119" s="509" t="s">
        <v>694</v>
      </c>
      <c r="B119" s="510"/>
      <c r="C119" s="510"/>
      <c r="D119" s="510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0"/>
      <c r="Q119" s="510">
        <v>1</v>
      </c>
      <c r="R119" s="510">
        <v>50000</v>
      </c>
      <c r="S119" s="510">
        <v>25000</v>
      </c>
      <c r="T119" s="510">
        <v>3</v>
      </c>
      <c r="U119" s="510">
        <v>700000</v>
      </c>
      <c r="V119" s="510">
        <v>645000</v>
      </c>
      <c r="W119" s="510"/>
      <c r="X119" s="510"/>
      <c r="Y119" s="510"/>
      <c r="Z119" s="510"/>
      <c r="AA119" s="510"/>
      <c r="AB119" s="510"/>
      <c r="AC119" s="510">
        <v>1</v>
      </c>
      <c r="AD119" s="510">
        <v>100000</v>
      </c>
      <c r="AE119" s="510">
        <v>50000</v>
      </c>
      <c r="AF119" s="510"/>
      <c r="AG119" s="510"/>
      <c r="AH119" s="510"/>
      <c r="AI119" s="510"/>
      <c r="AJ119" s="510"/>
      <c r="AK119" s="510"/>
      <c r="AL119" s="510">
        <v>2</v>
      </c>
      <c r="AM119" s="510">
        <v>110000</v>
      </c>
      <c r="AN119" s="510">
        <v>110000</v>
      </c>
      <c r="AO119" s="510"/>
      <c r="AP119" s="510"/>
      <c r="AQ119" s="510"/>
      <c r="AR119" s="510"/>
      <c r="AS119" s="510"/>
      <c r="AT119" s="510"/>
      <c r="AU119" s="510"/>
      <c r="AV119" s="510"/>
      <c r="AW119" s="510"/>
      <c r="AX119" s="510"/>
      <c r="AY119" s="510"/>
      <c r="AZ119" s="510"/>
      <c r="BA119" s="510"/>
      <c r="BB119" s="510"/>
      <c r="BC119" s="510"/>
      <c r="BD119" s="510"/>
      <c r="BE119" s="510"/>
      <c r="BF119" s="510"/>
      <c r="BG119" s="510"/>
      <c r="BH119" s="510"/>
      <c r="BI119" s="510"/>
      <c r="BJ119" s="510"/>
      <c r="BK119" s="510"/>
      <c r="BL119" s="510"/>
      <c r="BM119" s="510">
        <v>7</v>
      </c>
      <c r="BN119" s="510">
        <v>960000</v>
      </c>
      <c r="BO119" s="510">
        <v>830000</v>
      </c>
    </row>
    <row r="120" spans="1:67" s="511" customFormat="1" ht="6">
      <c r="A120" s="509" t="s">
        <v>569</v>
      </c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>
        <v>8</v>
      </c>
      <c r="U120" s="510">
        <v>7650000</v>
      </c>
      <c r="V120" s="510">
        <v>4598500</v>
      </c>
      <c r="W120" s="510">
        <v>3</v>
      </c>
      <c r="X120" s="510">
        <v>730000</v>
      </c>
      <c r="Y120" s="510">
        <v>410000</v>
      </c>
      <c r="Z120" s="510">
        <v>1</v>
      </c>
      <c r="AA120" s="510">
        <v>400000</v>
      </c>
      <c r="AB120" s="510">
        <v>400000</v>
      </c>
      <c r="AC120" s="510">
        <v>1</v>
      </c>
      <c r="AD120" s="510">
        <v>450000</v>
      </c>
      <c r="AE120" s="510">
        <v>225000</v>
      </c>
      <c r="AF120" s="510"/>
      <c r="AG120" s="510"/>
      <c r="AH120" s="510"/>
      <c r="AI120" s="510"/>
      <c r="AJ120" s="510"/>
      <c r="AK120" s="510"/>
      <c r="AL120" s="510"/>
      <c r="AM120" s="510"/>
      <c r="AN120" s="510"/>
      <c r="AO120" s="510"/>
      <c r="AP120" s="510"/>
      <c r="AQ120" s="510"/>
      <c r="AR120" s="510"/>
      <c r="AS120" s="510"/>
      <c r="AT120" s="510"/>
      <c r="AU120" s="510">
        <v>3</v>
      </c>
      <c r="AV120" s="510">
        <v>700000</v>
      </c>
      <c r="AW120" s="510">
        <v>380000</v>
      </c>
      <c r="AX120" s="510">
        <v>1</v>
      </c>
      <c r="AY120" s="510">
        <v>200000</v>
      </c>
      <c r="AZ120" s="510">
        <v>100000</v>
      </c>
      <c r="BA120" s="510"/>
      <c r="BB120" s="510"/>
      <c r="BC120" s="510"/>
      <c r="BD120" s="510">
        <v>1</v>
      </c>
      <c r="BE120" s="510">
        <v>100000</v>
      </c>
      <c r="BF120" s="510">
        <v>100000</v>
      </c>
      <c r="BG120" s="510"/>
      <c r="BH120" s="510"/>
      <c r="BI120" s="510"/>
      <c r="BJ120" s="510"/>
      <c r="BK120" s="510"/>
      <c r="BL120" s="510"/>
      <c r="BM120" s="510">
        <v>18</v>
      </c>
      <c r="BN120" s="510">
        <v>10230000</v>
      </c>
      <c r="BO120" s="510">
        <v>6213500</v>
      </c>
    </row>
    <row r="121" spans="1:67" s="511" customFormat="1" ht="6">
      <c r="A121" s="509" t="s">
        <v>742</v>
      </c>
      <c r="B121" s="510"/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>
        <v>1</v>
      </c>
      <c r="U121" s="510">
        <v>200000</v>
      </c>
      <c r="V121" s="510">
        <v>60000</v>
      </c>
      <c r="W121" s="510"/>
      <c r="X121" s="510"/>
      <c r="Y121" s="510"/>
      <c r="Z121" s="510"/>
      <c r="AA121" s="510"/>
      <c r="AB121" s="510"/>
      <c r="AC121" s="510">
        <v>1</v>
      </c>
      <c r="AD121" s="510">
        <v>50000</v>
      </c>
      <c r="AE121" s="510">
        <v>50000</v>
      </c>
      <c r="AF121" s="510"/>
      <c r="AG121" s="510"/>
      <c r="AH121" s="510"/>
      <c r="AI121" s="510"/>
      <c r="AJ121" s="510"/>
      <c r="AK121" s="510"/>
      <c r="AL121" s="510">
        <v>1</v>
      </c>
      <c r="AM121" s="510">
        <v>50000</v>
      </c>
      <c r="AN121" s="510">
        <v>50000</v>
      </c>
      <c r="AO121" s="510"/>
      <c r="AP121" s="510"/>
      <c r="AQ121" s="510"/>
      <c r="AR121" s="510"/>
      <c r="AS121" s="510"/>
      <c r="AT121" s="510"/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0"/>
      <c r="BG121" s="510"/>
      <c r="BH121" s="510"/>
      <c r="BI121" s="510"/>
      <c r="BJ121" s="510"/>
      <c r="BK121" s="510"/>
      <c r="BL121" s="510"/>
      <c r="BM121" s="510">
        <v>3</v>
      </c>
      <c r="BN121" s="510">
        <v>300000</v>
      </c>
      <c r="BO121" s="510">
        <v>160000</v>
      </c>
    </row>
    <row r="122" spans="1:67" s="511" customFormat="1" ht="6">
      <c r="A122" s="509" t="s">
        <v>695</v>
      </c>
      <c r="B122" s="510"/>
      <c r="C122" s="510"/>
      <c r="D122" s="510"/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P122" s="510"/>
      <c r="Q122" s="510">
        <v>1</v>
      </c>
      <c r="R122" s="510">
        <v>100000</v>
      </c>
      <c r="S122" s="510">
        <v>100000</v>
      </c>
      <c r="T122" s="510">
        <v>2</v>
      </c>
      <c r="U122" s="510">
        <v>310000</v>
      </c>
      <c r="V122" s="510">
        <v>310000</v>
      </c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0"/>
      <c r="AI122" s="510"/>
      <c r="AJ122" s="510"/>
      <c r="AK122" s="510"/>
      <c r="AL122" s="510"/>
      <c r="AM122" s="510"/>
      <c r="AN122" s="510"/>
      <c r="AO122" s="510"/>
      <c r="AP122" s="510"/>
      <c r="AQ122" s="510"/>
      <c r="AR122" s="510"/>
      <c r="AS122" s="510"/>
      <c r="AT122" s="510"/>
      <c r="AU122" s="510"/>
      <c r="AV122" s="510"/>
      <c r="AW122" s="510"/>
      <c r="AX122" s="510"/>
      <c r="AY122" s="510"/>
      <c r="AZ122" s="510"/>
      <c r="BA122" s="510"/>
      <c r="BB122" s="510"/>
      <c r="BC122" s="510"/>
      <c r="BD122" s="510"/>
      <c r="BE122" s="510"/>
      <c r="BF122" s="510"/>
      <c r="BG122" s="510"/>
      <c r="BH122" s="510"/>
      <c r="BI122" s="510"/>
      <c r="BJ122" s="510"/>
      <c r="BK122" s="510"/>
      <c r="BL122" s="510"/>
      <c r="BM122" s="510">
        <v>3</v>
      </c>
      <c r="BN122" s="510">
        <v>410000</v>
      </c>
      <c r="BO122" s="510">
        <v>410000</v>
      </c>
    </row>
    <row r="123" spans="1:67" s="511" customFormat="1" ht="6">
      <c r="A123" s="509" t="s">
        <v>570</v>
      </c>
      <c r="B123" s="510">
        <v>1</v>
      </c>
      <c r="C123" s="510">
        <v>400000</v>
      </c>
      <c r="D123" s="510">
        <v>80000</v>
      </c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>
        <v>3</v>
      </c>
      <c r="R123" s="510">
        <v>1300000</v>
      </c>
      <c r="S123" s="510">
        <v>810000</v>
      </c>
      <c r="T123" s="510">
        <v>37</v>
      </c>
      <c r="U123" s="510">
        <v>13970000</v>
      </c>
      <c r="V123" s="510">
        <v>11290000</v>
      </c>
      <c r="W123" s="510">
        <v>7</v>
      </c>
      <c r="X123" s="510">
        <v>2050000</v>
      </c>
      <c r="Y123" s="510">
        <v>1702000</v>
      </c>
      <c r="Z123" s="510">
        <v>4</v>
      </c>
      <c r="AA123" s="510">
        <v>700000</v>
      </c>
      <c r="AB123" s="510">
        <v>530000</v>
      </c>
      <c r="AC123" s="510">
        <v>3</v>
      </c>
      <c r="AD123" s="510">
        <v>1200000</v>
      </c>
      <c r="AE123" s="510">
        <v>1080000</v>
      </c>
      <c r="AF123" s="510"/>
      <c r="AG123" s="510"/>
      <c r="AH123" s="510"/>
      <c r="AI123" s="510">
        <v>5</v>
      </c>
      <c r="AJ123" s="510">
        <v>1700000</v>
      </c>
      <c r="AK123" s="510">
        <v>1700000</v>
      </c>
      <c r="AL123" s="510">
        <v>6</v>
      </c>
      <c r="AM123" s="510">
        <v>2450000</v>
      </c>
      <c r="AN123" s="510">
        <v>2150000</v>
      </c>
      <c r="AO123" s="510">
        <v>1</v>
      </c>
      <c r="AP123" s="510">
        <v>20000</v>
      </c>
      <c r="AQ123" s="510">
        <v>15000</v>
      </c>
      <c r="AR123" s="510"/>
      <c r="AS123" s="510"/>
      <c r="AT123" s="510"/>
      <c r="AU123" s="510">
        <v>2</v>
      </c>
      <c r="AV123" s="510">
        <v>110500</v>
      </c>
      <c r="AW123" s="510">
        <v>394000</v>
      </c>
      <c r="AX123" s="510">
        <v>1</v>
      </c>
      <c r="AY123" s="510">
        <v>300000</v>
      </c>
      <c r="AZ123" s="510">
        <v>150000</v>
      </c>
      <c r="BA123" s="510"/>
      <c r="BB123" s="510"/>
      <c r="BC123" s="510"/>
      <c r="BD123" s="510"/>
      <c r="BE123" s="510"/>
      <c r="BF123" s="510"/>
      <c r="BG123" s="510"/>
      <c r="BH123" s="510"/>
      <c r="BI123" s="510"/>
      <c r="BJ123" s="510"/>
      <c r="BK123" s="510"/>
      <c r="BL123" s="510"/>
      <c r="BM123" s="510">
        <v>70</v>
      </c>
      <c r="BN123" s="510">
        <v>24200500</v>
      </c>
      <c r="BO123" s="510">
        <v>19901000</v>
      </c>
    </row>
    <row r="124" spans="1:67" s="511" customFormat="1" ht="6">
      <c r="A124" s="509" t="s">
        <v>547</v>
      </c>
      <c r="B124" s="510"/>
      <c r="C124" s="510"/>
      <c r="D124" s="510"/>
      <c r="E124" s="510"/>
      <c r="F124" s="510"/>
      <c r="G124" s="510"/>
      <c r="H124" s="510">
        <v>30</v>
      </c>
      <c r="I124" s="510">
        <v>24020000</v>
      </c>
      <c r="J124" s="510">
        <v>18488000</v>
      </c>
      <c r="K124" s="510"/>
      <c r="L124" s="510"/>
      <c r="M124" s="510"/>
      <c r="N124" s="510"/>
      <c r="O124" s="510"/>
      <c r="P124" s="510"/>
      <c r="Q124" s="510">
        <v>11</v>
      </c>
      <c r="R124" s="510">
        <v>8810000</v>
      </c>
      <c r="S124" s="510">
        <v>5283600</v>
      </c>
      <c r="T124" s="510">
        <v>150</v>
      </c>
      <c r="U124" s="510">
        <v>88490000</v>
      </c>
      <c r="V124" s="510">
        <v>62952400</v>
      </c>
      <c r="W124" s="510">
        <v>7</v>
      </c>
      <c r="X124" s="510">
        <v>4400000</v>
      </c>
      <c r="Y124" s="510">
        <v>2775000</v>
      </c>
      <c r="Z124" s="510">
        <v>9</v>
      </c>
      <c r="AA124" s="510">
        <v>2950000</v>
      </c>
      <c r="AB124" s="510">
        <v>1933000</v>
      </c>
      <c r="AC124" s="510">
        <v>5</v>
      </c>
      <c r="AD124" s="510">
        <v>1600000</v>
      </c>
      <c r="AE124" s="510">
        <v>1400000</v>
      </c>
      <c r="AF124" s="510"/>
      <c r="AG124" s="510"/>
      <c r="AH124" s="510"/>
      <c r="AI124" s="510">
        <v>19</v>
      </c>
      <c r="AJ124" s="510">
        <v>7820000</v>
      </c>
      <c r="AK124" s="510">
        <v>4310000</v>
      </c>
      <c r="AL124" s="510">
        <v>19</v>
      </c>
      <c r="AM124" s="510">
        <v>6960000</v>
      </c>
      <c r="AN124" s="510">
        <v>4710000</v>
      </c>
      <c r="AO124" s="510">
        <v>10</v>
      </c>
      <c r="AP124" s="510">
        <v>6400000</v>
      </c>
      <c r="AQ124" s="510">
        <v>2830000</v>
      </c>
      <c r="AR124" s="510"/>
      <c r="AS124" s="510"/>
      <c r="AT124" s="510"/>
      <c r="AU124" s="510">
        <v>2</v>
      </c>
      <c r="AV124" s="510">
        <v>600000</v>
      </c>
      <c r="AW124" s="510">
        <v>150000</v>
      </c>
      <c r="AX124" s="510">
        <v>3</v>
      </c>
      <c r="AY124" s="510">
        <v>700000</v>
      </c>
      <c r="AZ124" s="510">
        <v>290000</v>
      </c>
      <c r="BA124" s="510"/>
      <c r="BB124" s="510"/>
      <c r="BC124" s="510"/>
      <c r="BD124" s="510">
        <v>1</v>
      </c>
      <c r="BE124" s="510">
        <v>500000</v>
      </c>
      <c r="BF124" s="510">
        <v>250000</v>
      </c>
      <c r="BG124" s="510"/>
      <c r="BH124" s="510"/>
      <c r="BI124" s="510"/>
      <c r="BJ124" s="510"/>
      <c r="BK124" s="510"/>
      <c r="BL124" s="510"/>
      <c r="BM124" s="510">
        <v>266</v>
      </c>
      <c r="BN124" s="510">
        <v>153250000</v>
      </c>
      <c r="BO124" s="510">
        <v>105372000</v>
      </c>
    </row>
    <row r="125" spans="1:67" s="511" customFormat="1" ht="6">
      <c r="A125" s="509" t="s">
        <v>548</v>
      </c>
      <c r="B125" s="510"/>
      <c r="C125" s="510"/>
      <c r="D125" s="510"/>
      <c r="E125" s="510"/>
      <c r="F125" s="510"/>
      <c r="G125" s="510"/>
      <c r="H125" s="510">
        <v>4</v>
      </c>
      <c r="I125" s="510">
        <v>2500000</v>
      </c>
      <c r="J125" s="510">
        <v>1710000</v>
      </c>
      <c r="K125" s="510"/>
      <c r="L125" s="510"/>
      <c r="M125" s="510"/>
      <c r="N125" s="510"/>
      <c r="O125" s="510"/>
      <c r="P125" s="510"/>
      <c r="Q125" s="510">
        <v>3</v>
      </c>
      <c r="R125" s="510">
        <v>200000</v>
      </c>
      <c r="S125" s="510">
        <v>200000</v>
      </c>
      <c r="T125" s="510">
        <v>28</v>
      </c>
      <c r="U125" s="510">
        <v>7810000</v>
      </c>
      <c r="V125" s="510">
        <v>5442500</v>
      </c>
      <c r="W125" s="510">
        <v>2</v>
      </c>
      <c r="X125" s="510">
        <v>250000</v>
      </c>
      <c r="Y125" s="510">
        <v>250000</v>
      </c>
      <c r="Z125" s="510">
        <v>1</v>
      </c>
      <c r="AA125" s="510">
        <v>100000</v>
      </c>
      <c r="AB125" s="510">
        <v>100000</v>
      </c>
      <c r="AC125" s="510">
        <v>5</v>
      </c>
      <c r="AD125" s="510">
        <v>920000</v>
      </c>
      <c r="AE125" s="510">
        <v>780000</v>
      </c>
      <c r="AF125" s="510">
        <v>1</v>
      </c>
      <c r="AG125" s="510">
        <v>100000</v>
      </c>
      <c r="AH125" s="510">
        <v>100000</v>
      </c>
      <c r="AI125" s="510">
        <v>6</v>
      </c>
      <c r="AJ125" s="510">
        <v>900000</v>
      </c>
      <c r="AK125" s="510">
        <v>450004</v>
      </c>
      <c r="AL125" s="510">
        <v>8</v>
      </c>
      <c r="AM125" s="510">
        <v>2140000</v>
      </c>
      <c r="AN125" s="510">
        <v>1074500</v>
      </c>
      <c r="AO125" s="510">
        <v>6</v>
      </c>
      <c r="AP125" s="510">
        <v>6900000</v>
      </c>
      <c r="AQ125" s="510">
        <v>6220000</v>
      </c>
      <c r="AR125" s="510"/>
      <c r="AS125" s="510"/>
      <c r="AT125" s="510"/>
      <c r="AU125" s="510">
        <v>3</v>
      </c>
      <c r="AV125" s="510">
        <v>2050000</v>
      </c>
      <c r="AW125" s="510">
        <v>2025000</v>
      </c>
      <c r="AX125" s="510"/>
      <c r="AY125" s="510"/>
      <c r="AZ125" s="510"/>
      <c r="BA125" s="510"/>
      <c r="BB125" s="510"/>
      <c r="BC125" s="510"/>
      <c r="BD125" s="510"/>
      <c r="BE125" s="510"/>
      <c r="BF125" s="510"/>
      <c r="BG125" s="510"/>
      <c r="BH125" s="510"/>
      <c r="BI125" s="510"/>
      <c r="BJ125" s="510"/>
      <c r="BK125" s="510"/>
      <c r="BL125" s="510"/>
      <c r="BM125" s="510">
        <v>67</v>
      </c>
      <c r="BN125" s="510">
        <v>23870000</v>
      </c>
      <c r="BO125" s="510">
        <v>18352004</v>
      </c>
    </row>
    <row r="126" spans="1:67" s="511" customFormat="1" ht="6">
      <c r="A126" s="509" t="s">
        <v>866</v>
      </c>
      <c r="B126" s="510"/>
      <c r="C126" s="510"/>
      <c r="D126" s="510"/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>
        <v>1</v>
      </c>
      <c r="AJ126" s="510">
        <v>200000</v>
      </c>
      <c r="AK126" s="510">
        <v>100000</v>
      </c>
      <c r="AL126" s="510"/>
      <c r="AM126" s="510"/>
      <c r="AN126" s="510"/>
      <c r="AO126" s="510"/>
      <c r="AP126" s="510"/>
      <c r="AQ126" s="510"/>
      <c r="AR126" s="510"/>
      <c r="AS126" s="510"/>
      <c r="AT126" s="510"/>
      <c r="AU126" s="510"/>
      <c r="AV126" s="510"/>
      <c r="AW126" s="510"/>
      <c r="AX126" s="510"/>
      <c r="AY126" s="510"/>
      <c r="AZ126" s="510"/>
      <c r="BA126" s="510"/>
      <c r="BB126" s="510"/>
      <c r="BC126" s="510"/>
      <c r="BD126" s="510"/>
      <c r="BE126" s="510"/>
      <c r="BF126" s="510"/>
      <c r="BG126" s="510"/>
      <c r="BH126" s="510"/>
      <c r="BI126" s="510"/>
      <c r="BJ126" s="510"/>
      <c r="BK126" s="510"/>
      <c r="BL126" s="510"/>
      <c r="BM126" s="510">
        <v>1</v>
      </c>
      <c r="BN126" s="510">
        <v>200000</v>
      </c>
      <c r="BO126" s="510">
        <v>100000</v>
      </c>
    </row>
    <row r="127" spans="1:67" s="511" customFormat="1" ht="6">
      <c r="A127" s="509" t="s">
        <v>743</v>
      </c>
      <c r="B127" s="510"/>
      <c r="C127" s="510"/>
      <c r="D127" s="510"/>
      <c r="E127" s="510"/>
      <c r="F127" s="510"/>
      <c r="G127" s="510"/>
      <c r="H127" s="510">
        <v>1</v>
      </c>
      <c r="I127" s="510">
        <v>200000</v>
      </c>
      <c r="J127" s="510">
        <v>80000</v>
      </c>
      <c r="K127" s="510"/>
      <c r="L127" s="510"/>
      <c r="M127" s="510"/>
      <c r="N127" s="510"/>
      <c r="O127" s="510"/>
      <c r="P127" s="510"/>
      <c r="Q127" s="510"/>
      <c r="R127" s="510"/>
      <c r="S127" s="510"/>
      <c r="T127" s="510">
        <v>2</v>
      </c>
      <c r="U127" s="510">
        <v>245000</v>
      </c>
      <c r="V127" s="510">
        <v>195000</v>
      </c>
      <c r="W127" s="510"/>
      <c r="X127" s="510"/>
      <c r="Y127" s="510"/>
      <c r="Z127" s="510"/>
      <c r="AA127" s="510"/>
      <c r="AB127" s="510"/>
      <c r="AC127" s="510"/>
      <c r="AD127" s="510"/>
      <c r="AE127" s="510"/>
      <c r="AF127" s="510"/>
      <c r="AG127" s="510"/>
      <c r="AH127" s="510"/>
      <c r="AI127" s="510">
        <v>1</v>
      </c>
      <c r="AJ127" s="510">
        <v>500000</v>
      </c>
      <c r="AK127" s="510">
        <v>250000</v>
      </c>
      <c r="AL127" s="510"/>
      <c r="AM127" s="510"/>
      <c r="AN127" s="510"/>
      <c r="AO127" s="510"/>
      <c r="AP127" s="510"/>
      <c r="AQ127" s="510"/>
      <c r="AR127" s="510"/>
      <c r="AS127" s="510"/>
      <c r="AT127" s="510"/>
      <c r="AU127" s="510"/>
      <c r="AV127" s="510"/>
      <c r="AW127" s="510"/>
      <c r="AX127" s="510"/>
      <c r="AY127" s="510"/>
      <c r="AZ127" s="510"/>
      <c r="BA127" s="510"/>
      <c r="BB127" s="510"/>
      <c r="BC127" s="510"/>
      <c r="BD127" s="510"/>
      <c r="BE127" s="510"/>
      <c r="BF127" s="510"/>
      <c r="BG127" s="510"/>
      <c r="BH127" s="510"/>
      <c r="BI127" s="510"/>
      <c r="BJ127" s="510"/>
      <c r="BK127" s="510"/>
      <c r="BL127" s="510"/>
      <c r="BM127" s="510">
        <v>4</v>
      </c>
      <c r="BN127" s="510">
        <v>945000</v>
      </c>
      <c r="BO127" s="510">
        <v>525000</v>
      </c>
    </row>
    <row r="128" spans="1:67" s="511" customFormat="1" ht="6">
      <c r="A128" s="509" t="s">
        <v>867</v>
      </c>
      <c r="B128" s="510"/>
      <c r="C128" s="510"/>
      <c r="D128" s="510"/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>
        <v>1</v>
      </c>
      <c r="U128" s="510">
        <v>300000</v>
      </c>
      <c r="V128" s="510">
        <v>300000</v>
      </c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  <c r="AQ128" s="510"/>
      <c r="AR128" s="510"/>
      <c r="AS128" s="510"/>
      <c r="AT128" s="510"/>
      <c r="AU128" s="510"/>
      <c r="AV128" s="510"/>
      <c r="AW128" s="510"/>
      <c r="AX128" s="510"/>
      <c r="AY128" s="510"/>
      <c r="AZ128" s="510"/>
      <c r="BA128" s="510"/>
      <c r="BB128" s="510"/>
      <c r="BC128" s="510"/>
      <c r="BD128" s="510"/>
      <c r="BE128" s="510"/>
      <c r="BF128" s="510"/>
      <c r="BG128" s="510"/>
      <c r="BH128" s="510"/>
      <c r="BI128" s="510"/>
      <c r="BJ128" s="510"/>
      <c r="BK128" s="510"/>
      <c r="BL128" s="510"/>
      <c r="BM128" s="510">
        <v>1</v>
      </c>
      <c r="BN128" s="510">
        <v>300000</v>
      </c>
      <c r="BO128" s="510">
        <v>300000</v>
      </c>
    </row>
    <row r="129" spans="1:67" s="511" customFormat="1" ht="6">
      <c r="A129" s="509" t="s">
        <v>696</v>
      </c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>
        <v>1</v>
      </c>
      <c r="U129" s="510">
        <v>100000</v>
      </c>
      <c r="V129" s="510">
        <v>99000</v>
      </c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>
        <v>1</v>
      </c>
      <c r="AM129" s="510">
        <v>100000</v>
      </c>
      <c r="AN129" s="510">
        <v>100000</v>
      </c>
      <c r="AO129" s="510"/>
      <c r="AP129" s="510"/>
      <c r="AQ129" s="510"/>
      <c r="AR129" s="510"/>
      <c r="AS129" s="510"/>
      <c r="AT129" s="510"/>
      <c r="AU129" s="510"/>
      <c r="AV129" s="510"/>
      <c r="AW129" s="510"/>
      <c r="AX129" s="510"/>
      <c r="AY129" s="510"/>
      <c r="AZ129" s="510"/>
      <c r="BA129" s="510"/>
      <c r="BB129" s="510"/>
      <c r="BC129" s="510"/>
      <c r="BD129" s="510"/>
      <c r="BE129" s="510"/>
      <c r="BF129" s="510"/>
      <c r="BG129" s="510"/>
      <c r="BH129" s="510"/>
      <c r="BI129" s="510"/>
      <c r="BJ129" s="510"/>
      <c r="BK129" s="510"/>
      <c r="BL129" s="510"/>
      <c r="BM129" s="510">
        <v>2</v>
      </c>
      <c r="BN129" s="510">
        <v>200000</v>
      </c>
      <c r="BO129" s="510">
        <v>199000</v>
      </c>
    </row>
    <row r="130" spans="1:67" s="511" customFormat="1" ht="6">
      <c r="A130" s="509" t="s">
        <v>549</v>
      </c>
      <c r="B130" s="510"/>
      <c r="C130" s="510"/>
      <c r="D130" s="510"/>
      <c r="E130" s="510"/>
      <c r="F130" s="510"/>
      <c r="G130" s="510"/>
      <c r="H130" s="510">
        <v>1</v>
      </c>
      <c r="I130" s="510">
        <v>600000</v>
      </c>
      <c r="J130" s="510">
        <v>300000</v>
      </c>
      <c r="K130" s="510"/>
      <c r="L130" s="510"/>
      <c r="M130" s="510"/>
      <c r="N130" s="510"/>
      <c r="O130" s="510"/>
      <c r="P130" s="510"/>
      <c r="Q130" s="510">
        <v>1</v>
      </c>
      <c r="R130" s="510">
        <v>500000</v>
      </c>
      <c r="S130" s="510">
        <v>250000</v>
      </c>
      <c r="T130" s="510">
        <v>23</v>
      </c>
      <c r="U130" s="510">
        <v>7350000</v>
      </c>
      <c r="V130" s="510">
        <v>5649000</v>
      </c>
      <c r="W130" s="510">
        <v>1</v>
      </c>
      <c r="X130" s="510">
        <v>500000</v>
      </c>
      <c r="Y130" s="510">
        <v>200000</v>
      </c>
      <c r="Z130" s="510">
        <v>2</v>
      </c>
      <c r="AA130" s="510">
        <v>200000</v>
      </c>
      <c r="AB130" s="510">
        <v>200000</v>
      </c>
      <c r="AC130" s="510">
        <v>3</v>
      </c>
      <c r="AD130" s="510">
        <v>1010000</v>
      </c>
      <c r="AE130" s="510">
        <v>1010000</v>
      </c>
      <c r="AF130" s="510"/>
      <c r="AG130" s="510"/>
      <c r="AH130" s="510"/>
      <c r="AI130" s="510">
        <v>1</v>
      </c>
      <c r="AJ130" s="510">
        <v>100000</v>
      </c>
      <c r="AK130" s="510">
        <v>100000</v>
      </c>
      <c r="AL130" s="510">
        <v>11</v>
      </c>
      <c r="AM130" s="510">
        <v>5380000</v>
      </c>
      <c r="AN130" s="510">
        <v>3436700</v>
      </c>
      <c r="AO130" s="510">
        <v>5</v>
      </c>
      <c r="AP130" s="510">
        <v>960000</v>
      </c>
      <c r="AQ130" s="510">
        <v>910000</v>
      </c>
      <c r="AR130" s="510"/>
      <c r="AS130" s="510"/>
      <c r="AT130" s="510"/>
      <c r="AU130" s="510"/>
      <c r="AV130" s="510"/>
      <c r="AW130" s="510"/>
      <c r="AX130" s="510">
        <v>2</v>
      </c>
      <c r="AY130" s="510">
        <v>400000</v>
      </c>
      <c r="AZ130" s="510">
        <v>175000</v>
      </c>
      <c r="BA130" s="510"/>
      <c r="BB130" s="510"/>
      <c r="BC130" s="510"/>
      <c r="BD130" s="510"/>
      <c r="BE130" s="510"/>
      <c r="BF130" s="510"/>
      <c r="BG130" s="510"/>
      <c r="BH130" s="510"/>
      <c r="BI130" s="510"/>
      <c r="BJ130" s="510"/>
      <c r="BK130" s="510"/>
      <c r="BL130" s="510"/>
      <c r="BM130" s="510">
        <v>50</v>
      </c>
      <c r="BN130" s="510">
        <v>17000000</v>
      </c>
      <c r="BO130" s="510">
        <v>12230700</v>
      </c>
    </row>
    <row r="131" spans="1:67" s="511" customFormat="1" ht="6">
      <c r="A131" s="509" t="s">
        <v>428</v>
      </c>
      <c r="B131" s="510">
        <v>48</v>
      </c>
      <c r="C131" s="510">
        <v>35090000</v>
      </c>
      <c r="D131" s="510">
        <v>29744500</v>
      </c>
      <c r="E131" s="510">
        <v>21</v>
      </c>
      <c r="F131" s="510">
        <v>15370000</v>
      </c>
      <c r="G131" s="510">
        <v>12732000</v>
      </c>
      <c r="H131" s="510">
        <v>749</v>
      </c>
      <c r="I131" s="510">
        <v>568805000</v>
      </c>
      <c r="J131" s="510">
        <v>415809114</v>
      </c>
      <c r="K131" s="510">
        <v>24</v>
      </c>
      <c r="L131" s="510">
        <v>74850000</v>
      </c>
      <c r="M131" s="510">
        <v>63394500</v>
      </c>
      <c r="N131" s="510">
        <v>11</v>
      </c>
      <c r="O131" s="510">
        <v>7790000</v>
      </c>
      <c r="P131" s="510">
        <v>4770500</v>
      </c>
      <c r="Q131" s="510">
        <v>306</v>
      </c>
      <c r="R131" s="510">
        <v>482550000</v>
      </c>
      <c r="S131" s="510">
        <v>268311975</v>
      </c>
      <c r="T131" s="510">
        <v>2171</v>
      </c>
      <c r="U131" s="510">
        <v>1155620000</v>
      </c>
      <c r="V131" s="510">
        <v>877160750</v>
      </c>
      <c r="W131" s="510">
        <v>178</v>
      </c>
      <c r="X131" s="510">
        <v>119680000</v>
      </c>
      <c r="Y131" s="510">
        <v>90481500</v>
      </c>
      <c r="Z131" s="510">
        <v>280</v>
      </c>
      <c r="AA131" s="510">
        <v>105922000</v>
      </c>
      <c r="AB131" s="510">
        <v>73446200</v>
      </c>
      <c r="AC131" s="510">
        <v>227</v>
      </c>
      <c r="AD131" s="510">
        <v>162181000</v>
      </c>
      <c r="AE131" s="510">
        <v>123855877</v>
      </c>
      <c r="AF131" s="510">
        <v>26</v>
      </c>
      <c r="AG131" s="510">
        <v>22220000</v>
      </c>
      <c r="AH131" s="510">
        <v>11279500</v>
      </c>
      <c r="AI131" s="510">
        <v>338</v>
      </c>
      <c r="AJ131" s="510">
        <v>297149448</v>
      </c>
      <c r="AK131" s="510">
        <v>138342883</v>
      </c>
      <c r="AL131" s="510">
        <v>353</v>
      </c>
      <c r="AM131" s="510">
        <v>111160000</v>
      </c>
      <c r="AN131" s="510">
        <v>132892968</v>
      </c>
      <c r="AO131" s="510">
        <v>346</v>
      </c>
      <c r="AP131" s="510">
        <v>217910000</v>
      </c>
      <c r="AQ131" s="510">
        <v>153075125</v>
      </c>
      <c r="AR131" s="510">
        <v>2</v>
      </c>
      <c r="AS131" s="510">
        <v>110000</v>
      </c>
      <c r="AT131" s="510">
        <v>60000</v>
      </c>
      <c r="AU131" s="510">
        <v>75</v>
      </c>
      <c r="AV131" s="510">
        <v>22925000</v>
      </c>
      <c r="AW131" s="510">
        <v>16352900</v>
      </c>
      <c r="AX131" s="510">
        <v>67</v>
      </c>
      <c r="AY131" s="510">
        <v>22230000</v>
      </c>
      <c r="AZ131" s="510">
        <v>10891500</v>
      </c>
      <c r="BA131" s="510">
        <v>18</v>
      </c>
      <c r="BB131" s="510">
        <v>5850000</v>
      </c>
      <c r="BC131" s="510">
        <v>4629500</v>
      </c>
      <c r="BD131" s="510">
        <v>130</v>
      </c>
      <c r="BE131" s="510">
        <v>39907000</v>
      </c>
      <c r="BF131" s="510">
        <v>30602400</v>
      </c>
      <c r="BG131" s="510">
        <v>1</v>
      </c>
      <c r="BH131" s="510">
        <v>1000000</v>
      </c>
      <c r="BI131" s="510">
        <v>1000000</v>
      </c>
      <c r="BJ131" s="510"/>
      <c r="BK131" s="510"/>
      <c r="BL131" s="510"/>
      <c r="BM131" s="510">
        <v>5371</v>
      </c>
      <c r="BN131" s="510">
        <v>3468319448</v>
      </c>
      <c r="BO131" s="510">
        <v>2458833692</v>
      </c>
    </row>
    <row r="132" spans="1:67" s="511" customFormat="1" ht="6">
      <c r="A132" s="509" t="s">
        <v>550</v>
      </c>
      <c r="B132" s="510"/>
      <c r="C132" s="510"/>
      <c r="D132" s="510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510">
        <v>2</v>
      </c>
      <c r="R132" s="510">
        <v>750000</v>
      </c>
      <c r="S132" s="510">
        <v>750000</v>
      </c>
      <c r="T132" s="510">
        <v>20</v>
      </c>
      <c r="U132" s="510">
        <v>7320000</v>
      </c>
      <c r="V132" s="510">
        <v>6893500</v>
      </c>
      <c r="W132" s="510">
        <v>4</v>
      </c>
      <c r="X132" s="510">
        <v>1050000</v>
      </c>
      <c r="Y132" s="510">
        <v>750000</v>
      </c>
      <c r="Z132" s="510">
        <v>3</v>
      </c>
      <c r="AA132" s="510">
        <v>300000</v>
      </c>
      <c r="AB132" s="510">
        <v>200000</v>
      </c>
      <c r="AC132" s="510">
        <v>1</v>
      </c>
      <c r="AD132" s="510">
        <v>20000</v>
      </c>
      <c r="AE132" s="510">
        <v>20000</v>
      </c>
      <c r="AF132" s="510"/>
      <c r="AG132" s="510"/>
      <c r="AH132" s="510"/>
      <c r="AI132" s="510">
        <v>1</v>
      </c>
      <c r="AJ132" s="510">
        <v>500000</v>
      </c>
      <c r="AK132" s="510">
        <v>100000</v>
      </c>
      <c r="AL132" s="510">
        <v>3</v>
      </c>
      <c r="AM132" s="510">
        <v>1550000</v>
      </c>
      <c r="AN132" s="510">
        <v>1550000</v>
      </c>
      <c r="AO132" s="510"/>
      <c r="AP132" s="510"/>
      <c r="AQ132" s="510"/>
      <c r="AR132" s="510"/>
      <c r="AS132" s="510"/>
      <c r="AT132" s="510"/>
      <c r="AU132" s="510">
        <v>1</v>
      </c>
      <c r="AV132" s="510">
        <v>200000</v>
      </c>
      <c r="AW132" s="510">
        <v>100000</v>
      </c>
      <c r="AX132" s="510"/>
      <c r="AY132" s="510"/>
      <c r="AZ132" s="510"/>
      <c r="BA132" s="510"/>
      <c r="BB132" s="510"/>
      <c r="BC132" s="510"/>
      <c r="BD132" s="510">
        <v>1</v>
      </c>
      <c r="BE132" s="510">
        <v>250000</v>
      </c>
      <c r="BF132" s="510">
        <v>250000</v>
      </c>
      <c r="BG132" s="510"/>
      <c r="BH132" s="510"/>
      <c r="BI132" s="510"/>
      <c r="BJ132" s="510"/>
      <c r="BK132" s="510"/>
      <c r="BL132" s="510"/>
      <c r="BM132" s="510">
        <v>36</v>
      </c>
      <c r="BN132" s="510">
        <v>11940000</v>
      </c>
      <c r="BO132" s="510">
        <v>10613500</v>
      </c>
    </row>
    <row r="133" spans="1:67" s="511" customFormat="1" ht="6">
      <c r="A133" s="509" t="s">
        <v>697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>
        <v>3</v>
      </c>
      <c r="U133" s="510">
        <v>270000</v>
      </c>
      <c r="V133" s="510">
        <v>145000</v>
      </c>
      <c r="W133" s="510"/>
      <c r="X133" s="510"/>
      <c r="Y133" s="510"/>
      <c r="Z133" s="510"/>
      <c r="AA133" s="510"/>
      <c r="AB133" s="510"/>
      <c r="AC133" s="510">
        <v>1</v>
      </c>
      <c r="AD133" s="510">
        <v>100000</v>
      </c>
      <c r="AE133" s="510">
        <v>100000</v>
      </c>
      <c r="AF133" s="510"/>
      <c r="AG133" s="510"/>
      <c r="AH133" s="510"/>
      <c r="AI133" s="510"/>
      <c r="AJ133" s="510"/>
      <c r="AK133" s="510"/>
      <c r="AL133" s="510"/>
      <c r="AM133" s="510"/>
      <c r="AN133" s="510"/>
      <c r="AO133" s="510"/>
      <c r="AP133" s="510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/>
      <c r="BE133" s="510"/>
      <c r="BF133" s="510"/>
      <c r="BG133" s="510"/>
      <c r="BH133" s="510"/>
      <c r="BI133" s="510"/>
      <c r="BJ133" s="510"/>
      <c r="BK133" s="510"/>
      <c r="BL133" s="510"/>
      <c r="BM133" s="510">
        <v>4</v>
      </c>
      <c r="BN133" s="510">
        <v>370000</v>
      </c>
      <c r="BO133" s="510">
        <v>245000</v>
      </c>
    </row>
    <row r="134" spans="1:67" s="511" customFormat="1" ht="6">
      <c r="A134" s="509" t="s">
        <v>551</v>
      </c>
      <c r="B134" s="510"/>
      <c r="C134" s="510"/>
      <c r="D134" s="510"/>
      <c r="E134" s="510"/>
      <c r="F134" s="510"/>
      <c r="G134" s="510"/>
      <c r="H134" s="510">
        <v>10</v>
      </c>
      <c r="I134" s="510">
        <v>5410000</v>
      </c>
      <c r="J134" s="510">
        <v>2885000</v>
      </c>
      <c r="K134" s="510"/>
      <c r="L134" s="510"/>
      <c r="M134" s="510"/>
      <c r="N134" s="510"/>
      <c r="O134" s="510"/>
      <c r="P134" s="510"/>
      <c r="Q134" s="510">
        <v>1</v>
      </c>
      <c r="R134" s="510">
        <v>10000</v>
      </c>
      <c r="S134" s="510">
        <v>10000</v>
      </c>
      <c r="T134" s="510">
        <v>48</v>
      </c>
      <c r="U134" s="510">
        <v>11622000</v>
      </c>
      <c r="V134" s="510">
        <v>9137000</v>
      </c>
      <c r="W134" s="510">
        <v>12</v>
      </c>
      <c r="X134" s="510">
        <v>2200000</v>
      </c>
      <c r="Y134" s="510">
        <v>1986000</v>
      </c>
      <c r="Z134" s="510">
        <v>1</v>
      </c>
      <c r="AA134" s="510">
        <v>100000</v>
      </c>
      <c r="AB134" s="510">
        <v>50000</v>
      </c>
      <c r="AC134" s="510">
        <v>3</v>
      </c>
      <c r="AD134" s="510">
        <v>2110000</v>
      </c>
      <c r="AE134" s="510">
        <v>2060000</v>
      </c>
      <c r="AF134" s="510"/>
      <c r="AG134" s="510"/>
      <c r="AH134" s="510"/>
      <c r="AI134" s="510">
        <v>3</v>
      </c>
      <c r="AJ134" s="510">
        <v>1100000</v>
      </c>
      <c r="AK134" s="510">
        <v>1150000</v>
      </c>
      <c r="AL134" s="510">
        <v>8</v>
      </c>
      <c r="AM134" s="510">
        <v>340000</v>
      </c>
      <c r="AN134" s="510">
        <v>284900</v>
      </c>
      <c r="AO134" s="510"/>
      <c r="AP134" s="510"/>
      <c r="AQ134" s="510"/>
      <c r="AR134" s="510"/>
      <c r="AS134" s="510"/>
      <c r="AT134" s="510"/>
      <c r="AU134" s="510">
        <v>1</v>
      </c>
      <c r="AV134" s="510">
        <v>100000</v>
      </c>
      <c r="AW134" s="510">
        <v>100000</v>
      </c>
      <c r="AX134" s="510">
        <v>1</v>
      </c>
      <c r="AY134" s="510">
        <v>100000</v>
      </c>
      <c r="AZ134" s="510">
        <v>90000</v>
      </c>
      <c r="BA134" s="510">
        <v>1</v>
      </c>
      <c r="BB134" s="510">
        <v>200000</v>
      </c>
      <c r="BC134" s="510">
        <v>200000</v>
      </c>
      <c r="BD134" s="510">
        <v>1</v>
      </c>
      <c r="BE134" s="510">
        <v>10000</v>
      </c>
      <c r="BF134" s="510">
        <v>10000</v>
      </c>
      <c r="BG134" s="510"/>
      <c r="BH134" s="510"/>
      <c r="BI134" s="510"/>
      <c r="BJ134" s="510"/>
      <c r="BK134" s="510"/>
      <c r="BL134" s="510"/>
      <c r="BM134" s="510">
        <v>90</v>
      </c>
      <c r="BN134" s="510">
        <v>23302000</v>
      </c>
      <c r="BO134" s="510">
        <v>17962900</v>
      </c>
    </row>
    <row r="135" spans="1:67" s="511" customFormat="1" ht="6">
      <c r="A135" s="509" t="s">
        <v>611</v>
      </c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>
        <v>8</v>
      </c>
      <c r="U135" s="510">
        <v>3920000</v>
      </c>
      <c r="V135" s="510">
        <v>3881000</v>
      </c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>
        <v>1</v>
      </c>
      <c r="AJ135" s="510">
        <v>50000</v>
      </c>
      <c r="AK135" s="510">
        <v>25000</v>
      </c>
      <c r="AL135" s="510"/>
      <c r="AM135" s="510"/>
      <c r="AN135" s="510"/>
      <c r="AO135" s="510">
        <v>3</v>
      </c>
      <c r="AP135" s="510">
        <v>860000</v>
      </c>
      <c r="AQ135" s="510">
        <v>852000</v>
      </c>
      <c r="AR135" s="510"/>
      <c r="AS135" s="510"/>
      <c r="AT135" s="510"/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0"/>
      <c r="BG135" s="510"/>
      <c r="BH135" s="510"/>
      <c r="BI135" s="510"/>
      <c r="BJ135" s="510"/>
      <c r="BK135" s="510"/>
      <c r="BL135" s="510"/>
      <c r="BM135" s="510">
        <v>12</v>
      </c>
      <c r="BN135" s="510">
        <v>4830000</v>
      </c>
      <c r="BO135" s="510">
        <v>4758000</v>
      </c>
    </row>
    <row r="136" spans="1:67" s="511" customFormat="1" ht="6">
      <c r="A136" s="509" t="s">
        <v>552</v>
      </c>
      <c r="B136" s="510">
        <v>2</v>
      </c>
      <c r="C136" s="510">
        <v>400000</v>
      </c>
      <c r="D136" s="510">
        <v>400000</v>
      </c>
      <c r="E136" s="510"/>
      <c r="F136" s="510"/>
      <c r="G136" s="510"/>
      <c r="H136" s="510">
        <v>12</v>
      </c>
      <c r="I136" s="510">
        <v>17400000</v>
      </c>
      <c r="J136" s="510">
        <v>8158000</v>
      </c>
      <c r="K136" s="510"/>
      <c r="L136" s="510"/>
      <c r="M136" s="510"/>
      <c r="N136" s="510"/>
      <c r="O136" s="510"/>
      <c r="P136" s="510"/>
      <c r="Q136" s="510">
        <v>4</v>
      </c>
      <c r="R136" s="510">
        <v>1800000</v>
      </c>
      <c r="S136" s="510">
        <v>990000</v>
      </c>
      <c r="T136" s="510">
        <v>75</v>
      </c>
      <c r="U136" s="510">
        <v>38010000</v>
      </c>
      <c r="V136" s="510">
        <v>24958500</v>
      </c>
      <c r="W136" s="510">
        <v>6</v>
      </c>
      <c r="X136" s="510">
        <v>770000</v>
      </c>
      <c r="Y136" s="510">
        <v>760000</v>
      </c>
      <c r="Z136" s="510">
        <v>11</v>
      </c>
      <c r="AA136" s="510">
        <v>4880000</v>
      </c>
      <c r="AB136" s="510">
        <v>3805000</v>
      </c>
      <c r="AC136" s="510">
        <v>12</v>
      </c>
      <c r="AD136" s="510">
        <v>4900000</v>
      </c>
      <c r="AE136" s="510">
        <v>3345000</v>
      </c>
      <c r="AF136" s="510">
        <v>1</v>
      </c>
      <c r="AG136" s="510">
        <v>1000000</v>
      </c>
      <c r="AH136" s="510">
        <v>500000</v>
      </c>
      <c r="AI136" s="510">
        <v>11</v>
      </c>
      <c r="AJ136" s="510">
        <v>3650000</v>
      </c>
      <c r="AK136" s="510">
        <v>2295000</v>
      </c>
      <c r="AL136" s="510">
        <v>16</v>
      </c>
      <c r="AM136" s="510">
        <v>5550000</v>
      </c>
      <c r="AN136" s="510">
        <v>3296500</v>
      </c>
      <c r="AO136" s="510">
        <v>19</v>
      </c>
      <c r="AP136" s="510">
        <v>6340000</v>
      </c>
      <c r="AQ136" s="510">
        <v>5323000</v>
      </c>
      <c r="AR136" s="510"/>
      <c r="AS136" s="510"/>
      <c r="AT136" s="510"/>
      <c r="AU136" s="510">
        <v>5</v>
      </c>
      <c r="AV136" s="510">
        <v>1210000</v>
      </c>
      <c r="AW136" s="510">
        <v>660000</v>
      </c>
      <c r="AX136" s="510">
        <v>2</v>
      </c>
      <c r="AY136" s="510">
        <v>5300000</v>
      </c>
      <c r="AZ136" s="510">
        <v>2800000</v>
      </c>
      <c r="BA136" s="510"/>
      <c r="BB136" s="510"/>
      <c r="BC136" s="510"/>
      <c r="BD136" s="510">
        <v>3</v>
      </c>
      <c r="BE136" s="510">
        <v>2200000</v>
      </c>
      <c r="BF136" s="510">
        <v>1300000</v>
      </c>
      <c r="BG136" s="510"/>
      <c r="BH136" s="510"/>
      <c r="BI136" s="510"/>
      <c r="BJ136" s="510"/>
      <c r="BK136" s="510"/>
      <c r="BL136" s="510"/>
      <c r="BM136" s="510">
        <v>179</v>
      </c>
      <c r="BN136" s="510">
        <v>93410000</v>
      </c>
      <c r="BO136" s="510">
        <v>58591000</v>
      </c>
    </row>
    <row r="137" spans="1:67" s="511" customFormat="1" ht="6">
      <c r="A137" s="509" t="s">
        <v>612</v>
      </c>
      <c r="B137" s="510"/>
      <c r="C137" s="510"/>
      <c r="D137" s="510"/>
      <c r="E137" s="510"/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>
        <v>3</v>
      </c>
      <c r="U137" s="510">
        <v>700000</v>
      </c>
      <c r="V137" s="510">
        <v>600000</v>
      </c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/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0"/>
      <c r="BG137" s="510"/>
      <c r="BH137" s="510"/>
      <c r="BI137" s="510"/>
      <c r="BJ137" s="510"/>
      <c r="BK137" s="510"/>
      <c r="BL137" s="510"/>
      <c r="BM137" s="510">
        <v>3</v>
      </c>
      <c r="BN137" s="510">
        <v>700000</v>
      </c>
      <c r="BO137" s="510">
        <v>600000</v>
      </c>
    </row>
    <row r="138" spans="1:67" s="511" customFormat="1" ht="6">
      <c r="A138" s="509" t="s">
        <v>868</v>
      </c>
      <c r="B138" s="510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>
        <v>1</v>
      </c>
      <c r="AJ138" s="510">
        <v>300000</v>
      </c>
      <c r="AK138" s="510">
        <v>150000</v>
      </c>
      <c r="AL138" s="510"/>
      <c r="AM138" s="510"/>
      <c r="AN138" s="510"/>
      <c r="AO138" s="510"/>
      <c r="AP138" s="510"/>
      <c r="AQ138" s="510"/>
      <c r="AR138" s="510"/>
      <c r="AS138" s="510"/>
      <c r="AT138" s="510"/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0"/>
      <c r="BG138" s="510"/>
      <c r="BH138" s="510"/>
      <c r="BI138" s="510"/>
      <c r="BJ138" s="510"/>
      <c r="BK138" s="510"/>
      <c r="BL138" s="510"/>
      <c r="BM138" s="510">
        <v>1</v>
      </c>
      <c r="BN138" s="510">
        <v>300000</v>
      </c>
      <c r="BO138" s="510">
        <v>150000</v>
      </c>
    </row>
    <row r="139" spans="1:67" s="511" customFormat="1" ht="6">
      <c r="A139" s="509" t="s">
        <v>553</v>
      </c>
      <c r="B139" s="510"/>
      <c r="C139" s="510"/>
      <c r="D139" s="510"/>
      <c r="E139" s="510"/>
      <c r="F139" s="510"/>
      <c r="G139" s="510"/>
      <c r="H139" s="510">
        <v>2</v>
      </c>
      <c r="I139" s="510">
        <v>800000</v>
      </c>
      <c r="J139" s="510">
        <v>695000</v>
      </c>
      <c r="K139" s="510"/>
      <c r="L139" s="510"/>
      <c r="M139" s="510"/>
      <c r="N139" s="510"/>
      <c r="O139" s="510"/>
      <c r="P139" s="510"/>
      <c r="Q139" s="510"/>
      <c r="R139" s="510"/>
      <c r="S139" s="510"/>
      <c r="T139" s="510">
        <v>7</v>
      </c>
      <c r="U139" s="510">
        <v>16115000</v>
      </c>
      <c r="V139" s="510">
        <v>15765000</v>
      </c>
      <c r="W139" s="510">
        <v>2</v>
      </c>
      <c r="X139" s="510">
        <v>250000</v>
      </c>
      <c r="Y139" s="510">
        <v>250000</v>
      </c>
      <c r="Z139" s="510">
        <v>3</v>
      </c>
      <c r="AA139" s="510">
        <v>900000</v>
      </c>
      <c r="AB139" s="510">
        <v>205000</v>
      </c>
      <c r="AC139" s="510"/>
      <c r="AD139" s="510"/>
      <c r="AE139" s="510"/>
      <c r="AF139" s="510"/>
      <c r="AG139" s="510"/>
      <c r="AH139" s="510"/>
      <c r="AI139" s="510">
        <v>4</v>
      </c>
      <c r="AJ139" s="510">
        <v>1350000</v>
      </c>
      <c r="AK139" s="510">
        <v>625000</v>
      </c>
      <c r="AL139" s="510">
        <v>7</v>
      </c>
      <c r="AM139" s="510">
        <v>7100000</v>
      </c>
      <c r="AN139" s="510">
        <v>7100000</v>
      </c>
      <c r="AO139" s="510">
        <v>2</v>
      </c>
      <c r="AP139" s="510">
        <v>1600000</v>
      </c>
      <c r="AQ139" s="510">
        <v>720000</v>
      </c>
      <c r="AR139" s="510"/>
      <c r="AS139" s="510"/>
      <c r="AT139" s="510"/>
      <c r="AU139" s="510">
        <v>1</v>
      </c>
      <c r="AV139" s="510">
        <v>200000</v>
      </c>
      <c r="AW139" s="510">
        <v>60000</v>
      </c>
      <c r="AX139" s="510">
        <v>1</v>
      </c>
      <c r="AY139" s="510">
        <v>100000</v>
      </c>
      <c r="AZ139" s="510">
        <v>50000</v>
      </c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>
        <v>29</v>
      </c>
      <c r="BN139" s="510">
        <v>28415000</v>
      </c>
      <c r="BO139" s="510">
        <v>25470000</v>
      </c>
    </row>
    <row r="140" spans="1:67" s="511" customFormat="1" ht="6">
      <c r="A140" s="509" t="s">
        <v>744</v>
      </c>
      <c r="B140" s="510"/>
      <c r="C140" s="510"/>
      <c r="D140" s="510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>
        <v>1</v>
      </c>
      <c r="U140" s="510">
        <v>5000000</v>
      </c>
      <c r="V140" s="510">
        <v>5000000</v>
      </c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>
        <v>1</v>
      </c>
      <c r="BN140" s="510">
        <v>5000000</v>
      </c>
      <c r="BO140" s="510">
        <v>5000000</v>
      </c>
    </row>
    <row r="141" spans="1:67" s="511" customFormat="1" ht="6">
      <c r="A141" s="509" t="s">
        <v>796</v>
      </c>
      <c r="B141" s="510"/>
      <c r="C141" s="510"/>
      <c r="D141" s="510"/>
      <c r="E141" s="510"/>
      <c r="F141" s="510"/>
      <c r="G141" s="510"/>
      <c r="H141" s="510"/>
      <c r="I141" s="510"/>
      <c r="J141" s="510"/>
      <c r="K141" s="510"/>
      <c r="L141" s="510"/>
      <c r="M141" s="510"/>
      <c r="N141" s="510"/>
      <c r="O141" s="510"/>
      <c r="P141" s="510"/>
      <c r="Q141" s="510"/>
      <c r="R141" s="510"/>
      <c r="S141" s="510"/>
      <c r="T141" s="510">
        <v>1</v>
      </c>
      <c r="U141" s="510">
        <v>100000</v>
      </c>
      <c r="V141" s="510">
        <v>100000</v>
      </c>
      <c r="W141" s="510"/>
      <c r="X141" s="510"/>
      <c r="Y141" s="510"/>
      <c r="Z141" s="510"/>
      <c r="AA141" s="510"/>
      <c r="AB141" s="510"/>
      <c r="AC141" s="510">
        <v>1</v>
      </c>
      <c r="AD141" s="510">
        <v>100000</v>
      </c>
      <c r="AE141" s="510">
        <v>500</v>
      </c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0"/>
      <c r="BC141" s="510"/>
      <c r="BD141" s="510"/>
      <c r="BE141" s="510"/>
      <c r="BF141" s="510"/>
      <c r="BG141" s="510"/>
      <c r="BH141" s="510"/>
      <c r="BI141" s="510"/>
      <c r="BJ141" s="510"/>
      <c r="BK141" s="510"/>
      <c r="BL141" s="510"/>
      <c r="BM141" s="510">
        <v>2</v>
      </c>
      <c r="BN141" s="510">
        <v>200000</v>
      </c>
      <c r="BO141" s="510">
        <v>100500</v>
      </c>
    </row>
    <row r="142" spans="1:67" s="511" customFormat="1" ht="6">
      <c r="A142" s="509" t="s">
        <v>554</v>
      </c>
      <c r="B142" s="510"/>
      <c r="C142" s="510"/>
      <c r="D142" s="510"/>
      <c r="E142" s="510"/>
      <c r="F142" s="510"/>
      <c r="G142" s="510"/>
      <c r="H142" s="510">
        <v>2</v>
      </c>
      <c r="I142" s="510">
        <v>150000</v>
      </c>
      <c r="J142" s="510">
        <v>150000</v>
      </c>
      <c r="K142" s="510"/>
      <c r="L142" s="510"/>
      <c r="M142" s="510"/>
      <c r="N142" s="510"/>
      <c r="O142" s="510"/>
      <c r="P142" s="510"/>
      <c r="Q142" s="510"/>
      <c r="R142" s="510"/>
      <c r="S142" s="510"/>
      <c r="T142" s="510">
        <v>9</v>
      </c>
      <c r="U142" s="510">
        <v>1400000</v>
      </c>
      <c r="V142" s="510">
        <v>732900</v>
      </c>
      <c r="W142" s="510">
        <v>3</v>
      </c>
      <c r="X142" s="510">
        <v>630000</v>
      </c>
      <c r="Y142" s="510">
        <v>630000</v>
      </c>
      <c r="Z142" s="510">
        <v>1</v>
      </c>
      <c r="AA142" s="510">
        <v>1000000</v>
      </c>
      <c r="AB142" s="510">
        <v>300000</v>
      </c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>
        <v>1</v>
      </c>
      <c r="AM142" s="510">
        <v>500000</v>
      </c>
      <c r="AN142" s="510">
        <v>500000</v>
      </c>
      <c r="AO142" s="510"/>
      <c r="AP142" s="510"/>
      <c r="AQ142" s="510"/>
      <c r="AR142" s="510"/>
      <c r="AS142" s="510"/>
      <c r="AT142" s="510"/>
      <c r="AU142" s="510"/>
      <c r="AV142" s="510"/>
      <c r="AW142" s="510"/>
      <c r="AX142" s="510">
        <v>1</v>
      </c>
      <c r="AY142" s="510">
        <v>10000</v>
      </c>
      <c r="AZ142" s="510">
        <v>10000</v>
      </c>
      <c r="BA142" s="510"/>
      <c r="BB142" s="510"/>
      <c r="BC142" s="510"/>
      <c r="BD142" s="510"/>
      <c r="BE142" s="510"/>
      <c r="BF142" s="510"/>
      <c r="BG142" s="510"/>
      <c r="BH142" s="510"/>
      <c r="BI142" s="510"/>
      <c r="BJ142" s="510"/>
      <c r="BK142" s="510"/>
      <c r="BL142" s="510"/>
      <c r="BM142" s="510">
        <v>17</v>
      </c>
      <c r="BN142" s="510">
        <v>3690000</v>
      </c>
      <c r="BO142" s="510">
        <v>2322900</v>
      </c>
    </row>
    <row r="143" spans="1:67" s="511" customFormat="1" ht="6">
      <c r="A143" s="509" t="s">
        <v>698</v>
      </c>
      <c r="B143" s="510"/>
      <c r="C143" s="510"/>
      <c r="D143" s="510"/>
      <c r="E143" s="510"/>
      <c r="F143" s="510"/>
      <c r="G143" s="510"/>
      <c r="H143" s="510"/>
      <c r="I143" s="510"/>
      <c r="J143" s="510"/>
      <c r="K143" s="510"/>
      <c r="L143" s="510"/>
      <c r="M143" s="510"/>
      <c r="N143" s="510"/>
      <c r="O143" s="510"/>
      <c r="P143" s="510"/>
      <c r="Q143" s="510"/>
      <c r="R143" s="510"/>
      <c r="S143" s="510"/>
      <c r="T143" s="510">
        <v>3</v>
      </c>
      <c r="U143" s="510">
        <v>700000</v>
      </c>
      <c r="V143" s="510">
        <v>650000</v>
      </c>
      <c r="W143" s="510">
        <v>1</v>
      </c>
      <c r="X143" s="510">
        <v>400000</v>
      </c>
      <c r="Y143" s="510">
        <v>400000</v>
      </c>
      <c r="Z143" s="510"/>
      <c r="AA143" s="510"/>
      <c r="AB143" s="510"/>
      <c r="AC143" s="510"/>
      <c r="AD143" s="510"/>
      <c r="AE143" s="510"/>
      <c r="AF143" s="510"/>
      <c r="AG143" s="510"/>
      <c r="AH143" s="510"/>
      <c r="AI143" s="510"/>
      <c r="AJ143" s="510"/>
      <c r="AK143" s="510"/>
      <c r="AL143" s="510"/>
      <c r="AM143" s="510"/>
      <c r="AN143" s="510"/>
      <c r="AO143" s="510"/>
      <c r="AP143" s="510"/>
      <c r="AQ143" s="510"/>
      <c r="AR143" s="510"/>
      <c r="AS143" s="510"/>
      <c r="AT143" s="510"/>
      <c r="AU143" s="510">
        <v>1</v>
      </c>
      <c r="AV143" s="510">
        <v>50000</v>
      </c>
      <c r="AW143" s="510">
        <v>49000</v>
      </c>
      <c r="AX143" s="510"/>
      <c r="AY143" s="510"/>
      <c r="AZ143" s="510"/>
      <c r="BA143" s="510"/>
      <c r="BB143" s="510"/>
      <c r="BC143" s="510"/>
      <c r="BD143" s="510"/>
      <c r="BE143" s="510"/>
      <c r="BF143" s="510"/>
      <c r="BG143" s="510"/>
      <c r="BH143" s="510"/>
      <c r="BI143" s="510"/>
      <c r="BJ143" s="510"/>
      <c r="BK143" s="510"/>
      <c r="BL143" s="510"/>
      <c r="BM143" s="510">
        <v>5</v>
      </c>
      <c r="BN143" s="510">
        <v>1150000</v>
      </c>
      <c r="BO143" s="510">
        <v>1099000</v>
      </c>
    </row>
    <row r="144" spans="1:67" s="511" customFormat="1" ht="6">
      <c r="A144" s="509" t="s">
        <v>797</v>
      </c>
      <c r="B144" s="510"/>
      <c r="C144" s="510"/>
      <c r="D144" s="510"/>
      <c r="E144" s="510"/>
      <c r="F144" s="510"/>
      <c r="G144" s="510"/>
      <c r="H144" s="510"/>
      <c r="I144" s="510"/>
      <c r="J144" s="510"/>
      <c r="K144" s="510"/>
      <c r="L144" s="510"/>
      <c r="M144" s="510"/>
      <c r="N144" s="510"/>
      <c r="O144" s="510"/>
      <c r="P144" s="510"/>
      <c r="Q144" s="510"/>
      <c r="R144" s="510"/>
      <c r="S144" s="510"/>
      <c r="T144" s="510"/>
      <c r="U144" s="510"/>
      <c r="V144" s="510"/>
      <c r="W144" s="510"/>
      <c r="X144" s="510"/>
      <c r="Y144" s="510"/>
      <c r="Z144" s="510"/>
      <c r="AA144" s="510"/>
      <c r="AB144" s="510"/>
      <c r="AC144" s="510"/>
      <c r="AD144" s="510"/>
      <c r="AE144" s="510"/>
      <c r="AF144" s="510"/>
      <c r="AG144" s="510"/>
      <c r="AH144" s="510"/>
      <c r="AI144" s="510">
        <v>1</v>
      </c>
      <c r="AJ144" s="510">
        <v>400000</v>
      </c>
      <c r="AK144" s="510">
        <v>400000</v>
      </c>
      <c r="AL144" s="510"/>
      <c r="AM144" s="510"/>
      <c r="AN144" s="510"/>
      <c r="AO144" s="510"/>
      <c r="AP144" s="510"/>
      <c r="AQ144" s="510"/>
      <c r="AR144" s="510"/>
      <c r="AS144" s="510"/>
      <c r="AT144" s="510"/>
      <c r="AU144" s="510"/>
      <c r="AV144" s="510"/>
      <c r="AW144" s="510"/>
      <c r="AX144" s="510"/>
      <c r="AY144" s="510"/>
      <c r="AZ144" s="510"/>
      <c r="BA144" s="510"/>
      <c r="BB144" s="510"/>
      <c r="BC144" s="510"/>
      <c r="BD144" s="510"/>
      <c r="BE144" s="510"/>
      <c r="BF144" s="510"/>
      <c r="BG144" s="510"/>
      <c r="BH144" s="510"/>
      <c r="BI144" s="510"/>
      <c r="BJ144" s="510"/>
      <c r="BK144" s="510"/>
      <c r="BL144" s="510"/>
      <c r="BM144" s="510">
        <v>1</v>
      </c>
      <c r="BN144" s="510">
        <v>400000</v>
      </c>
      <c r="BO144" s="510">
        <v>400000</v>
      </c>
    </row>
    <row r="145" spans="1:67" s="511" customFormat="1" ht="6">
      <c r="A145" s="509" t="s">
        <v>768</v>
      </c>
      <c r="B145" s="510"/>
      <c r="C145" s="510"/>
      <c r="D145" s="510"/>
      <c r="E145" s="510"/>
      <c r="F145" s="510"/>
      <c r="G145" s="510"/>
      <c r="H145" s="510">
        <v>1</v>
      </c>
      <c r="I145" s="510">
        <v>500000</v>
      </c>
      <c r="J145" s="510">
        <v>500000</v>
      </c>
      <c r="K145" s="510"/>
      <c r="L145" s="510"/>
      <c r="M145" s="510"/>
      <c r="N145" s="510"/>
      <c r="O145" s="510"/>
      <c r="P145" s="510"/>
      <c r="Q145" s="510"/>
      <c r="R145" s="510"/>
      <c r="S145" s="510"/>
      <c r="T145" s="510">
        <v>1</v>
      </c>
      <c r="U145" s="510">
        <v>400000</v>
      </c>
      <c r="V145" s="510">
        <v>100000</v>
      </c>
      <c r="W145" s="510"/>
      <c r="X145" s="510"/>
      <c r="Y145" s="510"/>
      <c r="Z145" s="510"/>
      <c r="AA145" s="510"/>
      <c r="AB145" s="510"/>
      <c r="AC145" s="510"/>
      <c r="AD145" s="510"/>
      <c r="AE145" s="510"/>
      <c r="AF145" s="510"/>
      <c r="AG145" s="510"/>
      <c r="AH145" s="510"/>
      <c r="AI145" s="510"/>
      <c r="AJ145" s="510"/>
      <c r="AK145" s="510"/>
      <c r="AL145" s="510"/>
      <c r="AM145" s="510"/>
      <c r="AN145" s="510"/>
      <c r="AO145" s="510"/>
      <c r="AP145" s="510"/>
      <c r="AQ145" s="510"/>
      <c r="AR145" s="510"/>
      <c r="AS145" s="510"/>
      <c r="AT145" s="510"/>
      <c r="AU145" s="510"/>
      <c r="AV145" s="510"/>
      <c r="AW145" s="510"/>
      <c r="AX145" s="510"/>
      <c r="AY145" s="510"/>
      <c r="AZ145" s="510"/>
      <c r="BA145" s="510"/>
      <c r="BB145" s="510"/>
      <c r="BC145" s="510"/>
      <c r="BD145" s="510"/>
      <c r="BE145" s="510"/>
      <c r="BF145" s="510"/>
      <c r="BG145" s="510"/>
      <c r="BH145" s="510"/>
      <c r="BI145" s="510"/>
      <c r="BJ145" s="510"/>
      <c r="BK145" s="510"/>
      <c r="BL145" s="510"/>
      <c r="BM145" s="510">
        <v>2</v>
      </c>
      <c r="BN145" s="510">
        <v>900000</v>
      </c>
      <c r="BO145" s="510">
        <v>600000</v>
      </c>
    </row>
    <row r="146" spans="1:67" s="515" customFormat="1" ht="6">
      <c r="A146" s="513" t="s">
        <v>219</v>
      </c>
      <c r="B146" s="514">
        <v>74</v>
      </c>
      <c r="C146" s="514">
        <v>57390000</v>
      </c>
      <c r="D146" s="514">
        <v>49900000</v>
      </c>
      <c r="E146" s="514">
        <v>42</v>
      </c>
      <c r="F146" s="514">
        <v>22700000</v>
      </c>
      <c r="G146" s="514">
        <v>17033000</v>
      </c>
      <c r="H146" s="514">
        <v>1123</v>
      </c>
      <c r="I146" s="514">
        <v>1337638000</v>
      </c>
      <c r="J146" s="514">
        <v>1021657297</v>
      </c>
      <c r="K146" s="514">
        <v>41</v>
      </c>
      <c r="L146" s="514">
        <v>149010000</v>
      </c>
      <c r="M146" s="514">
        <v>135128500</v>
      </c>
      <c r="N146" s="514">
        <v>16</v>
      </c>
      <c r="O146" s="514">
        <v>9460000</v>
      </c>
      <c r="P146" s="514">
        <v>5678000</v>
      </c>
      <c r="Q146" s="514">
        <v>465</v>
      </c>
      <c r="R146" s="514">
        <v>713544000</v>
      </c>
      <c r="S146" s="514">
        <v>472286575</v>
      </c>
      <c r="T146" s="514">
        <v>4541</v>
      </c>
      <c r="U146" s="514">
        <v>2349053050</v>
      </c>
      <c r="V146" s="514">
        <v>1770385917</v>
      </c>
      <c r="W146" s="514">
        <v>445</v>
      </c>
      <c r="X146" s="514">
        <v>244375145</v>
      </c>
      <c r="Y146" s="514" t="s">
        <v>869</v>
      </c>
      <c r="Z146" s="514">
        <v>512</v>
      </c>
      <c r="AA146" s="514">
        <v>182132000</v>
      </c>
      <c r="AB146" s="514">
        <v>125146325</v>
      </c>
      <c r="AC146" s="514">
        <v>598</v>
      </c>
      <c r="AD146" s="514">
        <v>306268900</v>
      </c>
      <c r="AE146" s="514">
        <v>230465522</v>
      </c>
      <c r="AF146" s="514">
        <v>54</v>
      </c>
      <c r="AG146" s="514">
        <v>67405000</v>
      </c>
      <c r="AH146" s="514">
        <v>45628425</v>
      </c>
      <c r="AI146" s="514">
        <v>669</v>
      </c>
      <c r="AJ146" s="514" t="s">
        <v>870</v>
      </c>
      <c r="AK146" s="514" t="s">
        <v>871</v>
      </c>
      <c r="AL146" s="514">
        <v>809</v>
      </c>
      <c r="AM146" s="514">
        <v>278128000</v>
      </c>
      <c r="AN146" s="514">
        <v>268173692</v>
      </c>
      <c r="AO146" s="514">
        <v>640</v>
      </c>
      <c r="AP146" s="514">
        <v>416180000</v>
      </c>
      <c r="AQ146" s="514">
        <v>271606700</v>
      </c>
      <c r="AR146" s="514">
        <v>2</v>
      </c>
      <c r="AS146" s="514">
        <v>110000</v>
      </c>
      <c r="AT146" s="514">
        <v>60000</v>
      </c>
      <c r="AU146" s="514">
        <v>134</v>
      </c>
      <c r="AV146" s="514">
        <v>40905500</v>
      </c>
      <c r="AW146" s="514">
        <v>30270900</v>
      </c>
      <c r="AX146" s="514">
        <v>114</v>
      </c>
      <c r="AY146" s="514">
        <v>197675000</v>
      </c>
      <c r="AZ146" s="514">
        <v>105202500</v>
      </c>
      <c r="BA146" s="514">
        <v>38</v>
      </c>
      <c r="BB146" s="514">
        <v>10985000</v>
      </c>
      <c r="BC146" s="514">
        <v>8759000</v>
      </c>
      <c r="BD146" s="514">
        <v>200</v>
      </c>
      <c r="BE146" s="514">
        <v>58922000</v>
      </c>
      <c r="BF146" s="514">
        <v>44510400</v>
      </c>
      <c r="BG146" s="514">
        <v>1</v>
      </c>
      <c r="BH146" s="514">
        <v>1000000</v>
      </c>
      <c r="BI146" s="514">
        <v>1000000</v>
      </c>
      <c r="BJ146" s="514">
        <v>0</v>
      </c>
      <c r="BK146" s="514">
        <v>0</v>
      </c>
      <c r="BL146" s="514">
        <v>0</v>
      </c>
      <c r="BM146" s="514">
        <v>10518</v>
      </c>
      <c r="BN146" s="514">
        <v>7260267650</v>
      </c>
      <c r="BO146" s="514">
        <v>5386570484</v>
      </c>
    </row>
    <row r="147" spans="1:67" s="516" customFormat="1" ht="6.75">
      <c r="A147" s="511" t="s">
        <v>571</v>
      </c>
      <c r="BN147" s="517"/>
      <c r="BO147" s="518"/>
    </row>
    <row r="148" spans="1:67" s="516" customFormat="1" ht="6.75">
      <c r="A148" s="511" t="s">
        <v>557</v>
      </c>
      <c r="BN148" s="517"/>
      <c r="BO148" s="517"/>
    </row>
    <row r="149" spans="1:67" s="516" customFormat="1" ht="6.75">
      <c r="A149" s="511" t="s">
        <v>561</v>
      </c>
      <c r="BN149" s="517"/>
      <c r="BO149" s="517"/>
    </row>
    <row r="150" ht="14.25">
      <c r="A150" s="381"/>
    </row>
    <row r="151" ht="14.25">
      <c r="A151" s="381"/>
    </row>
    <row r="152" ht="14.25">
      <c r="A152" s="381"/>
    </row>
    <row r="153" ht="14.25">
      <c r="A153" s="381"/>
    </row>
    <row r="154" ht="14.25">
      <c r="A154" s="381"/>
    </row>
    <row r="155" ht="14.25">
      <c r="A155" s="381"/>
    </row>
    <row r="156" ht="14.25">
      <c r="A156" s="381"/>
    </row>
    <row r="157" ht="14.25">
      <c r="A157" s="381"/>
    </row>
    <row r="158" ht="14.25">
      <c r="A158" s="381"/>
    </row>
    <row r="159" ht="14.25">
      <c r="A159" s="381"/>
    </row>
    <row r="160" ht="14.25">
      <c r="A160" s="381"/>
    </row>
    <row r="161" ht="14.25">
      <c r="A161" s="381"/>
    </row>
    <row r="162" ht="14.25">
      <c r="A162" s="381"/>
    </row>
    <row r="163" ht="14.25">
      <c r="A163" s="381"/>
    </row>
    <row r="164" ht="14.25">
      <c r="A164" s="381"/>
    </row>
    <row r="165" ht="14.25">
      <c r="A165" s="381"/>
    </row>
    <row r="166" ht="14.25">
      <c r="A166" s="381"/>
    </row>
    <row r="167" ht="14.25">
      <c r="A167" s="381"/>
    </row>
    <row r="168" ht="14.25">
      <c r="A168" s="381"/>
    </row>
    <row r="169" ht="14.25">
      <c r="A169" s="381"/>
    </row>
    <row r="170" ht="14.25">
      <c r="A170" s="381"/>
    </row>
    <row r="171" ht="14.25">
      <c r="A171" s="381"/>
    </row>
    <row r="172" ht="14.25">
      <c r="A172" s="381"/>
    </row>
    <row r="173" ht="14.25">
      <c r="A173" s="381"/>
    </row>
    <row r="174" ht="14.25">
      <c r="A174" s="381"/>
    </row>
    <row r="175" ht="14.25">
      <c r="A175" s="381"/>
    </row>
    <row r="176" ht="14.25">
      <c r="A176" s="381"/>
    </row>
    <row r="177" ht="14.25">
      <c r="A177" s="381"/>
    </row>
    <row r="178" ht="14.25">
      <c r="A178" s="381"/>
    </row>
    <row r="179" ht="14.25">
      <c r="A179" s="381"/>
    </row>
    <row r="180" ht="14.25">
      <c r="A180" s="381"/>
    </row>
    <row r="181" ht="14.25">
      <c r="A181" s="381"/>
    </row>
    <row r="182" ht="14.25">
      <c r="A182" s="381"/>
    </row>
    <row r="183" ht="14.25">
      <c r="A183" s="381"/>
    </row>
    <row r="184" ht="14.25">
      <c r="A184" s="381"/>
    </row>
    <row r="185" ht="14.25">
      <c r="A185" s="381"/>
    </row>
    <row r="186" ht="14.25">
      <c r="A186" s="381"/>
    </row>
    <row r="187" ht="14.25">
      <c r="A187" s="381"/>
    </row>
    <row r="188" ht="14.25">
      <c r="A188" s="381"/>
    </row>
    <row r="189" ht="14.25">
      <c r="A189" s="381"/>
    </row>
    <row r="190" ht="14.25">
      <c r="A190" s="381"/>
    </row>
    <row r="191" ht="14.25">
      <c r="A191" s="381"/>
    </row>
    <row r="192" ht="14.25">
      <c r="A192" s="381"/>
    </row>
    <row r="193" ht="14.25">
      <c r="A193" s="381"/>
    </row>
    <row r="194" ht="14.25">
      <c r="A194" s="381"/>
    </row>
    <row r="195" ht="14.25">
      <c r="A195" s="381"/>
    </row>
    <row r="196" ht="14.25">
      <c r="A196" s="381"/>
    </row>
    <row r="197" ht="14.25">
      <c r="A197" s="381"/>
    </row>
    <row r="198" ht="14.25">
      <c r="A198" s="381"/>
    </row>
    <row r="199" ht="14.25">
      <c r="A199" s="381"/>
    </row>
    <row r="200" ht="14.25">
      <c r="A200" s="381"/>
    </row>
    <row r="201" ht="14.25">
      <c r="A201" s="381"/>
    </row>
    <row r="202" ht="14.25">
      <c r="A202" s="381"/>
    </row>
    <row r="203" ht="14.25">
      <c r="A203" s="381"/>
    </row>
    <row r="204" ht="14.25">
      <c r="A204" s="381"/>
    </row>
    <row r="205" ht="14.25">
      <c r="A205" s="381"/>
    </row>
    <row r="206" ht="14.25">
      <c r="A206" s="381"/>
    </row>
    <row r="207" ht="14.25">
      <c r="A207" s="381"/>
    </row>
    <row r="208" ht="14.25">
      <c r="A208" s="381"/>
    </row>
    <row r="209" ht="14.25">
      <c r="A209" s="381"/>
    </row>
    <row r="210" ht="14.25">
      <c r="A210" s="381"/>
    </row>
    <row r="211" ht="14.25">
      <c r="A211" s="381"/>
    </row>
    <row r="212" ht="14.25">
      <c r="A212" s="381"/>
    </row>
    <row r="213" ht="14.25">
      <c r="A213" s="381"/>
    </row>
    <row r="214" ht="14.25">
      <c r="A214" s="381"/>
    </row>
    <row r="215" ht="14.25">
      <c r="A215" s="381"/>
    </row>
    <row r="216" ht="14.25">
      <c r="A216" s="381"/>
    </row>
    <row r="217" ht="14.25">
      <c r="A217" s="381"/>
    </row>
    <row r="218" ht="14.25">
      <c r="A218" s="381"/>
    </row>
    <row r="219" ht="14.25">
      <c r="A219" s="381"/>
    </row>
    <row r="220" ht="14.25">
      <c r="A220" s="381"/>
    </row>
    <row r="221" ht="14.25">
      <c r="A221" s="381"/>
    </row>
    <row r="222" ht="14.25">
      <c r="A222" s="381"/>
    </row>
    <row r="223" ht="14.25">
      <c r="A223" s="381"/>
    </row>
    <row r="224" ht="14.25">
      <c r="A224" s="381"/>
    </row>
    <row r="225" ht="14.25">
      <c r="A225" s="381"/>
    </row>
    <row r="226" ht="14.25">
      <c r="A226" s="381"/>
    </row>
    <row r="227" ht="14.25">
      <c r="A227" s="381"/>
    </row>
    <row r="228" ht="14.25">
      <c r="A228" s="381"/>
    </row>
    <row r="229" ht="14.25">
      <c r="A229" s="381"/>
    </row>
    <row r="230" ht="14.25">
      <c r="A230" s="381"/>
    </row>
    <row r="231" ht="14.25">
      <c r="A231" s="381"/>
    </row>
    <row r="232" ht="14.25">
      <c r="A232" s="381"/>
    </row>
    <row r="233" ht="14.25">
      <c r="A233" s="381"/>
    </row>
    <row r="234" ht="14.25">
      <c r="A234" s="381"/>
    </row>
    <row r="235" ht="14.25">
      <c r="A235" s="381"/>
    </row>
    <row r="236" ht="14.25">
      <c r="A236" s="381"/>
    </row>
    <row r="237" ht="14.25">
      <c r="A237" s="381"/>
    </row>
    <row r="238" ht="14.25">
      <c r="A238" s="381"/>
    </row>
    <row r="239" ht="14.25">
      <c r="A239" s="381"/>
    </row>
    <row r="240" ht="14.25">
      <c r="A240" s="381"/>
    </row>
    <row r="241" ht="14.25">
      <c r="A241" s="381"/>
    </row>
    <row r="242" ht="14.25">
      <c r="A242" s="381"/>
    </row>
    <row r="243" ht="14.25">
      <c r="A243" s="381"/>
    </row>
    <row r="244" ht="14.25">
      <c r="A244" s="381"/>
    </row>
    <row r="245" ht="14.25">
      <c r="A245" s="381"/>
    </row>
    <row r="246" ht="14.25">
      <c r="A246" s="381"/>
    </row>
    <row r="247" ht="14.25">
      <c r="A247" s="381"/>
    </row>
    <row r="248" ht="14.25">
      <c r="A248" s="381"/>
    </row>
    <row r="249" ht="14.25">
      <c r="A249" s="381"/>
    </row>
    <row r="250" ht="14.25">
      <c r="A250" s="381"/>
    </row>
    <row r="251" ht="14.25">
      <c r="A251" s="381"/>
    </row>
    <row r="252" ht="14.25">
      <c r="A252" s="381"/>
    </row>
    <row r="253" ht="14.25">
      <c r="A253" s="381"/>
    </row>
    <row r="254" ht="14.25">
      <c r="A254" s="381"/>
    </row>
    <row r="255" ht="14.25">
      <c r="A255" s="381"/>
    </row>
    <row r="256" ht="14.25">
      <c r="A256" s="381"/>
    </row>
    <row r="257" ht="14.25">
      <c r="A257" s="381"/>
    </row>
    <row r="258" ht="14.25">
      <c r="A258" s="381"/>
    </row>
    <row r="259" ht="14.25">
      <c r="A259" s="381"/>
    </row>
    <row r="260" ht="14.25">
      <c r="A260" s="381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22.07.2022&amp;CTÜRKİYE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6">
      <c r="B1" s="721" t="s">
        <v>820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2:19" ht="7.5" customHeight="1">
      <c r="B2" s="722" t="s">
        <v>830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</row>
    <row r="3" spans="1:247" ht="6.75">
      <c r="A3" s="388"/>
      <c r="B3" s="718" t="s">
        <v>132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19" t="s">
        <v>219</v>
      </c>
      <c r="IL3" s="719"/>
      <c r="IM3" s="719"/>
    </row>
    <row r="4" spans="1:247" s="421" customFormat="1" ht="6.75">
      <c r="A4" s="420" t="s">
        <v>518</v>
      </c>
      <c r="B4" s="720" t="s">
        <v>139</v>
      </c>
      <c r="C4" s="720"/>
      <c r="D4" s="720"/>
      <c r="E4" s="720" t="s">
        <v>140</v>
      </c>
      <c r="F4" s="720"/>
      <c r="G4" s="720"/>
      <c r="H4" s="720" t="s">
        <v>141</v>
      </c>
      <c r="I4" s="720"/>
      <c r="J4" s="720"/>
      <c r="K4" s="720" t="s">
        <v>142</v>
      </c>
      <c r="L4" s="720"/>
      <c r="M4" s="720"/>
      <c r="N4" s="720" t="s">
        <v>143</v>
      </c>
      <c r="O4" s="720"/>
      <c r="P4" s="720"/>
      <c r="Q4" s="720" t="s">
        <v>144</v>
      </c>
      <c r="R4" s="720"/>
      <c r="S4" s="720"/>
      <c r="T4" s="720" t="s">
        <v>145</v>
      </c>
      <c r="U4" s="720"/>
      <c r="V4" s="720"/>
      <c r="W4" s="720" t="s">
        <v>146</v>
      </c>
      <c r="X4" s="720"/>
      <c r="Y4" s="720"/>
      <c r="Z4" s="720" t="s">
        <v>147</v>
      </c>
      <c r="AA4" s="720"/>
      <c r="AB4" s="720"/>
      <c r="AC4" s="720" t="s">
        <v>148</v>
      </c>
      <c r="AD4" s="720"/>
      <c r="AE4" s="720"/>
      <c r="AF4" s="720" t="s">
        <v>149</v>
      </c>
      <c r="AG4" s="720"/>
      <c r="AH4" s="720"/>
      <c r="AI4" s="720" t="s">
        <v>150</v>
      </c>
      <c r="AJ4" s="720"/>
      <c r="AK4" s="720"/>
      <c r="AL4" s="720" t="s">
        <v>151</v>
      </c>
      <c r="AM4" s="720"/>
      <c r="AN4" s="720"/>
      <c r="AO4" s="720" t="s">
        <v>152</v>
      </c>
      <c r="AP4" s="720"/>
      <c r="AQ4" s="720"/>
      <c r="AR4" s="720" t="s">
        <v>153</v>
      </c>
      <c r="AS4" s="720"/>
      <c r="AT4" s="720"/>
      <c r="AU4" s="720" t="s">
        <v>154</v>
      </c>
      <c r="AV4" s="720"/>
      <c r="AW4" s="720"/>
      <c r="AX4" s="720" t="s">
        <v>155</v>
      </c>
      <c r="AY4" s="720"/>
      <c r="AZ4" s="720"/>
      <c r="BA4" s="720" t="s">
        <v>156</v>
      </c>
      <c r="BB4" s="720"/>
      <c r="BC4" s="720"/>
      <c r="BD4" s="720" t="s">
        <v>157</v>
      </c>
      <c r="BE4" s="720"/>
      <c r="BF4" s="720"/>
      <c r="BG4" s="720" t="s">
        <v>158</v>
      </c>
      <c r="BH4" s="720"/>
      <c r="BI4" s="720"/>
      <c r="BJ4" s="720" t="s">
        <v>159</v>
      </c>
      <c r="BK4" s="720"/>
      <c r="BL4" s="720"/>
      <c r="BM4" s="720" t="s">
        <v>160</v>
      </c>
      <c r="BN4" s="720"/>
      <c r="BO4" s="720"/>
      <c r="BP4" s="720" t="s">
        <v>161</v>
      </c>
      <c r="BQ4" s="720"/>
      <c r="BR4" s="720"/>
      <c r="BS4" s="720" t="s">
        <v>162</v>
      </c>
      <c r="BT4" s="720"/>
      <c r="BU4" s="720"/>
      <c r="BV4" s="720" t="s">
        <v>163</v>
      </c>
      <c r="BW4" s="720"/>
      <c r="BX4" s="720"/>
      <c r="BY4" s="720" t="s">
        <v>164</v>
      </c>
      <c r="BZ4" s="720"/>
      <c r="CA4" s="720"/>
      <c r="CB4" s="720" t="s">
        <v>165</v>
      </c>
      <c r="CC4" s="720"/>
      <c r="CD4" s="720"/>
      <c r="CE4" s="720" t="s">
        <v>166</v>
      </c>
      <c r="CF4" s="720"/>
      <c r="CG4" s="720"/>
      <c r="CH4" s="720" t="s">
        <v>167</v>
      </c>
      <c r="CI4" s="720"/>
      <c r="CJ4" s="720"/>
      <c r="CK4" s="720" t="s">
        <v>168</v>
      </c>
      <c r="CL4" s="720"/>
      <c r="CM4" s="720"/>
      <c r="CN4" s="720" t="s">
        <v>169</v>
      </c>
      <c r="CO4" s="720"/>
      <c r="CP4" s="720"/>
      <c r="CQ4" s="720" t="s">
        <v>170</v>
      </c>
      <c r="CR4" s="720"/>
      <c r="CS4" s="720"/>
      <c r="CT4" s="720" t="s">
        <v>280</v>
      </c>
      <c r="CU4" s="720"/>
      <c r="CV4" s="720"/>
      <c r="CW4" s="720" t="s">
        <v>171</v>
      </c>
      <c r="CX4" s="720"/>
      <c r="CY4" s="720"/>
      <c r="CZ4" s="720" t="s">
        <v>172</v>
      </c>
      <c r="DA4" s="720"/>
      <c r="DB4" s="720"/>
      <c r="DC4" s="720" t="s">
        <v>173</v>
      </c>
      <c r="DD4" s="720"/>
      <c r="DE4" s="720"/>
      <c r="DF4" s="720" t="s">
        <v>174</v>
      </c>
      <c r="DG4" s="720"/>
      <c r="DH4" s="720"/>
      <c r="DI4" s="720" t="s">
        <v>175</v>
      </c>
      <c r="DJ4" s="720"/>
      <c r="DK4" s="720"/>
      <c r="DL4" s="720" t="s">
        <v>176</v>
      </c>
      <c r="DM4" s="720"/>
      <c r="DN4" s="720"/>
      <c r="DO4" s="720" t="s">
        <v>177</v>
      </c>
      <c r="DP4" s="720"/>
      <c r="DQ4" s="720"/>
      <c r="DR4" s="720" t="s">
        <v>178</v>
      </c>
      <c r="DS4" s="720"/>
      <c r="DT4" s="720"/>
      <c r="DU4" s="720" t="s">
        <v>179</v>
      </c>
      <c r="DV4" s="720"/>
      <c r="DW4" s="720"/>
      <c r="DX4" s="720" t="s">
        <v>180</v>
      </c>
      <c r="DY4" s="720"/>
      <c r="DZ4" s="720"/>
      <c r="EA4" s="720" t="s">
        <v>181</v>
      </c>
      <c r="EB4" s="720"/>
      <c r="EC4" s="720"/>
      <c r="ED4" s="720" t="s">
        <v>182</v>
      </c>
      <c r="EE4" s="720"/>
      <c r="EF4" s="720"/>
      <c r="EG4" s="720" t="s">
        <v>444</v>
      </c>
      <c r="EH4" s="720"/>
      <c r="EI4" s="720"/>
      <c r="EJ4" s="720" t="s">
        <v>184</v>
      </c>
      <c r="EK4" s="720"/>
      <c r="EL4" s="720"/>
      <c r="EM4" s="720" t="s">
        <v>185</v>
      </c>
      <c r="EN4" s="720"/>
      <c r="EO4" s="720"/>
      <c r="EP4" s="720" t="s">
        <v>186</v>
      </c>
      <c r="EQ4" s="720"/>
      <c r="ER4" s="720"/>
      <c r="ES4" s="720" t="s">
        <v>187</v>
      </c>
      <c r="ET4" s="720"/>
      <c r="EU4" s="720"/>
      <c r="EV4" s="720" t="s">
        <v>188</v>
      </c>
      <c r="EW4" s="720"/>
      <c r="EX4" s="720"/>
      <c r="EY4" s="720" t="s">
        <v>189</v>
      </c>
      <c r="EZ4" s="720"/>
      <c r="FA4" s="720"/>
      <c r="FB4" s="720" t="s">
        <v>190</v>
      </c>
      <c r="FC4" s="720"/>
      <c r="FD4" s="720"/>
      <c r="FE4" s="720" t="s">
        <v>191</v>
      </c>
      <c r="FF4" s="720"/>
      <c r="FG4" s="720"/>
      <c r="FH4" s="720" t="s">
        <v>192</v>
      </c>
      <c r="FI4" s="720"/>
      <c r="FJ4" s="720"/>
      <c r="FK4" s="720" t="s">
        <v>193</v>
      </c>
      <c r="FL4" s="720"/>
      <c r="FM4" s="720"/>
      <c r="FN4" s="720" t="s">
        <v>194</v>
      </c>
      <c r="FO4" s="720"/>
      <c r="FP4" s="720"/>
      <c r="FQ4" s="720" t="s">
        <v>195</v>
      </c>
      <c r="FR4" s="720"/>
      <c r="FS4" s="720"/>
      <c r="FT4" s="720" t="s">
        <v>196</v>
      </c>
      <c r="FU4" s="720"/>
      <c r="FV4" s="720"/>
      <c r="FW4" s="720" t="s">
        <v>197</v>
      </c>
      <c r="FX4" s="720"/>
      <c r="FY4" s="720"/>
      <c r="FZ4" s="720" t="s">
        <v>198</v>
      </c>
      <c r="GA4" s="720"/>
      <c r="GB4" s="720"/>
      <c r="GC4" s="720" t="s">
        <v>199</v>
      </c>
      <c r="GD4" s="720"/>
      <c r="GE4" s="720"/>
      <c r="GF4" s="720" t="s">
        <v>443</v>
      </c>
      <c r="GG4" s="720"/>
      <c r="GH4" s="720"/>
      <c r="GI4" s="720" t="s">
        <v>201</v>
      </c>
      <c r="GJ4" s="720"/>
      <c r="GK4" s="720"/>
      <c r="GL4" s="720" t="s">
        <v>202</v>
      </c>
      <c r="GM4" s="720"/>
      <c r="GN4" s="720"/>
      <c r="GO4" s="720" t="s">
        <v>203</v>
      </c>
      <c r="GP4" s="720"/>
      <c r="GQ4" s="720"/>
      <c r="GR4" s="720" t="s">
        <v>204</v>
      </c>
      <c r="GS4" s="720"/>
      <c r="GT4" s="720"/>
      <c r="GU4" s="720" t="s">
        <v>205</v>
      </c>
      <c r="GV4" s="720"/>
      <c r="GW4" s="720"/>
      <c r="GX4" s="720" t="s">
        <v>206</v>
      </c>
      <c r="GY4" s="720"/>
      <c r="GZ4" s="720"/>
      <c r="HA4" s="720" t="s">
        <v>207</v>
      </c>
      <c r="HB4" s="720"/>
      <c r="HC4" s="720"/>
      <c r="HD4" s="720" t="s">
        <v>208</v>
      </c>
      <c r="HE4" s="720"/>
      <c r="HF4" s="720"/>
      <c r="HG4" s="720" t="s">
        <v>209</v>
      </c>
      <c r="HH4" s="720"/>
      <c r="HI4" s="720"/>
      <c r="HJ4" s="720" t="s">
        <v>210</v>
      </c>
      <c r="HK4" s="720"/>
      <c r="HL4" s="720"/>
      <c r="HM4" s="720" t="s">
        <v>211</v>
      </c>
      <c r="HN4" s="720"/>
      <c r="HO4" s="720"/>
      <c r="HP4" s="720" t="s">
        <v>212</v>
      </c>
      <c r="HQ4" s="720"/>
      <c r="HR4" s="720"/>
      <c r="HS4" s="720" t="s">
        <v>213</v>
      </c>
      <c r="HT4" s="720"/>
      <c r="HU4" s="720"/>
      <c r="HV4" s="720" t="s">
        <v>214</v>
      </c>
      <c r="HW4" s="720"/>
      <c r="HX4" s="720"/>
      <c r="HY4" s="720" t="s">
        <v>215</v>
      </c>
      <c r="HZ4" s="720"/>
      <c r="IA4" s="720"/>
      <c r="IB4" s="720" t="s">
        <v>216</v>
      </c>
      <c r="IC4" s="720"/>
      <c r="ID4" s="720"/>
      <c r="IE4" s="720" t="s">
        <v>217</v>
      </c>
      <c r="IF4" s="720"/>
      <c r="IG4" s="720"/>
      <c r="IH4" s="720" t="s">
        <v>218</v>
      </c>
      <c r="II4" s="720"/>
      <c r="IJ4" s="720"/>
      <c r="IK4" s="718"/>
      <c r="IL4" s="718"/>
      <c r="IM4" s="718"/>
    </row>
    <row r="5" spans="1:247" ht="6.75">
      <c r="A5" s="388"/>
      <c r="B5" s="415" t="s">
        <v>9</v>
      </c>
      <c r="C5" s="415" t="s">
        <v>516</v>
      </c>
      <c r="D5" s="415" t="s">
        <v>517</v>
      </c>
      <c r="E5" s="415" t="s">
        <v>9</v>
      </c>
      <c r="F5" s="415" t="s">
        <v>516</v>
      </c>
      <c r="G5" s="415" t="s">
        <v>517</v>
      </c>
      <c r="H5" s="415" t="s">
        <v>9</v>
      </c>
      <c r="I5" s="415" t="s">
        <v>516</v>
      </c>
      <c r="J5" s="415" t="s">
        <v>517</v>
      </c>
      <c r="K5" s="415" t="s">
        <v>9</v>
      </c>
      <c r="L5" s="415" t="s">
        <v>516</v>
      </c>
      <c r="M5" s="415" t="s">
        <v>517</v>
      </c>
      <c r="N5" s="415" t="s">
        <v>9</v>
      </c>
      <c r="O5" s="415" t="s">
        <v>516</v>
      </c>
      <c r="P5" s="415" t="s">
        <v>517</v>
      </c>
      <c r="Q5" s="415" t="s">
        <v>9</v>
      </c>
      <c r="R5" s="415" t="s">
        <v>516</v>
      </c>
      <c r="S5" s="415" t="s">
        <v>517</v>
      </c>
      <c r="T5" s="415" t="s">
        <v>9</v>
      </c>
      <c r="U5" s="415" t="s">
        <v>516</v>
      </c>
      <c r="V5" s="415" t="s">
        <v>517</v>
      </c>
      <c r="W5" s="415" t="s">
        <v>9</v>
      </c>
      <c r="X5" s="415" t="s">
        <v>516</v>
      </c>
      <c r="Y5" s="415" t="s">
        <v>517</v>
      </c>
      <c r="Z5" s="415" t="s">
        <v>9</v>
      </c>
      <c r="AA5" s="415" t="s">
        <v>516</v>
      </c>
      <c r="AB5" s="415" t="s">
        <v>517</v>
      </c>
      <c r="AC5" s="415" t="s">
        <v>9</v>
      </c>
      <c r="AD5" s="415" t="s">
        <v>516</v>
      </c>
      <c r="AE5" s="415" t="s">
        <v>517</v>
      </c>
      <c r="AF5" s="415" t="s">
        <v>9</v>
      </c>
      <c r="AG5" s="415" t="s">
        <v>516</v>
      </c>
      <c r="AH5" s="415" t="s">
        <v>517</v>
      </c>
      <c r="AI5" s="415" t="s">
        <v>9</v>
      </c>
      <c r="AJ5" s="415" t="s">
        <v>516</v>
      </c>
      <c r="AK5" s="415" t="s">
        <v>517</v>
      </c>
      <c r="AL5" s="415" t="s">
        <v>9</v>
      </c>
      <c r="AM5" s="415" t="s">
        <v>516</v>
      </c>
      <c r="AN5" s="415" t="s">
        <v>517</v>
      </c>
      <c r="AO5" s="415" t="s">
        <v>9</v>
      </c>
      <c r="AP5" s="415" t="s">
        <v>516</v>
      </c>
      <c r="AQ5" s="415" t="s">
        <v>517</v>
      </c>
      <c r="AR5" s="415" t="s">
        <v>9</v>
      </c>
      <c r="AS5" s="415" t="s">
        <v>516</v>
      </c>
      <c r="AT5" s="415" t="s">
        <v>517</v>
      </c>
      <c r="AU5" s="415" t="s">
        <v>9</v>
      </c>
      <c r="AV5" s="415" t="s">
        <v>516</v>
      </c>
      <c r="AW5" s="415" t="s">
        <v>517</v>
      </c>
      <c r="AX5" s="415" t="s">
        <v>9</v>
      </c>
      <c r="AY5" s="415" t="s">
        <v>516</v>
      </c>
      <c r="AZ5" s="415" t="s">
        <v>517</v>
      </c>
      <c r="BA5" s="415" t="s">
        <v>9</v>
      </c>
      <c r="BB5" s="415" t="s">
        <v>516</v>
      </c>
      <c r="BC5" s="415" t="s">
        <v>517</v>
      </c>
      <c r="BD5" s="415" t="s">
        <v>9</v>
      </c>
      <c r="BE5" s="415" t="s">
        <v>516</v>
      </c>
      <c r="BF5" s="415" t="s">
        <v>517</v>
      </c>
      <c r="BG5" s="415" t="s">
        <v>9</v>
      </c>
      <c r="BH5" s="415" t="s">
        <v>516</v>
      </c>
      <c r="BI5" s="415" t="s">
        <v>517</v>
      </c>
      <c r="BJ5" s="415" t="s">
        <v>9</v>
      </c>
      <c r="BK5" s="415" t="s">
        <v>516</v>
      </c>
      <c r="BL5" s="415" t="s">
        <v>517</v>
      </c>
      <c r="BM5" s="415" t="s">
        <v>9</v>
      </c>
      <c r="BN5" s="415" t="s">
        <v>516</v>
      </c>
      <c r="BO5" s="415" t="s">
        <v>517</v>
      </c>
      <c r="BP5" s="415" t="s">
        <v>9</v>
      </c>
      <c r="BQ5" s="415" t="s">
        <v>516</v>
      </c>
      <c r="BR5" s="415" t="s">
        <v>517</v>
      </c>
      <c r="BS5" s="415" t="s">
        <v>9</v>
      </c>
      <c r="BT5" s="415" t="s">
        <v>516</v>
      </c>
      <c r="BU5" s="415" t="s">
        <v>517</v>
      </c>
      <c r="BV5" s="415" t="s">
        <v>9</v>
      </c>
      <c r="BW5" s="415" t="s">
        <v>516</v>
      </c>
      <c r="BX5" s="415" t="s">
        <v>517</v>
      </c>
      <c r="BY5" s="415" t="s">
        <v>9</v>
      </c>
      <c r="BZ5" s="415" t="s">
        <v>516</v>
      </c>
      <c r="CA5" s="415" t="s">
        <v>517</v>
      </c>
      <c r="CB5" s="415" t="s">
        <v>9</v>
      </c>
      <c r="CC5" s="415" t="s">
        <v>516</v>
      </c>
      <c r="CD5" s="415" t="s">
        <v>517</v>
      </c>
      <c r="CE5" s="415" t="s">
        <v>9</v>
      </c>
      <c r="CF5" s="415" t="s">
        <v>516</v>
      </c>
      <c r="CG5" s="415" t="s">
        <v>517</v>
      </c>
      <c r="CH5" s="415" t="s">
        <v>9</v>
      </c>
      <c r="CI5" s="415" t="s">
        <v>516</v>
      </c>
      <c r="CJ5" s="415" t="s">
        <v>517</v>
      </c>
      <c r="CK5" s="415" t="s">
        <v>9</v>
      </c>
      <c r="CL5" s="415" t="s">
        <v>516</v>
      </c>
      <c r="CM5" s="415" t="s">
        <v>517</v>
      </c>
      <c r="CN5" s="415" t="s">
        <v>9</v>
      </c>
      <c r="CO5" s="415" t="s">
        <v>516</v>
      </c>
      <c r="CP5" s="415" t="s">
        <v>517</v>
      </c>
      <c r="CQ5" s="415" t="s">
        <v>9</v>
      </c>
      <c r="CR5" s="415" t="s">
        <v>516</v>
      </c>
      <c r="CS5" s="415" t="s">
        <v>517</v>
      </c>
      <c r="CT5" s="415" t="s">
        <v>9</v>
      </c>
      <c r="CU5" s="415" t="s">
        <v>516</v>
      </c>
      <c r="CV5" s="415" t="s">
        <v>517</v>
      </c>
      <c r="CW5" s="415" t="s">
        <v>9</v>
      </c>
      <c r="CX5" s="415" t="s">
        <v>516</v>
      </c>
      <c r="CY5" s="415" t="s">
        <v>517</v>
      </c>
      <c r="CZ5" s="415" t="s">
        <v>9</v>
      </c>
      <c r="DA5" s="415" t="s">
        <v>516</v>
      </c>
      <c r="DB5" s="415" t="s">
        <v>517</v>
      </c>
      <c r="DC5" s="415" t="s">
        <v>9</v>
      </c>
      <c r="DD5" s="415" t="s">
        <v>516</v>
      </c>
      <c r="DE5" s="415" t="s">
        <v>517</v>
      </c>
      <c r="DF5" s="415" t="s">
        <v>9</v>
      </c>
      <c r="DG5" s="415" t="s">
        <v>516</v>
      </c>
      <c r="DH5" s="415" t="s">
        <v>517</v>
      </c>
      <c r="DI5" s="415" t="s">
        <v>9</v>
      </c>
      <c r="DJ5" s="415" t="s">
        <v>516</v>
      </c>
      <c r="DK5" s="415" t="s">
        <v>517</v>
      </c>
      <c r="DL5" s="415" t="s">
        <v>9</v>
      </c>
      <c r="DM5" s="415" t="s">
        <v>516</v>
      </c>
      <c r="DN5" s="415" t="s">
        <v>517</v>
      </c>
      <c r="DO5" s="415" t="s">
        <v>9</v>
      </c>
      <c r="DP5" s="415" t="s">
        <v>516</v>
      </c>
      <c r="DQ5" s="415" t="s">
        <v>517</v>
      </c>
      <c r="DR5" s="415" t="s">
        <v>9</v>
      </c>
      <c r="DS5" s="415" t="s">
        <v>516</v>
      </c>
      <c r="DT5" s="415" t="s">
        <v>517</v>
      </c>
      <c r="DU5" s="415" t="s">
        <v>9</v>
      </c>
      <c r="DV5" s="415" t="s">
        <v>516</v>
      </c>
      <c r="DW5" s="415" t="s">
        <v>517</v>
      </c>
      <c r="DX5" s="415" t="s">
        <v>9</v>
      </c>
      <c r="DY5" s="415" t="s">
        <v>516</v>
      </c>
      <c r="DZ5" s="415" t="s">
        <v>517</v>
      </c>
      <c r="EA5" s="415" t="s">
        <v>9</v>
      </c>
      <c r="EB5" s="415" t="s">
        <v>516</v>
      </c>
      <c r="EC5" s="415" t="s">
        <v>517</v>
      </c>
      <c r="ED5" s="415" t="s">
        <v>9</v>
      </c>
      <c r="EE5" s="415" t="s">
        <v>516</v>
      </c>
      <c r="EF5" s="415" t="s">
        <v>517</v>
      </c>
      <c r="EG5" s="415" t="s">
        <v>9</v>
      </c>
      <c r="EH5" s="415" t="s">
        <v>516</v>
      </c>
      <c r="EI5" s="415" t="s">
        <v>517</v>
      </c>
      <c r="EJ5" s="415" t="s">
        <v>9</v>
      </c>
      <c r="EK5" s="415" t="s">
        <v>516</v>
      </c>
      <c r="EL5" s="415" t="s">
        <v>517</v>
      </c>
      <c r="EM5" s="415" t="s">
        <v>9</v>
      </c>
      <c r="EN5" s="415" t="s">
        <v>516</v>
      </c>
      <c r="EO5" s="415" t="s">
        <v>517</v>
      </c>
      <c r="EP5" s="415" t="s">
        <v>9</v>
      </c>
      <c r="EQ5" s="415" t="s">
        <v>516</v>
      </c>
      <c r="ER5" s="415" t="s">
        <v>517</v>
      </c>
      <c r="ES5" s="415" t="s">
        <v>9</v>
      </c>
      <c r="ET5" s="415" t="s">
        <v>516</v>
      </c>
      <c r="EU5" s="415" t="s">
        <v>517</v>
      </c>
      <c r="EV5" s="415" t="s">
        <v>9</v>
      </c>
      <c r="EW5" s="415" t="s">
        <v>516</v>
      </c>
      <c r="EX5" s="415" t="s">
        <v>517</v>
      </c>
      <c r="EY5" s="415" t="s">
        <v>9</v>
      </c>
      <c r="EZ5" s="415" t="s">
        <v>516</v>
      </c>
      <c r="FA5" s="415" t="s">
        <v>517</v>
      </c>
      <c r="FB5" s="415" t="s">
        <v>9</v>
      </c>
      <c r="FC5" s="415" t="s">
        <v>516</v>
      </c>
      <c r="FD5" s="415" t="s">
        <v>517</v>
      </c>
      <c r="FE5" s="415" t="s">
        <v>9</v>
      </c>
      <c r="FF5" s="415" t="s">
        <v>516</v>
      </c>
      <c r="FG5" s="415" t="s">
        <v>517</v>
      </c>
      <c r="FH5" s="415" t="s">
        <v>9</v>
      </c>
      <c r="FI5" s="415" t="s">
        <v>516</v>
      </c>
      <c r="FJ5" s="415" t="s">
        <v>517</v>
      </c>
      <c r="FK5" s="415" t="s">
        <v>9</v>
      </c>
      <c r="FL5" s="415" t="s">
        <v>516</v>
      </c>
      <c r="FM5" s="415" t="s">
        <v>517</v>
      </c>
      <c r="FN5" s="415" t="s">
        <v>9</v>
      </c>
      <c r="FO5" s="415" t="s">
        <v>516</v>
      </c>
      <c r="FP5" s="415" t="s">
        <v>517</v>
      </c>
      <c r="FQ5" s="415" t="s">
        <v>9</v>
      </c>
      <c r="FR5" s="415" t="s">
        <v>516</v>
      </c>
      <c r="FS5" s="415" t="s">
        <v>517</v>
      </c>
      <c r="FT5" s="415" t="s">
        <v>9</v>
      </c>
      <c r="FU5" s="415" t="s">
        <v>516</v>
      </c>
      <c r="FV5" s="415" t="s">
        <v>517</v>
      </c>
      <c r="FW5" s="415" t="s">
        <v>9</v>
      </c>
      <c r="FX5" s="415" t="s">
        <v>516</v>
      </c>
      <c r="FY5" s="415" t="s">
        <v>517</v>
      </c>
      <c r="FZ5" s="415" t="s">
        <v>9</v>
      </c>
      <c r="GA5" s="415" t="s">
        <v>516</v>
      </c>
      <c r="GB5" s="415" t="s">
        <v>517</v>
      </c>
      <c r="GC5" s="415" t="s">
        <v>9</v>
      </c>
      <c r="GD5" s="415" t="s">
        <v>516</v>
      </c>
      <c r="GE5" s="415" t="s">
        <v>517</v>
      </c>
      <c r="GF5" s="415" t="s">
        <v>9</v>
      </c>
      <c r="GG5" s="415" t="s">
        <v>516</v>
      </c>
      <c r="GH5" s="415" t="s">
        <v>517</v>
      </c>
      <c r="GI5" s="415" t="s">
        <v>9</v>
      </c>
      <c r="GJ5" s="415" t="s">
        <v>516</v>
      </c>
      <c r="GK5" s="415" t="s">
        <v>517</v>
      </c>
      <c r="GL5" s="415" t="s">
        <v>9</v>
      </c>
      <c r="GM5" s="415" t="s">
        <v>516</v>
      </c>
      <c r="GN5" s="415" t="s">
        <v>517</v>
      </c>
      <c r="GO5" s="415" t="s">
        <v>9</v>
      </c>
      <c r="GP5" s="415" t="s">
        <v>516</v>
      </c>
      <c r="GQ5" s="415" t="s">
        <v>517</v>
      </c>
      <c r="GR5" s="415" t="s">
        <v>9</v>
      </c>
      <c r="GS5" s="415" t="s">
        <v>516</v>
      </c>
      <c r="GT5" s="415" t="s">
        <v>517</v>
      </c>
      <c r="GU5" s="415" t="s">
        <v>9</v>
      </c>
      <c r="GV5" s="415" t="s">
        <v>516</v>
      </c>
      <c r="GW5" s="415" t="s">
        <v>517</v>
      </c>
      <c r="GX5" s="415" t="s">
        <v>9</v>
      </c>
      <c r="GY5" s="415" t="s">
        <v>516</v>
      </c>
      <c r="GZ5" s="415" t="s">
        <v>517</v>
      </c>
      <c r="HA5" s="415" t="s">
        <v>9</v>
      </c>
      <c r="HB5" s="415" t="s">
        <v>516</v>
      </c>
      <c r="HC5" s="415" t="s">
        <v>517</v>
      </c>
      <c r="HD5" s="415" t="s">
        <v>9</v>
      </c>
      <c r="HE5" s="415" t="s">
        <v>516</v>
      </c>
      <c r="HF5" s="415" t="s">
        <v>517</v>
      </c>
      <c r="HG5" s="415" t="s">
        <v>9</v>
      </c>
      <c r="HH5" s="415" t="s">
        <v>516</v>
      </c>
      <c r="HI5" s="415" t="s">
        <v>517</v>
      </c>
      <c r="HJ5" s="415" t="s">
        <v>9</v>
      </c>
      <c r="HK5" s="415" t="s">
        <v>516</v>
      </c>
      <c r="HL5" s="415" t="s">
        <v>517</v>
      </c>
      <c r="HM5" s="415" t="s">
        <v>9</v>
      </c>
      <c r="HN5" s="415" t="s">
        <v>516</v>
      </c>
      <c r="HO5" s="415" t="s">
        <v>517</v>
      </c>
      <c r="HP5" s="415" t="s">
        <v>9</v>
      </c>
      <c r="HQ5" s="415" t="s">
        <v>516</v>
      </c>
      <c r="HR5" s="415" t="s">
        <v>517</v>
      </c>
      <c r="HS5" s="415" t="s">
        <v>9</v>
      </c>
      <c r="HT5" s="415" t="s">
        <v>516</v>
      </c>
      <c r="HU5" s="415" t="s">
        <v>517</v>
      </c>
      <c r="HV5" s="415" t="s">
        <v>9</v>
      </c>
      <c r="HW5" s="415" t="s">
        <v>516</v>
      </c>
      <c r="HX5" s="415" t="s">
        <v>517</v>
      </c>
      <c r="HY5" s="415" t="s">
        <v>9</v>
      </c>
      <c r="HZ5" s="415" t="s">
        <v>516</v>
      </c>
      <c r="IA5" s="415" t="s">
        <v>517</v>
      </c>
      <c r="IB5" s="415" t="s">
        <v>9</v>
      </c>
      <c r="IC5" s="415" t="s">
        <v>516</v>
      </c>
      <c r="ID5" s="415" t="s">
        <v>517</v>
      </c>
      <c r="IE5" s="415" t="s">
        <v>9</v>
      </c>
      <c r="IF5" s="415" t="s">
        <v>516</v>
      </c>
      <c r="IG5" s="415" t="s">
        <v>517</v>
      </c>
      <c r="IH5" s="415" t="s">
        <v>9</v>
      </c>
      <c r="II5" s="415" t="s">
        <v>516</v>
      </c>
      <c r="IJ5" s="415" t="s">
        <v>517</v>
      </c>
      <c r="IK5" s="415" t="s">
        <v>9</v>
      </c>
      <c r="IL5" s="415" t="s">
        <v>516</v>
      </c>
      <c r="IM5" s="415" t="s">
        <v>517</v>
      </c>
    </row>
    <row r="6" spans="1:247" s="439" customFormat="1" ht="4.5">
      <c r="A6" s="436" t="s">
        <v>592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>
        <v>3</v>
      </c>
      <c r="R6" s="437">
        <v>2050000</v>
      </c>
      <c r="S6" s="437">
        <v>1380000</v>
      </c>
      <c r="T6" s="437">
        <v>9</v>
      </c>
      <c r="U6" s="437">
        <v>4260000</v>
      </c>
      <c r="V6" s="437">
        <v>3431000</v>
      </c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>
        <v>4</v>
      </c>
      <c r="AV6" s="437">
        <v>3150000</v>
      </c>
      <c r="AW6" s="437">
        <v>1900000</v>
      </c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>
        <v>5</v>
      </c>
      <c r="CU6" s="437">
        <v>3650000</v>
      </c>
      <c r="CV6" s="437">
        <v>2075000</v>
      </c>
      <c r="CW6" s="437">
        <v>116</v>
      </c>
      <c r="CX6" s="437">
        <v>62340000</v>
      </c>
      <c r="CY6" s="437">
        <v>43737650</v>
      </c>
      <c r="CZ6" s="437">
        <v>1</v>
      </c>
      <c r="DA6" s="437">
        <v>50000</v>
      </c>
      <c r="DB6" s="437">
        <v>50000</v>
      </c>
      <c r="DC6" s="437"/>
      <c r="DD6" s="437"/>
      <c r="DE6" s="437"/>
      <c r="DF6" s="437"/>
      <c r="DG6" s="437"/>
      <c r="DH6" s="437"/>
      <c r="DI6" s="437">
        <v>1</v>
      </c>
      <c r="DJ6" s="437">
        <v>50000</v>
      </c>
      <c r="DK6" s="437">
        <v>25000</v>
      </c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/>
      <c r="FF6" s="437"/>
      <c r="FG6" s="437"/>
      <c r="FH6" s="437"/>
      <c r="FI6" s="437"/>
      <c r="FJ6" s="437"/>
      <c r="FK6" s="437"/>
      <c r="FL6" s="437"/>
      <c r="FM6" s="437"/>
      <c r="FN6" s="437"/>
      <c r="FO6" s="437"/>
      <c r="FP6" s="437"/>
      <c r="FQ6" s="437"/>
      <c r="FR6" s="437"/>
      <c r="FS6" s="437"/>
      <c r="FT6" s="437"/>
      <c r="FU6" s="437"/>
      <c r="FV6" s="437"/>
      <c r="FW6" s="437"/>
      <c r="FX6" s="437"/>
      <c r="FY6" s="437"/>
      <c r="FZ6" s="437">
        <v>1</v>
      </c>
      <c r="GA6" s="437">
        <v>600000</v>
      </c>
      <c r="GB6" s="437">
        <v>600000</v>
      </c>
      <c r="GC6" s="437"/>
      <c r="GD6" s="437"/>
      <c r="GE6" s="437"/>
      <c r="GF6" s="437"/>
      <c r="GG6" s="437"/>
      <c r="GH6" s="437"/>
      <c r="GI6" s="437"/>
      <c r="GJ6" s="437"/>
      <c r="GK6" s="437"/>
      <c r="GL6" s="437"/>
      <c r="GM6" s="437"/>
      <c r="GN6" s="437"/>
      <c r="GO6" s="437"/>
      <c r="GP6" s="437"/>
      <c r="GQ6" s="437"/>
      <c r="GR6" s="437"/>
      <c r="GS6" s="437"/>
      <c r="GT6" s="437"/>
      <c r="GU6" s="437"/>
      <c r="GV6" s="437"/>
      <c r="GW6" s="437"/>
      <c r="GX6" s="437"/>
      <c r="GY6" s="437"/>
      <c r="GZ6" s="437"/>
      <c r="HA6" s="437"/>
      <c r="HB6" s="437"/>
      <c r="HC6" s="437"/>
      <c r="HD6" s="437"/>
      <c r="HE6" s="437"/>
      <c r="HF6" s="437"/>
      <c r="HG6" s="437"/>
      <c r="HH6" s="437"/>
      <c r="HI6" s="437"/>
      <c r="HJ6" s="437"/>
      <c r="HK6" s="437"/>
      <c r="HL6" s="437"/>
      <c r="HM6" s="437"/>
      <c r="HN6" s="437"/>
      <c r="HO6" s="437"/>
      <c r="HP6" s="437"/>
      <c r="HQ6" s="437"/>
      <c r="HR6" s="437"/>
      <c r="HS6" s="437"/>
      <c r="HT6" s="437"/>
      <c r="HU6" s="437"/>
      <c r="HV6" s="437">
        <v>1</v>
      </c>
      <c r="HW6" s="437">
        <v>750000</v>
      </c>
      <c r="HX6" s="437">
        <v>375000</v>
      </c>
      <c r="HY6" s="437"/>
      <c r="HZ6" s="437"/>
      <c r="IA6" s="437"/>
      <c r="IB6" s="437"/>
      <c r="IC6" s="437"/>
      <c r="ID6" s="437"/>
      <c r="IE6" s="437"/>
      <c r="IF6" s="437"/>
      <c r="IG6" s="437"/>
      <c r="IH6" s="437"/>
      <c r="II6" s="437"/>
      <c r="IJ6" s="437"/>
      <c r="IK6" s="438">
        <v>141</v>
      </c>
      <c r="IL6" s="438">
        <v>76900000</v>
      </c>
      <c r="IM6" s="438">
        <v>53573650</v>
      </c>
    </row>
    <row r="7" spans="1:247" s="439" customFormat="1" ht="4.5">
      <c r="A7" s="436" t="s">
        <v>565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>
        <v>42</v>
      </c>
      <c r="CX7" s="437">
        <v>18430000</v>
      </c>
      <c r="CY7" s="437">
        <v>13920000</v>
      </c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8">
        <v>42</v>
      </c>
      <c r="IL7" s="438">
        <v>18430000</v>
      </c>
      <c r="IM7" s="438">
        <v>13920000</v>
      </c>
    </row>
    <row r="8" spans="1:247" s="439" customFormat="1" ht="4.5">
      <c r="A8" s="436" t="s">
        <v>519</v>
      </c>
      <c r="B8" s="437">
        <v>1</v>
      </c>
      <c r="C8" s="437">
        <v>250000</v>
      </c>
      <c r="D8" s="437">
        <v>125000</v>
      </c>
      <c r="E8" s="437"/>
      <c r="F8" s="437"/>
      <c r="G8" s="437"/>
      <c r="H8" s="437"/>
      <c r="I8" s="437"/>
      <c r="J8" s="437"/>
      <c r="K8" s="437"/>
      <c r="L8" s="437"/>
      <c r="M8" s="437"/>
      <c r="N8" s="437">
        <v>1</v>
      </c>
      <c r="O8" s="437">
        <v>100000</v>
      </c>
      <c r="P8" s="437">
        <v>100000</v>
      </c>
      <c r="Q8" s="437">
        <v>3</v>
      </c>
      <c r="R8" s="437">
        <v>460000</v>
      </c>
      <c r="S8" s="437">
        <v>383500</v>
      </c>
      <c r="T8" s="437">
        <v>35</v>
      </c>
      <c r="U8" s="437">
        <v>26910000</v>
      </c>
      <c r="V8" s="437">
        <v>13331500</v>
      </c>
      <c r="W8" s="437"/>
      <c r="X8" s="437"/>
      <c r="Y8" s="437"/>
      <c r="Z8" s="437">
        <v>4</v>
      </c>
      <c r="AA8" s="437">
        <v>575000</v>
      </c>
      <c r="AB8" s="437">
        <v>565000</v>
      </c>
      <c r="AC8" s="437">
        <v>1</v>
      </c>
      <c r="AD8" s="437">
        <v>750000</v>
      </c>
      <c r="AE8" s="437">
        <v>375000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>
        <v>4</v>
      </c>
      <c r="AV8" s="437">
        <v>1860000</v>
      </c>
      <c r="AW8" s="437">
        <v>1195000</v>
      </c>
      <c r="AX8" s="437"/>
      <c r="AY8" s="437"/>
      <c r="AZ8" s="437"/>
      <c r="BA8" s="437"/>
      <c r="BB8" s="437"/>
      <c r="BC8" s="437"/>
      <c r="BD8" s="437"/>
      <c r="BE8" s="437"/>
      <c r="BF8" s="437"/>
      <c r="BG8" s="437">
        <v>2</v>
      </c>
      <c r="BH8" s="437">
        <v>800000</v>
      </c>
      <c r="BI8" s="437">
        <v>800000</v>
      </c>
      <c r="BJ8" s="437"/>
      <c r="BK8" s="437"/>
      <c r="BL8" s="437"/>
      <c r="BM8" s="437"/>
      <c r="BN8" s="437"/>
      <c r="BO8" s="437"/>
      <c r="BP8" s="437">
        <v>1</v>
      </c>
      <c r="BQ8" s="437">
        <v>500000</v>
      </c>
      <c r="BR8" s="437">
        <v>250000</v>
      </c>
      <c r="BS8" s="437">
        <v>1</v>
      </c>
      <c r="BT8" s="437">
        <v>800000</v>
      </c>
      <c r="BU8" s="437">
        <v>400000</v>
      </c>
      <c r="BV8" s="437"/>
      <c r="BW8" s="437"/>
      <c r="BX8" s="437"/>
      <c r="BY8" s="437">
        <v>1</v>
      </c>
      <c r="BZ8" s="437">
        <v>500000</v>
      </c>
      <c r="CA8" s="437">
        <v>250000</v>
      </c>
      <c r="CB8" s="437"/>
      <c r="CC8" s="437"/>
      <c r="CD8" s="437"/>
      <c r="CE8" s="437">
        <v>1</v>
      </c>
      <c r="CF8" s="437">
        <v>900000</v>
      </c>
      <c r="CG8" s="437">
        <v>300000</v>
      </c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>
        <v>4</v>
      </c>
      <c r="CU8" s="437">
        <v>4500000</v>
      </c>
      <c r="CV8" s="437">
        <v>2750000</v>
      </c>
      <c r="CW8" s="437">
        <v>164</v>
      </c>
      <c r="CX8" s="437">
        <v>93268000</v>
      </c>
      <c r="CY8" s="437">
        <v>79369800</v>
      </c>
      <c r="CZ8" s="437">
        <v>21</v>
      </c>
      <c r="DA8" s="437">
        <v>5415000</v>
      </c>
      <c r="DB8" s="437">
        <v>4631500</v>
      </c>
      <c r="DC8" s="437"/>
      <c r="DD8" s="437"/>
      <c r="DE8" s="437"/>
      <c r="DF8" s="437">
        <v>1</v>
      </c>
      <c r="DG8" s="437">
        <v>10000</v>
      </c>
      <c r="DH8" s="437">
        <v>5000</v>
      </c>
      <c r="DI8" s="437">
        <v>1</v>
      </c>
      <c r="DJ8" s="437">
        <v>800000</v>
      </c>
      <c r="DK8" s="437">
        <v>800000</v>
      </c>
      <c r="DL8" s="437"/>
      <c r="DM8" s="437"/>
      <c r="DN8" s="437"/>
      <c r="DO8" s="437"/>
      <c r="DP8" s="437"/>
      <c r="DQ8" s="437"/>
      <c r="DR8" s="437"/>
      <c r="DS8" s="437"/>
      <c r="DT8" s="437"/>
      <c r="DU8" s="437">
        <v>3</v>
      </c>
      <c r="DV8" s="437">
        <v>160000</v>
      </c>
      <c r="DW8" s="437">
        <v>126500</v>
      </c>
      <c r="DX8" s="437"/>
      <c r="DY8" s="437"/>
      <c r="DZ8" s="437"/>
      <c r="EA8" s="437"/>
      <c r="EB8" s="437"/>
      <c r="EC8" s="437"/>
      <c r="ED8" s="437">
        <v>1</v>
      </c>
      <c r="EE8" s="437">
        <v>225000</v>
      </c>
      <c r="EF8" s="437">
        <v>225000</v>
      </c>
      <c r="EG8" s="437"/>
      <c r="EH8" s="437"/>
      <c r="EI8" s="437"/>
      <c r="EJ8" s="437">
        <v>1</v>
      </c>
      <c r="EK8" s="437">
        <v>10000</v>
      </c>
      <c r="EL8" s="437">
        <v>5000</v>
      </c>
      <c r="EM8" s="437">
        <v>7</v>
      </c>
      <c r="EN8" s="437">
        <v>151420000</v>
      </c>
      <c r="EO8" s="437">
        <v>75965000</v>
      </c>
      <c r="EP8" s="437"/>
      <c r="EQ8" s="437"/>
      <c r="ER8" s="437"/>
      <c r="ES8" s="437">
        <v>2</v>
      </c>
      <c r="ET8" s="437">
        <v>550000</v>
      </c>
      <c r="EU8" s="437">
        <v>550000</v>
      </c>
      <c r="EV8" s="437"/>
      <c r="EW8" s="437"/>
      <c r="EX8" s="437"/>
      <c r="EY8" s="437"/>
      <c r="EZ8" s="437"/>
      <c r="FA8" s="437"/>
      <c r="FB8" s="437"/>
      <c r="FC8" s="437"/>
      <c r="FD8" s="437"/>
      <c r="FE8" s="437">
        <v>2</v>
      </c>
      <c r="FF8" s="437">
        <v>2515000</v>
      </c>
      <c r="FG8" s="437">
        <v>2515000</v>
      </c>
      <c r="FH8" s="437"/>
      <c r="FI8" s="437"/>
      <c r="FJ8" s="437"/>
      <c r="FK8" s="437"/>
      <c r="FL8" s="437"/>
      <c r="FM8" s="437"/>
      <c r="FN8" s="437"/>
      <c r="FO8" s="437"/>
      <c r="FP8" s="437"/>
      <c r="FQ8" s="437"/>
      <c r="FR8" s="437"/>
      <c r="FS8" s="437"/>
      <c r="FT8" s="437"/>
      <c r="FU8" s="437"/>
      <c r="FV8" s="437"/>
      <c r="FW8" s="437"/>
      <c r="FX8" s="437"/>
      <c r="FY8" s="437"/>
      <c r="FZ8" s="437">
        <v>1</v>
      </c>
      <c r="GA8" s="437">
        <v>100000</v>
      </c>
      <c r="GB8" s="437">
        <v>50000</v>
      </c>
      <c r="GC8" s="437"/>
      <c r="GD8" s="437"/>
      <c r="GE8" s="437"/>
      <c r="GF8" s="437"/>
      <c r="GG8" s="437"/>
      <c r="GH8" s="437"/>
      <c r="GI8" s="437">
        <v>1</v>
      </c>
      <c r="GJ8" s="437">
        <v>2000000</v>
      </c>
      <c r="GK8" s="437">
        <v>1000000</v>
      </c>
      <c r="GL8" s="437"/>
      <c r="GM8" s="437"/>
      <c r="GN8" s="437"/>
      <c r="GO8" s="437"/>
      <c r="GP8" s="437"/>
      <c r="GQ8" s="437"/>
      <c r="GR8" s="437">
        <v>1</v>
      </c>
      <c r="GS8" s="437">
        <v>500000</v>
      </c>
      <c r="GT8" s="437">
        <v>250000</v>
      </c>
      <c r="GU8" s="437"/>
      <c r="GV8" s="437"/>
      <c r="GW8" s="437"/>
      <c r="GX8" s="437">
        <v>1</v>
      </c>
      <c r="GY8" s="437">
        <v>20000</v>
      </c>
      <c r="GZ8" s="437">
        <v>20000</v>
      </c>
      <c r="HA8" s="437"/>
      <c r="HB8" s="437"/>
      <c r="HC8" s="437"/>
      <c r="HD8" s="437"/>
      <c r="HE8" s="437"/>
      <c r="HF8" s="437"/>
      <c r="HG8" s="437"/>
      <c r="HH8" s="437"/>
      <c r="HI8" s="437"/>
      <c r="HJ8" s="437"/>
      <c r="HK8" s="437"/>
      <c r="HL8" s="437"/>
      <c r="HM8" s="437"/>
      <c r="HN8" s="437"/>
      <c r="HO8" s="437"/>
      <c r="HP8" s="437"/>
      <c r="HQ8" s="437"/>
      <c r="HR8" s="437"/>
      <c r="HS8" s="437"/>
      <c r="HT8" s="437"/>
      <c r="HU8" s="437"/>
      <c r="HV8" s="437">
        <v>2</v>
      </c>
      <c r="HW8" s="437">
        <v>450000</v>
      </c>
      <c r="HX8" s="437">
        <v>297000</v>
      </c>
      <c r="HY8" s="437"/>
      <c r="HZ8" s="437"/>
      <c r="IA8" s="437"/>
      <c r="IB8" s="437"/>
      <c r="IC8" s="437"/>
      <c r="ID8" s="437"/>
      <c r="IE8" s="437"/>
      <c r="IF8" s="437"/>
      <c r="IG8" s="437"/>
      <c r="IH8" s="437">
        <v>1</v>
      </c>
      <c r="II8" s="437">
        <v>3000000</v>
      </c>
      <c r="IJ8" s="437">
        <v>1500000</v>
      </c>
      <c r="IK8" s="438">
        <v>269</v>
      </c>
      <c r="IL8" s="438">
        <v>299348000</v>
      </c>
      <c r="IM8" s="438">
        <v>188134800</v>
      </c>
    </row>
    <row r="9" spans="1:247" s="439" customFormat="1" ht="4.5">
      <c r="A9" s="436" t="s">
        <v>725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>
        <v>5</v>
      </c>
      <c r="CX9" s="437">
        <v>1410000</v>
      </c>
      <c r="CY9" s="437">
        <v>1310000</v>
      </c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8">
        <v>5</v>
      </c>
      <c r="IL9" s="438">
        <v>1410000</v>
      </c>
      <c r="IM9" s="438">
        <v>1310000</v>
      </c>
    </row>
    <row r="10" spans="1:247" s="439" customFormat="1" ht="4.5">
      <c r="A10" s="436" t="s">
        <v>670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>
        <v>1</v>
      </c>
      <c r="CX10" s="437">
        <v>1000000</v>
      </c>
      <c r="CY10" s="437">
        <v>1000000</v>
      </c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8">
        <v>1</v>
      </c>
      <c r="IL10" s="438">
        <v>1000000</v>
      </c>
      <c r="IM10" s="438">
        <v>1000000</v>
      </c>
    </row>
    <row r="11" spans="1:247" s="439" customFormat="1" ht="4.5">
      <c r="A11" s="436" t="s">
        <v>671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>
        <v>5</v>
      </c>
      <c r="CX11" s="437">
        <v>5910000</v>
      </c>
      <c r="CY11" s="437">
        <v>5710000</v>
      </c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8">
        <v>5</v>
      </c>
      <c r="IL11" s="438">
        <v>5910000</v>
      </c>
      <c r="IM11" s="438">
        <v>5710000</v>
      </c>
    </row>
    <row r="12" spans="1:247" s="439" customFormat="1" ht="4.5">
      <c r="A12" s="436" t="s">
        <v>520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>
        <v>2</v>
      </c>
      <c r="U12" s="437">
        <v>110000</v>
      </c>
      <c r="V12" s="437">
        <v>60000</v>
      </c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>
        <v>7</v>
      </c>
      <c r="CX12" s="437">
        <v>1760000</v>
      </c>
      <c r="CY12" s="437">
        <v>1480100</v>
      </c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8">
        <v>9</v>
      </c>
      <c r="IL12" s="438">
        <v>1870000</v>
      </c>
      <c r="IM12" s="438">
        <v>1540100</v>
      </c>
    </row>
    <row r="13" spans="1:247" s="439" customFormat="1" ht="4.5">
      <c r="A13" s="436" t="s">
        <v>521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>
        <v>1</v>
      </c>
      <c r="R13" s="437">
        <v>60000</v>
      </c>
      <c r="S13" s="437">
        <v>60000</v>
      </c>
      <c r="T13" s="437">
        <v>5</v>
      </c>
      <c r="U13" s="437">
        <v>420000</v>
      </c>
      <c r="V13" s="437">
        <v>345000</v>
      </c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>
        <v>22</v>
      </c>
      <c r="CX13" s="437">
        <v>9007000</v>
      </c>
      <c r="CY13" s="437">
        <v>8390500</v>
      </c>
      <c r="CZ13" s="437">
        <v>3</v>
      </c>
      <c r="DA13" s="437">
        <v>1250000</v>
      </c>
      <c r="DB13" s="437">
        <v>430000</v>
      </c>
      <c r="DC13" s="437"/>
      <c r="DD13" s="437"/>
      <c r="DE13" s="437"/>
      <c r="DF13" s="437"/>
      <c r="DG13" s="437"/>
      <c r="DH13" s="437"/>
      <c r="DI13" s="437">
        <v>1</v>
      </c>
      <c r="DJ13" s="437">
        <v>245000</v>
      </c>
      <c r="DK13" s="437">
        <v>245000</v>
      </c>
      <c r="DL13" s="437"/>
      <c r="DM13" s="437"/>
      <c r="DN13" s="437"/>
      <c r="DO13" s="437"/>
      <c r="DP13" s="437"/>
      <c r="DQ13" s="437"/>
      <c r="DR13" s="437"/>
      <c r="DS13" s="437"/>
      <c r="DT13" s="437"/>
      <c r="DU13" s="437">
        <v>1</v>
      </c>
      <c r="DV13" s="437">
        <v>500000</v>
      </c>
      <c r="DW13" s="437">
        <v>500000</v>
      </c>
      <c r="DX13" s="437"/>
      <c r="DY13" s="437"/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7"/>
      <c r="FL13" s="437"/>
      <c r="FM13" s="437"/>
      <c r="FN13" s="437"/>
      <c r="FO13" s="437"/>
      <c r="FP13" s="437"/>
      <c r="FQ13" s="437"/>
      <c r="FR13" s="437"/>
      <c r="FS13" s="437"/>
      <c r="FT13" s="437"/>
      <c r="FU13" s="437"/>
      <c r="FV13" s="437"/>
      <c r="FW13" s="437"/>
      <c r="FX13" s="437"/>
      <c r="FY13" s="437"/>
      <c r="FZ13" s="437">
        <v>1</v>
      </c>
      <c r="GA13" s="437">
        <v>400000</v>
      </c>
      <c r="GB13" s="437">
        <v>200000</v>
      </c>
      <c r="GC13" s="437"/>
      <c r="GD13" s="437"/>
      <c r="GE13" s="437"/>
      <c r="GF13" s="437"/>
      <c r="GG13" s="437"/>
      <c r="GH13" s="437"/>
      <c r="GI13" s="437"/>
      <c r="GJ13" s="437"/>
      <c r="GK13" s="437"/>
      <c r="GL13" s="437"/>
      <c r="GM13" s="437"/>
      <c r="GN13" s="437"/>
      <c r="GO13" s="437"/>
      <c r="GP13" s="437"/>
      <c r="GQ13" s="437"/>
      <c r="GR13" s="437"/>
      <c r="GS13" s="437"/>
      <c r="GT13" s="437"/>
      <c r="GU13" s="437"/>
      <c r="GV13" s="437"/>
      <c r="GW13" s="437"/>
      <c r="GX13" s="437"/>
      <c r="GY13" s="437"/>
      <c r="GZ13" s="437"/>
      <c r="HA13" s="437"/>
      <c r="HB13" s="437"/>
      <c r="HC13" s="437"/>
      <c r="HD13" s="437"/>
      <c r="HE13" s="437"/>
      <c r="HF13" s="437"/>
      <c r="HG13" s="437"/>
      <c r="HH13" s="437"/>
      <c r="HI13" s="437"/>
      <c r="HJ13" s="437"/>
      <c r="HK13" s="437"/>
      <c r="HL13" s="437"/>
      <c r="HM13" s="437"/>
      <c r="HN13" s="437"/>
      <c r="HO13" s="437"/>
      <c r="HP13" s="437"/>
      <c r="HQ13" s="437"/>
      <c r="HR13" s="437"/>
      <c r="HS13" s="437"/>
      <c r="HT13" s="437"/>
      <c r="HU13" s="437"/>
      <c r="HV13" s="437"/>
      <c r="HW13" s="437"/>
      <c r="HX13" s="437"/>
      <c r="HY13" s="437"/>
      <c r="HZ13" s="437"/>
      <c r="IA13" s="437"/>
      <c r="IB13" s="437"/>
      <c r="IC13" s="437"/>
      <c r="ID13" s="437"/>
      <c r="IE13" s="437"/>
      <c r="IF13" s="437"/>
      <c r="IG13" s="437"/>
      <c r="IH13" s="437">
        <v>1</v>
      </c>
      <c r="II13" s="437">
        <v>400000</v>
      </c>
      <c r="IJ13" s="437">
        <v>400000</v>
      </c>
      <c r="IK13" s="438">
        <v>35</v>
      </c>
      <c r="IL13" s="438">
        <v>12282000</v>
      </c>
      <c r="IM13" s="438">
        <v>10570500</v>
      </c>
    </row>
    <row r="14" spans="1:247" s="439" customFormat="1" ht="4.5">
      <c r="A14" s="436" t="s">
        <v>522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>
        <v>4</v>
      </c>
      <c r="R14" s="437">
        <v>2550000</v>
      </c>
      <c r="S14" s="437">
        <v>2420000</v>
      </c>
      <c r="T14" s="437">
        <v>10</v>
      </c>
      <c r="U14" s="437">
        <v>3550000</v>
      </c>
      <c r="V14" s="437">
        <v>2954000</v>
      </c>
      <c r="W14" s="437">
        <v>2</v>
      </c>
      <c r="X14" s="437">
        <v>350000</v>
      </c>
      <c r="Y14" s="437">
        <v>300000</v>
      </c>
      <c r="Z14" s="437">
        <v>1</v>
      </c>
      <c r="AA14" s="437">
        <v>500000</v>
      </c>
      <c r="AB14" s="437">
        <v>500000</v>
      </c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>
        <v>3</v>
      </c>
      <c r="AV14" s="437">
        <v>2160000</v>
      </c>
      <c r="AW14" s="437">
        <v>2160000</v>
      </c>
      <c r="AX14" s="437">
        <v>1</v>
      </c>
      <c r="AY14" s="437">
        <v>300000</v>
      </c>
      <c r="AZ14" s="437">
        <v>300000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7">
        <v>1</v>
      </c>
      <c r="BK14" s="437">
        <v>1500000</v>
      </c>
      <c r="BL14" s="437">
        <v>1500000</v>
      </c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>
        <v>3</v>
      </c>
      <c r="CU14" s="437">
        <v>3350000</v>
      </c>
      <c r="CV14" s="437">
        <v>2450000</v>
      </c>
      <c r="CW14" s="437">
        <v>131</v>
      </c>
      <c r="CX14" s="437">
        <v>58825000</v>
      </c>
      <c r="CY14" s="437">
        <v>40926765</v>
      </c>
      <c r="CZ14" s="437">
        <v>2</v>
      </c>
      <c r="DA14" s="437">
        <v>400000</v>
      </c>
      <c r="DB14" s="437">
        <v>400000</v>
      </c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>
        <v>1</v>
      </c>
      <c r="DS14" s="437">
        <v>5000000</v>
      </c>
      <c r="DT14" s="437">
        <v>2500000</v>
      </c>
      <c r="DU14" s="437">
        <v>1</v>
      </c>
      <c r="DV14" s="437">
        <v>350000</v>
      </c>
      <c r="DW14" s="437">
        <v>80500</v>
      </c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  <c r="IG14" s="437"/>
      <c r="IH14" s="437"/>
      <c r="II14" s="437"/>
      <c r="IJ14" s="437"/>
      <c r="IK14" s="438">
        <v>160</v>
      </c>
      <c r="IL14" s="438">
        <v>78835000</v>
      </c>
      <c r="IM14" s="438">
        <v>56491265</v>
      </c>
    </row>
    <row r="15" spans="1:247" s="439" customFormat="1" ht="4.5">
      <c r="A15" s="436" t="s">
        <v>276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>
        <v>3</v>
      </c>
      <c r="R15" s="437">
        <v>6600000</v>
      </c>
      <c r="S15" s="437">
        <v>5600000</v>
      </c>
      <c r="T15" s="437">
        <v>3</v>
      </c>
      <c r="U15" s="437">
        <v>560000</v>
      </c>
      <c r="V15" s="437">
        <v>185000</v>
      </c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>
        <v>2</v>
      </c>
      <c r="AV15" s="437">
        <v>410000</v>
      </c>
      <c r="AW15" s="437">
        <v>205000</v>
      </c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>
        <v>1</v>
      </c>
      <c r="CU15" s="437">
        <v>1000000</v>
      </c>
      <c r="CV15" s="437">
        <v>1000000</v>
      </c>
      <c r="CW15" s="437">
        <v>118</v>
      </c>
      <c r="CX15" s="437">
        <v>141617500</v>
      </c>
      <c r="CY15" s="437">
        <v>116160425</v>
      </c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>
        <v>1</v>
      </c>
      <c r="DS15" s="437">
        <v>675145</v>
      </c>
      <c r="DT15" s="437">
        <v>675145</v>
      </c>
      <c r="DU15" s="437"/>
      <c r="DV15" s="437"/>
      <c r="DW15" s="437"/>
      <c r="DX15" s="437"/>
      <c r="DY15" s="437"/>
      <c r="DZ15" s="437"/>
      <c r="EA15" s="437"/>
      <c r="EB15" s="437"/>
      <c r="EC15" s="437"/>
      <c r="ED15" s="437"/>
      <c r="EE15" s="437"/>
      <c r="EF15" s="437"/>
      <c r="EG15" s="437"/>
      <c r="EH15" s="437"/>
      <c r="EI15" s="437"/>
      <c r="EJ15" s="437"/>
      <c r="EK15" s="437"/>
      <c r="EL15" s="437"/>
      <c r="EM15" s="437">
        <v>4</v>
      </c>
      <c r="EN15" s="437">
        <v>910000</v>
      </c>
      <c r="EO15" s="437">
        <v>885000</v>
      </c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>
        <v>1</v>
      </c>
      <c r="FF15" s="437">
        <v>400000</v>
      </c>
      <c r="FG15" s="437">
        <v>200000</v>
      </c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437">
        <v>1</v>
      </c>
      <c r="GA15" s="437">
        <v>1000000</v>
      </c>
      <c r="GB15" s="437">
        <v>500000</v>
      </c>
      <c r="GC15" s="437"/>
      <c r="GD15" s="437"/>
      <c r="GE15" s="437"/>
      <c r="GF15" s="437"/>
      <c r="GG15" s="437"/>
      <c r="GH15" s="437"/>
      <c r="GI15" s="437"/>
      <c r="GJ15" s="437"/>
      <c r="GK15" s="437"/>
      <c r="GL15" s="437"/>
      <c r="GM15" s="437"/>
      <c r="GN15" s="437"/>
      <c r="GO15" s="437"/>
      <c r="GP15" s="437"/>
      <c r="GQ15" s="437"/>
      <c r="GR15" s="437"/>
      <c r="GS15" s="437"/>
      <c r="GT15" s="437"/>
      <c r="GU15" s="437"/>
      <c r="GV15" s="437"/>
      <c r="GW15" s="437"/>
      <c r="GX15" s="437"/>
      <c r="GY15" s="437"/>
      <c r="GZ15" s="437"/>
      <c r="HA15" s="437"/>
      <c r="HB15" s="437"/>
      <c r="HC15" s="437"/>
      <c r="HD15" s="437"/>
      <c r="HE15" s="437"/>
      <c r="HF15" s="437"/>
      <c r="HG15" s="437"/>
      <c r="HH15" s="437"/>
      <c r="HI15" s="437"/>
      <c r="HJ15" s="437"/>
      <c r="HK15" s="437"/>
      <c r="HL15" s="437"/>
      <c r="HM15" s="437"/>
      <c r="HN15" s="437"/>
      <c r="HO15" s="437"/>
      <c r="HP15" s="437"/>
      <c r="HQ15" s="437"/>
      <c r="HR15" s="437"/>
      <c r="HS15" s="437"/>
      <c r="HT15" s="437"/>
      <c r="HU15" s="437"/>
      <c r="HV15" s="437">
        <v>3</v>
      </c>
      <c r="HW15" s="437">
        <v>2700000</v>
      </c>
      <c r="HX15" s="437">
        <v>2700000</v>
      </c>
      <c r="HY15" s="437"/>
      <c r="HZ15" s="437"/>
      <c r="IA15" s="437"/>
      <c r="IB15" s="437"/>
      <c r="IC15" s="437"/>
      <c r="ID15" s="437"/>
      <c r="IE15" s="437"/>
      <c r="IF15" s="437"/>
      <c r="IG15" s="437"/>
      <c r="IH15" s="437"/>
      <c r="II15" s="437"/>
      <c r="IJ15" s="437"/>
      <c r="IK15" s="438">
        <v>137</v>
      </c>
      <c r="IL15" s="438">
        <v>155872645</v>
      </c>
      <c r="IM15" s="438">
        <v>128110570</v>
      </c>
    </row>
    <row r="16" spans="1:247" s="439" customFormat="1" ht="4.5">
      <c r="A16" s="436" t="s">
        <v>726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>
        <v>1</v>
      </c>
      <c r="AV16" s="437">
        <v>500000</v>
      </c>
      <c r="AW16" s="437">
        <v>500000</v>
      </c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>
        <v>6</v>
      </c>
      <c r="CX16" s="437">
        <v>2260000</v>
      </c>
      <c r="CY16" s="437">
        <v>1853400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437"/>
      <c r="GA16" s="437"/>
      <c r="GB16" s="437"/>
      <c r="GC16" s="437"/>
      <c r="GD16" s="437"/>
      <c r="GE16" s="437"/>
      <c r="GF16" s="43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  <c r="GQ16" s="437"/>
      <c r="GR16" s="437"/>
      <c r="GS16" s="437"/>
      <c r="GT16" s="437"/>
      <c r="GU16" s="437"/>
      <c r="GV16" s="437"/>
      <c r="GW16" s="437"/>
      <c r="GX16" s="437"/>
      <c r="GY16" s="437"/>
      <c r="GZ16" s="437"/>
      <c r="HA16" s="437"/>
      <c r="HB16" s="437"/>
      <c r="HC16" s="437"/>
      <c r="HD16" s="437"/>
      <c r="HE16" s="437"/>
      <c r="HF16" s="437"/>
      <c r="HG16" s="437"/>
      <c r="HH16" s="437"/>
      <c r="HI16" s="437"/>
      <c r="HJ16" s="437"/>
      <c r="HK16" s="437"/>
      <c r="HL16" s="437"/>
      <c r="HM16" s="437"/>
      <c r="HN16" s="437"/>
      <c r="HO16" s="437"/>
      <c r="HP16" s="437"/>
      <c r="HQ16" s="437"/>
      <c r="HR16" s="437"/>
      <c r="HS16" s="437"/>
      <c r="HT16" s="437"/>
      <c r="HU16" s="437"/>
      <c r="HV16" s="437"/>
      <c r="HW16" s="437"/>
      <c r="HX16" s="437"/>
      <c r="HY16" s="437"/>
      <c r="HZ16" s="437"/>
      <c r="IA16" s="437"/>
      <c r="IB16" s="437"/>
      <c r="IC16" s="437"/>
      <c r="ID16" s="437"/>
      <c r="IE16" s="437"/>
      <c r="IF16" s="437"/>
      <c r="IG16" s="437"/>
      <c r="IH16" s="437"/>
      <c r="II16" s="437"/>
      <c r="IJ16" s="437"/>
      <c r="IK16" s="438">
        <v>7</v>
      </c>
      <c r="IL16" s="438">
        <v>2760000</v>
      </c>
      <c r="IM16" s="438">
        <v>2353400</v>
      </c>
    </row>
    <row r="17" spans="1:247" s="439" customFormat="1" ht="4.5">
      <c r="A17" s="436" t="s">
        <v>580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>
        <v>1</v>
      </c>
      <c r="U17" s="437">
        <v>500000</v>
      </c>
      <c r="V17" s="437">
        <v>165000</v>
      </c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>
        <v>1</v>
      </c>
      <c r="AV17" s="437">
        <v>100000</v>
      </c>
      <c r="AW17" s="437">
        <v>50000</v>
      </c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>
        <v>20</v>
      </c>
      <c r="CX17" s="437">
        <v>29750000</v>
      </c>
      <c r="CY17" s="437">
        <v>25994100</v>
      </c>
      <c r="CZ17" s="437"/>
      <c r="DA17" s="437"/>
      <c r="DB17" s="437"/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8">
        <v>22</v>
      </c>
      <c r="IL17" s="438">
        <v>30350000</v>
      </c>
      <c r="IM17" s="438">
        <v>26209100</v>
      </c>
    </row>
    <row r="18" spans="1:247" s="439" customFormat="1" ht="4.5">
      <c r="A18" s="436" t="s">
        <v>604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>
        <v>3</v>
      </c>
      <c r="U18" s="437">
        <v>450000</v>
      </c>
      <c r="V18" s="437">
        <v>390000</v>
      </c>
      <c r="W18" s="437"/>
      <c r="X18" s="437"/>
      <c r="Y18" s="437"/>
      <c r="Z18" s="437">
        <v>1</v>
      </c>
      <c r="AA18" s="437">
        <v>100000</v>
      </c>
      <c r="AB18" s="437">
        <v>100000</v>
      </c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>
        <v>1</v>
      </c>
      <c r="AV18" s="437">
        <v>175500000</v>
      </c>
      <c r="AW18" s="437">
        <v>173745000</v>
      </c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>
        <v>1</v>
      </c>
      <c r="BZ18" s="437">
        <v>1500000</v>
      </c>
      <c r="CA18" s="437">
        <v>690000</v>
      </c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>
        <v>10</v>
      </c>
      <c r="CX18" s="437">
        <v>28935000</v>
      </c>
      <c r="CY18" s="437">
        <v>26835000</v>
      </c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7"/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/>
      <c r="II18" s="437"/>
      <c r="IJ18" s="437"/>
      <c r="IK18" s="438">
        <v>16</v>
      </c>
      <c r="IL18" s="438">
        <v>206485000</v>
      </c>
      <c r="IM18" s="438">
        <v>201760000</v>
      </c>
    </row>
    <row r="19" spans="1:247" s="439" customFormat="1" ht="4.5">
      <c r="A19" s="436" t="s">
        <v>802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>
        <v>1</v>
      </c>
      <c r="AV19" s="437">
        <v>500000</v>
      </c>
      <c r="AW19" s="437">
        <v>500000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8">
        <v>1</v>
      </c>
      <c r="IL19" s="438">
        <v>500000</v>
      </c>
      <c r="IM19" s="438">
        <v>500000</v>
      </c>
    </row>
    <row r="20" spans="1:247" s="439" customFormat="1" ht="4.5">
      <c r="A20" s="436" t="s">
        <v>566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>
        <v>6</v>
      </c>
      <c r="U20" s="437">
        <v>1450000</v>
      </c>
      <c r="V20" s="437">
        <v>1175000</v>
      </c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>
        <v>1</v>
      </c>
      <c r="AV20" s="437">
        <v>50000</v>
      </c>
      <c r="AW20" s="437">
        <v>50000</v>
      </c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>
        <v>13</v>
      </c>
      <c r="CX20" s="437">
        <v>1860000</v>
      </c>
      <c r="CY20" s="437">
        <v>1471000</v>
      </c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>
        <v>1</v>
      </c>
      <c r="EN20" s="437">
        <v>1350000</v>
      </c>
      <c r="EO20" s="437">
        <v>1350000</v>
      </c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8">
        <v>21</v>
      </c>
      <c r="IL20" s="438">
        <v>4710000</v>
      </c>
      <c r="IM20" s="438">
        <v>4046000</v>
      </c>
    </row>
    <row r="21" spans="1:247" s="439" customFormat="1" ht="4.5">
      <c r="A21" s="436" t="s">
        <v>857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>
        <v>1</v>
      </c>
      <c r="R21" s="437">
        <v>100000</v>
      </c>
      <c r="S21" s="437">
        <v>100000</v>
      </c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8">
        <v>1</v>
      </c>
      <c r="IL21" s="438">
        <v>100000</v>
      </c>
      <c r="IM21" s="438">
        <v>100000</v>
      </c>
    </row>
    <row r="22" spans="1:247" s="439" customFormat="1" ht="4.5">
      <c r="A22" s="436" t="s">
        <v>727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>
        <v>1</v>
      </c>
      <c r="AV22" s="437">
        <v>60000</v>
      </c>
      <c r="AW22" s="437">
        <v>20000</v>
      </c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>
        <v>2</v>
      </c>
      <c r="CX22" s="437">
        <v>250000</v>
      </c>
      <c r="CY22" s="437">
        <v>160000</v>
      </c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>
        <v>1</v>
      </c>
      <c r="IF22" s="437">
        <v>500000</v>
      </c>
      <c r="IG22" s="437">
        <v>300000</v>
      </c>
      <c r="IH22" s="437"/>
      <c r="II22" s="437"/>
      <c r="IJ22" s="437"/>
      <c r="IK22" s="438">
        <v>4</v>
      </c>
      <c r="IL22" s="438">
        <v>810000</v>
      </c>
      <c r="IM22" s="438">
        <v>480000</v>
      </c>
    </row>
    <row r="23" spans="1:247" s="439" customFormat="1" ht="4.5">
      <c r="A23" s="436" t="s">
        <v>672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>
        <v>1</v>
      </c>
      <c r="U23" s="437">
        <v>150000</v>
      </c>
      <c r="V23" s="437">
        <v>90000</v>
      </c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>
        <v>5</v>
      </c>
      <c r="CX23" s="437">
        <v>1160000</v>
      </c>
      <c r="CY23" s="437">
        <v>785000</v>
      </c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8">
        <v>6</v>
      </c>
      <c r="IL23" s="438">
        <v>1310000</v>
      </c>
      <c r="IM23" s="438">
        <v>875000</v>
      </c>
    </row>
    <row r="24" spans="1:247" s="439" customFormat="1" ht="4.5">
      <c r="A24" s="436" t="s">
        <v>858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>
        <v>1</v>
      </c>
      <c r="CX24" s="437">
        <v>50000</v>
      </c>
      <c r="CY24" s="437">
        <v>50000</v>
      </c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8">
        <v>1</v>
      </c>
      <c r="IL24" s="438">
        <v>50000</v>
      </c>
      <c r="IM24" s="438">
        <v>50000</v>
      </c>
    </row>
    <row r="25" spans="1:247" s="439" customFormat="1" ht="4.5">
      <c r="A25" s="436" t="s">
        <v>673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>
        <v>2</v>
      </c>
      <c r="U25" s="437">
        <v>900000</v>
      </c>
      <c r="V25" s="437">
        <v>525000</v>
      </c>
      <c r="W25" s="437"/>
      <c r="X25" s="437"/>
      <c r="Y25" s="437"/>
      <c r="Z25" s="437">
        <v>1</v>
      </c>
      <c r="AA25" s="437">
        <v>10000</v>
      </c>
      <c r="AB25" s="437">
        <v>10000</v>
      </c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>
        <v>4</v>
      </c>
      <c r="AV25" s="437">
        <v>11602000</v>
      </c>
      <c r="AW25" s="437">
        <v>2659000</v>
      </c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>
        <v>7</v>
      </c>
      <c r="BN25" s="437">
        <v>3530000</v>
      </c>
      <c r="BO25" s="437">
        <v>3446500</v>
      </c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>
        <v>2</v>
      </c>
      <c r="CU25" s="437">
        <v>300000</v>
      </c>
      <c r="CV25" s="437">
        <v>300000</v>
      </c>
      <c r="CW25" s="437">
        <v>38</v>
      </c>
      <c r="CX25" s="437">
        <v>20025000</v>
      </c>
      <c r="CY25" s="437">
        <v>15015000</v>
      </c>
      <c r="CZ25" s="437">
        <v>3</v>
      </c>
      <c r="DA25" s="437">
        <v>520000</v>
      </c>
      <c r="DB25" s="437">
        <v>515000</v>
      </c>
      <c r="DC25" s="437"/>
      <c r="DD25" s="437"/>
      <c r="DE25" s="437"/>
      <c r="DF25" s="437"/>
      <c r="DG25" s="437"/>
      <c r="DH25" s="437"/>
      <c r="DI25" s="437"/>
      <c r="DJ25" s="437"/>
      <c r="DK25" s="437"/>
      <c r="DL25" s="437">
        <v>1</v>
      </c>
      <c r="DM25" s="437">
        <v>100000</v>
      </c>
      <c r="DN25" s="437">
        <v>25000</v>
      </c>
      <c r="DO25" s="437"/>
      <c r="DP25" s="437"/>
      <c r="DQ25" s="437"/>
      <c r="DR25" s="437">
        <v>1</v>
      </c>
      <c r="DS25" s="437">
        <v>200000</v>
      </c>
      <c r="DT25" s="437">
        <v>200000</v>
      </c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>
        <v>1</v>
      </c>
      <c r="EN25" s="437">
        <v>500000</v>
      </c>
      <c r="EO25" s="437">
        <v>245000</v>
      </c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>
        <v>1</v>
      </c>
      <c r="FU25" s="437">
        <v>1000000</v>
      </c>
      <c r="FV25" s="437">
        <v>1000000</v>
      </c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>
        <v>1</v>
      </c>
      <c r="II25" s="437">
        <v>100000</v>
      </c>
      <c r="IJ25" s="437">
        <v>50000</v>
      </c>
      <c r="IK25" s="438">
        <v>62</v>
      </c>
      <c r="IL25" s="438">
        <v>38787000</v>
      </c>
      <c r="IM25" s="438">
        <v>23990500</v>
      </c>
    </row>
    <row r="26" spans="1:247" s="439" customFormat="1" ht="4.5">
      <c r="A26" s="436" t="s">
        <v>790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>
        <v>3</v>
      </c>
      <c r="CX26" s="437">
        <v>400000</v>
      </c>
      <c r="CY26" s="437">
        <v>251000</v>
      </c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8">
        <v>3</v>
      </c>
      <c r="IL26" s="438">
        <v>400000</v>
      </c>
      <c r="IM26" s="438">
        <v>251000</v>
      </c>
    </row>
    <row r="27" spans="1:247" s="439" customFormat="1" ht="4.5">
      <c r="A27" s="436" t="s">
        <v>803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>
        <v>2</v>
      </c>
      <c r="CX27" s="437">
        <v>300000</v>
      </c>
      <c r="CY27" s="437">
        <v>50000</v>
      </c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8">
        <v>2</v>
      </c>
      <c r="IL27" s="438">
        <v>300000</v>
      </c>
      <c r="IM27" s="438">
        <v>50000</v>
      </c>
    </row>
    <row r="28" spans="1:247" s="439" customFormat="1" ht="4.5">
      <c r="A28" s="436" t="s">
        <v>523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>
        <v>1</v>
      </c>
      <c r="U28" s="437">
        <v>150000</v>
      </c>
      <c r="V28" s="437">
        <v>150000</v>
      </c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>
        <v>1</v>
      </c>
      <c r="AV28" s="437">
        <v>500000</v>
      </c>
      <c r="AW28" s="437">
        <v>500000</v>
      </c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>
        <v>1</v>
      </c>
      <c r="CU28" s="437">
        <v>400000</v>
      </c>
      <c r="CV28" s="437">
        <v>400000</v>
      </c>
      <c r="CW28" s="437">
        <v>90</v>
      </c>
      <c r="CX28" s="437">
        <v>36769000</v>
      </c>
      <c r="CY28" s="437">
        <v>28396500</v>
      </c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8">
        <v>93</v>
      </c>
      <c r="IL28" s="438">
        <v>37819000</v>
      </c>
      <c r="IM28" s="438">
        <v>29446500</v>
      </c>
    </row>
    <row r="29" spans="1:247" s="439" customFormat="1" ht="4.5">
      <c r="A29" s="436" t="s">
        <v>588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>
        <v>8</v>
      </c>
      <c r="CX29" s="437">
        <v>2265000</v>
      </c>
      <c r="CY29" s="437">
        <v>2055000</v>
      </c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8">
        <v>8</v>
      </c>
      <c r="IL29" s="438">
        <v>2265000</v>
      </c>
      <c r="IM29" s="438">
        <v>2055000</v>
      </c>
    </row>
    <row r="30" spans="1:247" s="439" customFormat="1" ht="4.5">
      <c r="A30" s="436" t="s">
        <v>728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>
        <v>2</v>
      </c>
      <c r="U30" s="437">
        <v>110000</v>
      </c>
      <c r="V30" s="437">
        <v>103600</v>
      </c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>
        <v>8</v>
      </c>
      <c r="CX30" s="437">
        <v>25600000</v>
      </c>
      <c r="CY30" s="437">
        <v>3100000</v>
      </c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8">
        <v>10</v>
      </c>
      <c r="IL30" s="438">
        <v>25710000</v>
      </c>
      <c r="IM30" s="438">
        <v>3203600</v>
      </c>
    </row>
    <row r="31" spans="1:247" s="439" customFormat="1" ht="4.5">
      <c r="A31" s="436" t="s">
        <v>524</v>
      </c>
      <c r="B31" s="437">
        <v>1</v>
      </c>
      <c r="C31" s="437">
        <v>1000000</v>
      </c>
      <c r="D31" s="437">
        <v>1000000</v>
      </c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>
        <v>1</v>
      </c>
      <c r="U31" s="437">
        <v>500000</v>
      </c>
      <c r="V31" s="437">
        <v>255000</v>
      </c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>
        <v>1</v>
      </c>
      <c r="AS31" s="437">
        <v>1000000</v>
      </c>
      <c r="AT31" s="437">
        <v>100000</v>
      </c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>
        <v>36</v>
      </c>
      <c r="CX31" s="437">
        <v>21530000</v>
      </c>
      <c r="CY31" s="437">
        <v>19004000</v>
      </c>
      <c r="CZ31" s="437">
        <v>3</v>
      </c>
      <c r="DA31" s="437">
        <v>250000</v>
      </c>
      <c r="DB31" s="437">
        <v>223000</v>
      </c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>
        <v>1</v>
      </c>
      <c r="DS31" s="437">
        <v>250000</v>
      </c>
      <c r="DT31" s="437">
        <v>250000</v>
      </c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>
        <v>1</v>
      </c>
      <c r="FU31" s="437">
        <v>95000000</v>
      </c>
      <c r="FV31" s="437">
        <v>66500000</v>
      </c>
      <c r="FW31" s="437"/>
      <c r="FX31" s="437"/>
      <c r="FY31" s="437"/>
      <c r="FZ31" s="437"/>
      <c r="GA31" s="437"/>
      <c r="GB31" s="437"/>
      <c r="GC31" s="437"/>
      <c r="GD31" s="437"/>
      <c r="GE31" s="437"/>
      <c r="GF31" s="437"/>
      <c r="GG31" s="437"/>
      <c r="GH31" s="437"/>
      <c r="GI31" s="437"/>
      <c r="GJ31" s="437"/>
      <c r="GK31" s="437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8">
        <v>44</v>
      </c>
      <c r="IL31" s="438">
        <v>119530000</v>
      </c>
      <c r="IM31" s="438">
        <v>87332000</v>
      </c>
    </row>
    <row r="32" spans="1:247" s="439" customFormat="1" ht="4.5">
      <c r="A32" s="436" t="s">
        <v>674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>
        <v>4</v>
      </c>
      <c r="CX32" s="437">
        <v>15400000</v>
      </c>
      <c r="CY32" s="437">
        <v>15400000</v>
      </c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/>
      <c r="FU32" s="437"/>
      <c r="FV32" s="437"/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8">
        <v>4</v>
      </c>
      <c r="IL32" s="438">
        <v>15400000</v>
      </c>
      <c r="IM32" s="438">
        <v>15400000</v>
      </c>
    </row>
    <row r="33" spans="1:247" s="439" customFormat="1" ht="4.5">
      <c r="A33" s="436" t="s">
        <v>614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>
        <v>1</v>
      </c>
      <c r="U33" s="437">
        <v>100000</v>
      </c>
      <c r="V33" s="437">
        <v>100000</v>
      </c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>
        <v>2</v>
      </c>
      <c r="CX33" s="437">
        <v>210000</v>
      </c>
      <c r="CY33" s="437">
        <v>110000</v>
      </c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7"/>
      <c r="GB33" s="437"/>
      <c r="GC33" s="437"/>
      <c r="GD33" s="437"/>
      <c r="GE33" s="437"/>
      <c r="GF33" s="437"/>
      <c r="GG33" s="437"/>
      <c r="GH33" s="437"/>
      <c r="GI33" s="437"/>
      <c r="GJ33" s="437"/>
      <c r="GK33" s="437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  <c r="HH33" s="437"/>
      <c r="HI33" s="437"/>
      <c r="HJ33" s="437"/>
      <c r="HK33" s="437"/>
      <c r="HL33" s="437"/>
      <c r="HM33" s="437"/>
      <c r="HN33" s="437"/>
      <c r="HO33" s="437"/>
      <c r="HP33" s="437"/>
      <c r="HQ33" s="437"/>
      <c r="HR33" s="437"/>
      <c r="HS33" s="437"/>
      <c r="HT33" s="437"/>
      <c r="HU33" s="437"/>
      <c r="HV33" s="437"/>
      <c r="HW33" s="437"/>
      <c r="HX33" s="437"/>
      <c r="HY33" s="437"/>
      <c r="HZ33" s="437"/>
      <c r="IA33" s="437"/>
      <c r="IB33" s="437"/>
      <c r="IC33" s="437"/>
      <c r="ID33" s="437"/>
      <c r="IE33" s="437"/>
      <c r="IF33" s="437"/>
      <c r="IG33" s="437"/>
      <c r="IH33" s="437"/>
      <c r="II33" s="437"/>
      <c r="IJ33" s="437"/>
      <c r="IK33" s="438">
        <v>3</v>
      </c>
      <c r="IL33" s="438">
        <v>310000</v>
      </c>
      <c r="IM33" s="438">
        <v>210000</v>
      </c>
    </row>
    <row r="34" spans="1:247" s="439" customFormat="1" ht="4.5">
      <c r="A34" s="436" t="s">
        <v>675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>
        <v>1</v>
      </c>
      <c r="CU34" s="437">
        <v>600000</v>
      </c>
      <c r="CV34" s="437">
        <v>300000</v>
      </c>
      <c r="CW34" s="437">
        <v>2</v>
      </c>
      <c r="CX34" s="437">
        <v>150000</v>
      </c>
      <c r="CY34" s="437">
        <v>150000</v>
      </c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7"/>
      <c r="HN34" s="437"/>
      <c r="HO34" s="437"/>
      <c r="HP34" s="437"/>
      <c r="HQ34" s="437"/>
      <c r="HR34" s="437"/>
      <c r="HS34" s="437"/>
      <c r="HT34" s="437"/>
      <c r="HU34" s="437"/>
      <c r="HV34" s="437"/>
      <c r="HW34" s="437"/>
      <c r="HX34" s="437"/>
      <c r="HY34" s="437"/>
      <c r="HZ34" s="437"/>
      <c r="IA34" s="437"/>
      <c r="IB34" s="437"/>
      <c r="IC34" s="437"/>
      <c r="ID34" s="437"/>
      <c r="IE34" s="437"/>
      <c r="IF34" s="437"/>
      <c r="IG34" s="437"/>
      <c r="IH34" s="437"/>
      <c r="II34" s="437"/>
      <c r="IJ34" s="437"/>
      <c r="IK34" s="438">
        <v>3</v>
      </c>
      <c r="IL34" s="438">
        <v>750000</v>
      </c>
      <c r="IM34" s="438">
        <v>450000</v>
      </c>
    </row>
    <row r="35" spans="1:247" s="439" customFormat="1" ht="4.5">
      <c r="A35" s="436" t="s">
        <v>791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>
        <v>1</v>
      </c>
      <c r="U35" s="437">
        <v>400000</v>
      </c>
      <c r="V35" s="437">
        <v>400000</v>
      </c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>
        <v>1</v>
      </c>
      <c r="AV35" s="437">
        <v>200000</v>
      </c>
      <c r="AW35" s="437">
        <v>100000</v>
      </c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>
        <v>4</v>
      </c>
      <c r="CX35" s="437">
        <v>510000</v>
      </c>
      <c r="CY35" s="437">
        <v>460000</v>
      </c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7"/>
      <c r="EW35" s="437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437"/>
      <c r="FL35" s="437"/>
      <c r="FM35" s="437"/>
      <c r="FN35" s="437"/>
      <c r="FO35" s="437"/>
      <c r="FP35" s="437"/>
      <c r="FQ35" s="437"/>
      <c r="FR35" s="437"/>
      <c r="FS35" s="437"/>
      <c r="FT35" s="437"/>
      <c r="FU35" s="437"/>
      <c r="FV35" s="437"/>
      <c r="FW35" s="437"/>
      <c r="FX35" s="437"/>
      <c r="FY35" s="437"/>
      <c r="FZ35" s="437"/>
      <c r="GA35" s="437"/>
      <c r="GB35" s="437"/>
      <c r="GC35" s="437"/>
      <c r="GD35" s="437"/>
      <c r="GE35" s="437"/>
      <c r="GF35" s="437"/>
      <c r="GG35" s="437"/>
      <c r="GH35" s="437"/>
      <c r="GI35" s="437"/>
      <c r="GJ35" s="437"/>
      <c r="GK35" s="437"/>
      <c r="GL35" s="437"/>
      <c r="GM35" s="437"/>
      <c r="GN35" s="437"/>
      <c r="GO35" s="437"/>
      <c r="GP35" s="437"/>
      <c r="GQ35" s="437"/>
      <c r="GR35" s="437"/>
      <c r="GS35" s="437"/>
      <c r="GT35" s="437"/>
      <c r="GU35" s="437"/>
      <c r="GV35" s="437"/>
      <c r="GW35" s="437"/>
      <c r="GX35" s="437"/>
      <c r="GY35" s="437"/>
      <c r="GZ35" s="437"/>
      <c r="HA35" s="437"/>
      <c r="HB35" s="437"/>
      <c r="HC35" s="437"/>
      <c r="HD35" s="437"/>
      <c r="HE35" s="437"/>
      <c r="HF35" s="437"/>
      <c r="HG35" s="437"/>
      <c r="HH35" s="437"/>
      <c r="HI35" s="437"/>
      <c r="HJ35" s="437"/>
      <c r="HK35" s="437"/>
      <c r="HL35" s="437"/>
      <c r="HM35" s="437"/>
      <c r="HN35" s="437"/>
      <c r="HO35" s="437"/>
      <c r="HP35" s="437"/>
      <c r="HQ35" s="437"/>
      <c r="HR35" s="437"/>
      <c r="HS35" s="437"/>
      <c r="HT35" s="437"/>
      <c r="HU35" s="437"/>
      <c r="HV35" s="437"/>
      <c r="HW35" s="437"/>
      <c r="HX35" s="437"/>
      <c r="HY35" s="437"/>
      <c r="HZ35" s="437"/>
      <c r="IA35" s="437"/>
      <c r="IB35" s="437"/>
      <c r="IC35" s="437"/>
      <c r="ID35" s="437"/>
      <c r="IE35" s="437"/>
      <c r="IF35" s="437"/>
      <c r="IG35" s="437"/>
      <c r="IH35" s="437"/>
      <c r="II35" s="437"/>
      <c r="IJ35" s="437"/>
      <c r="IK35" s="438">
        <v>6</v>
      </c>
      <c r="IL35" s="438">
        <v>1110000</v>
      </c>
      <c r="IM35" s="438">
        <v>960000</v>
      </c>
    </row>
    <row r="36" spans="1:247" s="439" customFormat="1" ht="4.5">
      <c r="A36" s="436" t="s">
        <v>729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>
        <v>2</v>
      </c>
      <c r="CX36" s="437">
        <v>450000</v>
      </c>
      <c r="CY36" s="437">
        <v>400000</v>
      </c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  <c r="FL36" s="437"/>
      <c r="FM36" s="437"/>
      <c r="FN36" s="437"/>
      <c r="FO36" s="437"/>
      <c r="FP36" s="437"/>
      <c r="FQ36" s="437"/>
      <c r="FR36" s="437"/>
      <c r="FS36" s="437"/>
      <c r="FT36" s="437"/>
      <c r="FU36" s="437"/>
      <c r="FV36" s="437"/>
      <c r="FW36" s="437"/>
      <c r="FX36" s="437"/>
      <c r="FY36" s="437"/>
      <c r="FZ36" s="437"/>
      <c r="GA36" s="437"/>
      <c r="GB36" s="437"/>
      <c r="GC36" s="437"/>
      <c r="GD36" s="437"/>
      <c r="GE36" s="437"/>
      <c r="GF36" s="437"/>
      <c r="GG36" s="437"/>
      <c r="GH36" s="437"/>
      <c r="GI36" s="437"/>
      <c r="GJ36" s="437"/>
      <c r="GK36" s="437"/>
      <c r="GL36" s="437"/>
      <c r="GM36" s="437"/>
      <c r="GN36" s="437"/>
      <c r="GO36" s="437"/>
      <c r="GP36" s="437"/>
      <c r="GQ36" s="437"/>
      <c r="GR36" s="437"/>
      <c r="GS36" s="437"/>
      <c r="GT36" s="437"/>
      <c r="GU36" s="437"/>
      <c r="GV36" s="437"/>
      <c r="GW36" s="437"/>
      <c r="GX36" s="437"/>
      <c r="GY36" s="437"/>
      <c r="GZ36" s="437"/>
      <c r="HA36" s="437"/>
      <c r="HB36" s="437"/>
      <c r="HC36" s="437"/>
      <c r="HD36" s="437"/>
      <c r="HE36" s="437"/>
      <c r="HF36" s="437"/>
      <c r="HG36" s="437"/>
      <c r="HH36" s="437"/>
      <c r="HI36" s="437"/>
      <c r="HJ36" s="437"/>
      <c r="HK36" s="437"/>
      <c r="HL36" s="437"/>
      <c r="HM36" s="437"/>
      <c r="HN36" s="437"/>
      <c r="HO36" s="437"/>
      <c r="HP36" s="437"/>
      <c r="HQ36" s="437"/>
      <c r="HR36" s="437"/>
      <c r="HS36" s="437"/>
      <c r="HT36" s="437"/>
      <c r="HU36" s="437"/>
      <c r="HV36" s="437"/>
      <c r="HW36" s="437"/>
      <c r="HX36" s="437"/>
      <c r="HY36" s="437"/>
      <c r="HZ36" s="437"/>
      <c r="IA36" s="437"/>
      <c r="IB36" s="437"/>
      <c r="IC36" s="437"/>
      <c r="ID36" s="437"/>
      <c r="IE36" s="437"/>
      <c r="IF36" s="437"/>
      <c r="IG36" s="437"/>
      <c r="IH36" s="437"/>
      <c r="II36" s="437"/>
      <c r="IJ36" s="437"/>
      <c r="IK36" s="438">
        <v>2</v>
      </c>
      <c r="IL36" s="438">
        <v>450000</v>
      </c>
      <c r="IM36" s="438">
        <v>400000</v>
      </c>
    </row>
    <row r="37" spans="1:247" s="439" customFormat="1" ht="4.5">
      <c r="A37" s="436" t="s">
        <v>859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>
        <v>1</v>
      </c>
      <c r="CX37" s="437">
        <v>25000</v>
      </c>
      <c r="CY37" s="437">
        <v>25000</v>
      </c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7"/>
      <c r="FL37" s="437"/>
      <c r="FM37" s="437"/>
      <c r="FN37" s="437"/>
      <c r="FO37" s="437"/>
      <c r="FP37" s="437"/>
      <c r="FQ37" s="437"/>
      <c r="FR37" s="437"/>
      <c r="FS37" s="437"/>
      <c r="FT37" s="437"/>
      <c r="FU37" s="437"/>
      <c r="FV37" s="437"/>
      <c r="FW37" s="437"/>
      <c r="FX37" s="437"/>
      <c r="FY37" s="437"/>
      <c r="FZ37" s="437"/>
      <c r="GA37" s="437"/>
      <c r="GB37" s="437"/>
      <c r="GC37" s="437"/>
      <c r="GD37" s="437"/>
      <c r="GE37" s="437"/>
      <c r="GF37" s="437"/>
      <c r="GG37" s="437"/>
      <c r="GH37" s="437"/>
      <c r="GI37" s="437"/>
      <c r="GJ37" s="437"/>
      <c r="GK37" s="437"/>
      <c r="GL37" s="437"/>
      <c r="GM37" s="437"/>
      <c r="GN37" s="437"/>
      <c r="GO37" s="437"/>
      <c r="GP37" s="437"/>
      <c r="GQ37" s="437"/>
      <c r="GR37" s="437"/>
      <c r="GS37" s="437"/>
      <c r="GT37" s="437"/>
      <c r="GU37" s="437"/>
      <c r="GV37" s="437"/>
      <c r="GW37" s="437"/>
      <c r="GX37" s="437"/>
      <c r="GY37" s="437"/>
      <c r="GZ37" s="437"/>
      <c r="HA37" s="437"/>
      <c r="HB37" s="437"/>
      <c r="HC37" s="437"/>
      <c r="HD37" s="437"/>
      <c r="HE37" s="437"/>
      <c r="HF37" s="437"/>
      <c r="HG37" s="437"/>
      <c r="HH37" s="437"/>
      <c r="HI37" s="437"/>
      <c r="HJ37" s="437"/>
      <c r="HK37" s="437"/>
      <c r="HL37" s="437"/>
      <c r="HM37" s="437"/>
      <c r="HN37" s="437"/>
      <c r="HO37" s="437"/>
      <c r="HP37" s="437"/>
      <c r="HQ37" s="437"/>
      <c r="HR37" s="437"/>
      <c r="HS37" s="437"/>
      <c r="HT37" s="437"/>
      <c r="HU37" s="437"/>
      <c r="HV37" s="437"/>
      <c r="HW37" s="437"/>
      <c r="HX37" s="437"/>
      <c r="HY37" s="437"/>
      <c r="HZ37" s="437"/>
      <c r="IA37" s="437"/>
      <c r="IB37" s="437"/>
      <c r="IC37" s="437"/>
      <c r="ID37" s="437"/>
      <c r="IE37" s="437"/>
      <c r="IF37" s="437"/>
      <c r="IG37" s="437"/>
      <c r="IH37" s="437"/>
      <c r="II37" s="437"/>
      <c r="IJ37" s="437"/>
      <c r="IK37" s="438">
        <v>1</v>
      </c>
      <c r="IL37" s="438">
        <v>25000</v>
      </c>
      <c r="IM37" s="438">
        <v>25000</v>
      </c>
    </row>
    <row r="38" spans="1:247" s="439" customFormat="1" ht="4.5">
      <c r="A38" s="436" t="s">
        <v>758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>
        <v>1</v>
      </c>
      <c r="AV38" s="437">
        <v>50000</v>
      </c>
      <c r="AW38" s="437">
        <v>25000</v>
      </c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>
        <v>14</v>
      </c>
      <c r="CX38" s="437">
        <v>1397500</v>
      </c>
      <c r="CY38" s="437">
        <v>1372500</v>
      </c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7"/>
      <c r="FE38" s="437"/>
      <c r="FF38" s="437"/>
      <c r="FG38" s="437"/>
      <c r="FH38" s="437"/>
      <c r="FI38" s="437"/>
      <c r="FJ38" s="437"/>
      <c r="FK38" s="437"/>
      <c r="FL38" s="437"/>
      <c r="FM38" s="437"/>
      <c r="FN38" s="437"/>
      <c r="FO38" s="437"/>
      <c r="FP38" s="437"/>
      <c r="FQ38" s="437"/>
      <c r="FR38" s="437"/>
      <c r="FS38" s="437"/>
      <c r="FT38" s="437"/>
      <c r="FU38" s="437"/>
      <c r="FV38" s="437"/>
      <c r="FW38" s="437"/>
      <c r="FX38" s="437"/>
      <c r="FY38" s="437"/>
      <c r="FZ38" s="437"/>
      <c r="GA38" s="437"/>
      <c r="GB38" s="437"/>
      <c r="GC38" s="437"/>
      <c r="GD38" s="437"/>
      <c r="GE38" s="437"/>
      <c r="GF38" s="437"/>
      <c r="GG38" s="437"/>
      <c r="GH38" s="437"/>
      <c r="GI38" s="437"/>
      <c r="GJ38" s="437"/>
      <c r="GK38" s="437"/>
      <c r="GL38" s="437"/>
      <c r="GM38" s="437"/>
      <c r="GN38" s="437"/>
      <c r="GO38" s="437"/>
      <c r="GP38" s="437"/>
      <c r="GQ38" s="437"/>
      <c r="GR38" s="437"/>
      <c r="GS38" s="437"/>
      <c r="GT38" s="437"/>
      <c r="GU38" s="437"/>
      <c r="GV38" s="437"/>
      <c r="GW38" s="437"/>
      <c r="GX38" s="437"/>
      <c r="GY38" s="437"/>
      <c r="GZ38" s="437"/>
      <c r="HA38" s="437"/>
      <c r="HB38" s="437"/>
      <c r="HC38" s="437"/>
      <c r="HD38" s="437"/>
      <c r="HE38" s="437"/>
      <c r="HF38" s="437"/>
      <c r="HG38" s="437"/>
      <c r="HH38" s="437"/>
      <c r="HI38" s="437"/>
      <c r="HJ38" s="437"/>
      <c r="HK38" s="437"/>
      <c r="HL38" s="437"/>
      <c r="HM38" s="437"/>
      <c r="HN38" s="437"/>
      <c r="HO38" s="437"/>
      <c r="HP38" s="437"/>
      <c r="HQ38" s="437"/>
      <c r="HR38" s="437"/>
      <c r="HS38" s="437"/>
      <c r="HT38" s="437"/>
      <c r="HU38" s="437"/>
      <c r="HV38" s="437"/>
      <c r="HW38" s="437"/>
      <c r="HX38" s="437"/>
      <c r="HY38" s="437"/>
      <c r="HZ38" s="437"/>
      <c r="IA38" s="437"/>
      <c r="IB38" s="437"/>
      <c r="IC38" s="437"/>
      <c r="ID38" s="437"/>
      <c r="IE38" s="437"/>
      <c r="IF38" s="437"/>
      <c r="IG38" s="437"/>
      <c r="IH38" s="437"/>
      <c r="II38" s="437"/>
      <c r="IJ38" s="437"/>
      <c r="IK38" s="438">
        <v>15</v>
      </c>
      <c r="IL38" s="438">
        <v>1447500</v>
      </c>
      <c r="IM38" s="438">
        <v>1397500</v>
      </c>
    </row>
    <row r="39" spans="1:247" s="439" customFormat="1" ht="4.5">
      <c r="A39" s="436" t="s">
        <v>605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>
        <v>1</v>
      </c>
      <c r="R39" s="437">
        <v>650000</v>
      </c>
      <c r="S39" s="437">
        <v>325000</v>
      </c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>
        <v>14</v>
      </c>
      <c r="CX39" s="437">
        <v>2910000</v>
      </c>
      <c r="CY39" s="437">
        <v>2275500</v>
      </c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7"/>
      <c r="FL39" s="437"/>
      <c r="FM39" s="437"/>
      <c r="FN39" s="437"/>
      <c r="FO39" s="437"/>
      <c r="FP39" s="437"/>
      <c r="FQ39" s="437"/>
      <c r="FR39" s="437"/>
      <c r="FS39" s="437"/>
      <c r="FT39" s="437"/>
      <c r="FU39" s="437"/>
      <c r="FV39" s="437"/>
      <c r="FW39" s="437"/>
      <c r="FX39" s="437"/>
      <c r="FY39" s="437"/>
      <c r="FZ39" s="437"/>
      <c r="GA39" s="437"/>
      <c r="GB39" s="437"/>
      <c r="GC39" s="437"/>
      <c r="GD39" s="437"/>
      <c r="GE39" s="437"/>
      <c r="GF39" s="437"/>
      <c r="GG39" s="437"/>
      <c r="GH39" s="437"/>
      <c r="GI39" s="437"/>
      <c r="GJ39" s="437"/>
      <c r="GK39" s="437"/>
      <c r="GL39" s="437"/>
      <c r="GM39" s="437"/>
      <c r="GN39" s="437"/>
      <c r="GO39" s="437"/>
      <c r="GP39" s="437"/>
      <c r="GQ39" s="437"/>
      <c r="GR39" s="437"/>
      <c r="GS39" s="437"/>
      <c r="GT39" s="437"/>
      <c r="GU39" s="437"/>
      <c r="GV39" s="437"/>
      <c r="GW39" s="437"/>
      <c r="GX39" s="437"/>
      <c r="GY39" s="437"/>
      <c r="GZ39" s="437"/>
      <c r="HA39" s="437"/>
      <c r="HB39" s="437"/>
      <c r="HC39" s="437"/>
      <c r="HD39" s="437"/>
      <c r="HE39" s="437"/>
      <c r="HF39" s="437"/>
      <c r="HG39" s="437"/>
      <c r="HH39" s="437"/>
      <c r="HI39" s="437"/>
      <c r="HJ39" s="437"/>
      <c r="HK39" s="437"/>
      <c r="HL39" s="437"/>
      <c r="HM39" s="437"/>
      <c r="HN39" s="437"/>
      <c r="HO39" s="437"/>
      <c r="HP39" s="437"/>
      <c r="HQ39" s="437"/>
      <c r="HR39" s="437"/>
      <c r="HS39" s="437"/>
      <c r="HT39" s="437"/>
      <c r="HU39" s="437"/>
      <c r="HV39" s="437"/>
      <c r="HW39" s="437"/>
      <c r="HX39" s="437"/>
      <c r="HY39" s="437"/>
      <c r="HZ39" s="437"/>
      <c r="IA39" s="437"/>
      <c r="IB39" s="437"/>
      <c r="IC39" s="437"/>
      <c r="ID39" s="437"/>
      <c r="IE39" s="437"/>
      <c r="IF39" s="437"/>
      <c r="IG39" s="437"/>
      <c r="IH39" s="437"/>
      <c r="II39" s="437"/>
      <c r="IJ39" s="437"/>
      <c r="IK39" s="438">
        <v>15</v>
      </c>
      <c r="IL39" s="438">
        <v>3560000</v>
      </c>
      <c r="IM39" s="438">
        <v>2600500</v>
      </c>
    </row>
    <row r="40" spans="1:247" s="439" customFormat="1" ht="4.5">
      <c r="A40" s="436" t="s">
        <v>525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>
        <v>1</v>
      </c>
      <c r="R40" s="437">
        <v>500000</v>
      </c>
      <c r="S40" s="437">
        <v>375000</v>
      </c>
      <c r="T40" s="437">
        <v>1</v>
      </c>
      <c r="U40" s="437">
        <v>100000</v>
      </c>
      <c r="V40" s="437">
        <v>50000</v>
      </c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>
        <v>2</v>
      </c>
      <c r="AV40" s="437">
        <v>110000</v>
      </c>
      <c r="AW40" s="437">
        <v>110000</v>
      </c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>
        <v>36</v>
      </c>
      <c r="CX40" s="437">
        <v>10430000</v>
      </c>
      <c r="CY40" s="437">
        <v>8800000</v>
      </c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7"/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7"/>
      <c r="FF40" s="437"/>
      <c r="FG40" s="437"/>
      <c r="FH40" s="437"/>
      <c r="FI40" s="437"/>
      <c r="FJ40" s="437"/>
      <c r="FK40" s="437"/>
      <c r="FL40" s="437"/>
      <c r="FM40" s="437"/>
      <c r="FN40" s="437"/>
      <c r="FO40" s="437"/>
      <c r="FP40" s="437"/>
      <c r="FQ40" s="437"/>
      <c r="FR40" s="437"/>
      <c r="FS40" s="437"/>
      <c r="FT40" s="437"/>
      <c r="FU40" s="437"/>
      <c r="FV40" s="437"/>
      <c r="FW40" s="437"/>
      <c r="FX40" s="437"/>
      <c r="FY40" s="437"/>
      <c r="FZ40" s="437"/>
      <c r="GA40" s="437"/>
      <c r="GB40" s="437"/>
      <c r="GC40" s="437"/>
      <c r="GD40" s="437"/>
      <c r="GE40" s="437"/>
      <c r="GF40" s="437"/>
      <c r="GG40" s="437"/>
      <c r="GH40" s="437"/>
      <c r="GI40" s="437"/>
      <c r="GJ40" s="437"/>
      <c r="GK40" s="437"/>
      <c r="GL40" s="437"/>
      <c r="GM40" s="437"/>
      <c r="GN40" s="437"/>
      <c r="GO40" s="437"/>
      <c r="GP40" s="437"/>
      <c r="GQ40" s="437"/>
      <c r="GR40" s="437"/>
      <c r="GS40" s="437"/>
      <c r="GT40" s="437"/>
      <c r="GU40" s="437"/>
      <c r="GV40" s="437"/>
      <c r="GW40" s="437"/>
      <c r="GX40" s="437"/>
      <c r="GY40" s="437"/>
      <c r="GZ40" s="437"/>
      <c r="HA40" s="437"/>
      <c r="HB40" s="437"/>
      <c r="HC40" s="437"/>
      <c r="HD40" s="437"/>
      <c r="HE40" s="437"/>
      <c r="HF40" s="437"/>
      <c r="HG40" s="437"/>
      <c r="HH40" s="437"/>
      <c r="HI40" s="437"/>
      <c r="HJ40" s="437"/>
      <c r="HK40" s="437"/>
      <c r="HL40" s="437"/>
      <c r="HM40" s="437"/>
      <c r="HN40" s="437"/>
      <c r="HO40" s="437"/>
      <c r="HP40" s="437"/>
      <c r="HQ40" s="437"/>
      <c r="HR40" s="437"/>
      <c r="HS40" s="437"/>
      <c r="HT40" s="437"/>
      <c r="HU40" s="437"/>
      <c r="HV40" s="437"/>
      <c r="HW40" s="437"/>
      <c r="HX40" s="437"/>
      <c r="HY40" s="437"/>
      <c r="HZ40" s="437"/>
      <c r="IA40" s="437"/>
      <c r="IB40" s="437"/>
      <c r="IC40" s="437"/>
      <c r="ID40" s="437"/>
      <c r="IE40" s="437"/>
      <c r="IF40" s="437"/>
      <c r="IG40" s="437"/>
      <c r="IH40" s="437"/>
      <c r="II40" s="437"/>
      <c r="IJ40" s="437"/>
      <c r="IK40" s="438">
        <v>40</v>
      </c>
      <c r="IL40" s="438">
        <v>11140000</v>
      </c>
      <c r="IM40" s="438">
        <v>9335000</v>
      </c>
    </row>
    <row r="41" spans="1:247" s="439" customFormat="1" ht="4.5">
      <c r="A41" s="436" t="s">
        <v>730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7"/>
      <c r="CS41" s="437"/>
      <c r="CT41" s="437"/>
      <c r="CU41" s="437"/>
      <c r="CV41" s="437"/>
      <c r="CW41" s="437">
        <v>6</v>
      </c>
      <c r="CX41" s="437">
        <v>2020000</v>
      </c>
      <c r="CY41" s="437">
        <v>1830000</v>
      </c>
      <c r="CZ41" s="437"/>
      <c r="DA41" s="437"/>
      <c r="DB41" s="437"/>
      <c r="DC41" s="437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/>
      <c r="FF41" s="437"/>
      <c r="FG41" s="437"/>
      <c r="FH41" s="437"/>
      <c r="FI41" s="437"/>
      <c r="FJ41" s="437"/>
      <c r="FK41" s="437"/>
      <c r="FL41" s="437"/>
      <c r="FM41" s="437"/>
      <c r="FN41" s="437"/>
      <c r="FO41" s="437"/>
      <c r="FP41" s="437"/>
      <c r="FQ41" s="437"/>
      <c r="FR41" s="437"/>
      <c r="FS41" s="437"/>
      <c r="FT41" s="437"/>
      <c r="FU41" s="437"/>
      <c r="FV41" s="437"/>
      <c r="FW41" s="437"/>
      <c r="FX41" s="437"/>
      <c r="FY41" s="437"/>
      <c r="FZ41" s="437"/>
      <c r="GA41" s="437"/>
      <c r="GB41" s="437"/>
      <c r="GC41" s="437"/>
      <c r="GD41" s="437"/>
      <c r="GE41" s="437"/>
      <c r="GF41" s="437"/>
      <c r="GG41" s="437"/>
      <c r="GH41" s="437"/>
      <c r="GI41" s="437"/>
      <c r="GJ41" s="437"/>
      <c r="GK41" s="437"/>
      <c r="GL41" s="437"/>
      <c r="GM41" s="437"/>
      <c r="GN41" s="437"/>
      <c r="GO41" s="437"/>
      <c r="GP41" s="437"/>
      <c r="GQ41" s="437"/>
      <c r="GR41" s="437"/>
      <c r="GS41" s="437"/>
      <c r="GT41" s="437"/>
      <c r="GU41" s="437"/>
      <c r="GV41" s="437"/>
      <c r="GW41" s="437"/>
      <c r="GX41" s="437"/>
      <c r="GY41" s="437"/>
      <c r="GZ41" s="437"/>
      <c r="HA41" s="437"/>
      <c r="HB41" s="437"/>
      <c r="HC41" s="437"/>
      <c r="HD41" s="437"/>
      <c r="HE41" s="437"/>
      <c r="HF41" s="437"/>
      <c r="HG41" s="437"/>
      <c r="HH41" s="437"/>
      <c r="HI41" s="437"/>
      <c r="HJ41" s="437"/>
      <c r="HK41" s="437"/>
      <c r="HL41" s="437"/>
      <c r="HM41" s="437"/>
      <c r="HN41" s="437"/>
      <c r="HO41" s="437"/>
      <c r="HP41" s="437"/>
      <c r="HQ41" s="437"/>
      <c r="HR41" s="437"/>
      <c r="HS41" s="437"/>
      <c r="HT41" s="437"/>
      <c r="HU41" s="437"/>
      <c r="HV41" s="437"/>
      <c r="HW41" s="437"/>
      <c r="HX41" s="437"/>
      <c r="HY41" s="437"/>
      <c r="HZ41" s="437"/>
      <c r="IA41" s="437"/>
      <c r="IB41" s="437"/>
      <c r="IC41" s="437"/>
      <c r="ID41" s="437"/>
      <c r="IE41" s="437"/>
      <c r="IF41" s="437"/>
      <c r="IG41" s="437"/>
      <c r="IH41" s="437"/>
      <c r="II41" s="437"/>
      <c r="IJ41" s="437"/>
      <c r="IK41" s="438">
        <v>6</v>
      </c>
      <c r="IL41" s="438">
        <v>2020000</v>
      </c>
      <c r="IM41" s="438">
        <v>1830000</v>
      </c>
    </row>
    <row r="42" spans="1:247" s="439" customFormat="1" ht="4.5">
      <c r="A42" s="436" t="s">
        <v>731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7">
        <v>2</v>
      </c>
      <c r="CX42" s="437">
        <v>1010000</v>
      </c>
      <c r="CY42" s="437">
        <v>500100</v>
      </c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437"/>
      <c r="FH42" s="437"/>
      <c r="FI42" s="437"/>
      <c r="FJ42" s="437"/>
      <c r="FK42" s="437"/>
      <c r="FL42" s="437"/>
      <c r="FM42" s="437"/>
      <c r="FN42" s="437"/>
      <c r="FO42" s="437"/>
      <c r="FP42" s="437"/>
      <c r="FQ42" s="437"/>
      <c r="FR42" s="437"/>
      <c r="FS42" s="437"/>
      <c r="FT42" s="437"/>
      <c r="FU42" s="437"/>
      <c r="FV42" s="437"/>
      <c r="FW42" s="437"/>
      <c r="FX42" s="437"/>
      <c r="FY42" s="437"/>
      <c r="FZ42" s="437"/>
      <c r="GA42" s="437"/>
      <c r="GB42" s="437"/>
      <c r="GC42" s="437"/>
      <c r="GD42" s="437"/>
      <c r="GE42" s="437"/>
      <c r="GF42" s="437"/>
      <c r="GG42" s="437"/>
      <c r="GH42" s="437"/>
      <c r="GI42" s="437"/>
      <c r="GJ42" s="437"/>
      <c r="GK42" s="437"/>
      <c r="GL42" s="437"/>
      <c r="GM42" s="437"/>
      <c r="GN42" s="437"/>
      <c r="GO42" s="437"/>
      <c r="GP42" s="437"/>
      <c r="GQ42" s="437"/>
      <c r="GR42" s="437"/>
      <c r="GS42" s="437"/>
      <c r="GT42" s="437"/>
      <c r="GU42" s="437"/>
      <c r="GV42" s="437"/>
      <c r="GW42" s="437"/>
      <c r="GX42" s="437"/>
      <c r="GY42" s="437"/>
      <c r="GZ42" s="437"/>
      <c r="HA42" s="437"/>
      <c r="HB42" s="437"/>
      <c r="HC42" s="437"/>
      <c r="HD42" s="437"/>
      <c r="HE42" s="437"/>
      <c r="HF42" s="437"/>
      <c r="HG42" s="437"/>
      <c r="HH42" s="437"/>
      <c r="HI42" s="437"/>
      <c r="HJ42" s="437"/>
      <c r="HK42" s="437"/>
      <c r="HL42" s="437"/>
      <c r="HM42" s="437"/>
      <c r="HN42" s="437"/>
      <c r="HO42" s="437"/>
      <c r="HP42" s="437"/>
      <c r="HQ42" s="437"/>
      <c r="HR42" s="437"/>
      <c r="HS42" s="437"/>
      <c r="HT42" s="437"/>
      <c r="HU42" s="437"/>
      <c r="HV42" s="437"/>
      <c r="HW42" s="437"/>
      <c r="HX42" s="437"/>
      <c r="HY42" s="437"/>
      <c r="HZ42" s="437"/>
      <c r="IA42" s="437"/>
      <c r="IB42" s="437"/>
      <c r="IC42" s="437"/>
      <c r="ID42" s="437"/>
      <c r="IE42" s="437"/>
      <c r="IF42" s="437"/>
      <c r="IG42" s="437"/>
      <c r="IH42" s="437"/>
      <c r="II42" s="437"/>
      <c r="IJ42" s="437"/>
      <c r="IK42" s="438">
        <v>2</v>
      </c>
      <c r="IL42" s="438">
        <v>1010000</v>
      </c>
      <c r="IM42" s="438">
        <v>500100</v>
      </c>
    </row>
    <row r="43" spans="1:247" s="439" customFormat="1" ht="4.5">
      <c r="A43" s="440" t="s">
        <v>575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>
        <v>4</v>
      </c>
      <c r="U43" s="437">
        <v>1650000</v>
      </c>
      <c r="V43" s="437">
        <v>695000</v>
      </c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>
        <v>1</v>
      </c>
      <c r="AV43" s="437">
        <v>7000000</v>
      </c>
      <c r="AW43" s="437">
        <v>2100000</v>
      </c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>
        <v>2</v>
      </c>
      <c r="CU43" s="437">
        <v>3500000</v>
      </c>
      <c r="CV43" s="437">
        <v>2000000</v>
      </c>
      <c r="CW43" s="437">
        <v>72</v>
      </c>
      <c r="CX43" s="437">
        <v>39635000</v>
      </c>
      <c r="CY43" s="437">
        <v>20208000</v>
      </c>
      <c r="CZ43" s="437"/>
      <c r="DA43" s="437"/>
      <c r="DB43" s="437"/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7"/>
      <c r="DQ43" s="437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>
        <v>1</v>
      </c>
      <c r="FF43" s="437">
        <v>1500000</v>
      </c>
      <c r="FG43" s="437">
        <v>1125000</v>
      </c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  <c r="FY43" s="437"/>
      <c r="FZ43" s="437"/>
      <c r="GA43" s="437"/>
      <c r="GB43" s="437"/>
      <c r="GC43" s="437"/>
      <c r="GD43" s="437"/>
      <c r="GE43" s="437"/>
      <c r="GF43" s="437"/>
      <c r="GG43" s="437"/>
      <c r="GH43" s="437"/>
      <c r="GI43" s="437"/>
      <c r="GJ43" s="437"/>
      <c r="GK43" s="437"/>
      <c r="GL43" s="437"/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437"/>
      <c r="HC43" s="437"/>
      <c r="HD43" s="437"/>
      <c r="HE43" s="437"/>
      <c r="HF43" s="437"/>
      <c r="HG43" s="437"/>
      <c r="HH43" s="437"/>
      <c r="HI43" s="437"/>
      <c r="HJ43" s="437"/>
      <c r="HK43" s="437"/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/>
      <c r="HW43" s="437"/>
      <c r="HX43" s="437"/>
      <c r="HY43" s="437"/>
      <c r="HZ43" s="437"/>
      <c r="IA43" s="437"/>
      <c r="IB43" s="437"/>
      <c r="IC43" s="437"/>
      <c r="ID43" s="437"/>
      <c r="IE43" s="437"/>
      <c r="IF43" s="437"/>
      <c r="IG43" s="437"/>
      <c r="IH43" s="437"/>
      <c r="II43" s="437"/>
      <c r="IJ43" s="437"/>
      <c r="IK43" s="438">
        <v>80</v>
      </c>
      <c r="IL43" s="438">
        <v>53285000</v>
      </c>
      <c r="IM43" s="438">
        <v>26128000</v>
      </c>
    </row>
    <row r="44" spans="1:247" s="439" customFormat="1" ht="4.5">
      <c r="A44" s="436" t="s">
        <v>676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>
        <v>2</v>
      </c>
      <c r="U44" s="437">
        <v>600000</v>
      </c>
      <c r="V44" s="437">
        <v>270000</v>
      </c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7"/>
      <c r="CS44" s="437"/>
      <c r="CT44" s="437">
        <v>1</v>
      </c>
      <c r="CU44" s="437">
        <v>1000000</v>
      </c>
      <c r="CV44" s="437">
        <v>950000</v>
      </c>
      <c r="CW44" s="437">
        <v>8</v>
      </c>
      <c r="CX44" s="437">
        <v>3550000</v>
      </c>
      <c r="CY44" s="437">
        <v>3450000</v>
      </c>
      <c r="CZ44" s="437">
        <v>1</v>
      </c>
      <c r="DA44" s="437">
        <v>10000</v>
      </c>
      <c r="DB44" s="437">
        <v>3300</v>
      </c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7"/>
      <c r="DQ44" s="437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7"/>
      <c r="EG44" s="437"/>
      <c r="EH44" s="437"/>
      <c r="EI44" s="437"/>
      <c r="EJ44" s="437"/>
      <c r="EK44" s="437"/>
      <c r="EL44" s="437"/>
      <c r="EM44" s="437"/>
      <c r="EN44" s="437"/>
      <c r="EO44" s="437"/>
      <c r="EP44" s="437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/>
      <c r="FF44" s="437"/>
      <c r="FG44" s="437"/>
      <c r="FH44" s="437"/>
      <c r="FI44" s="437"/>
      <c r="FJ44" s="437"/>
      <c r="FK44" s="437"/>
      <c r="FL44" s="437"/>
      <c r="FM44" s="437"/>
      <c r="FN44" s="437"/>
      <c r="FO44" s="437"/>
      <c r="FP44" s="437"/>
      <c r="FQ44" s="437"/>
      <c r="FR44" s="437"/>
      <c r="FS44" s="437"/>
      <c r="FT44" s="437"/>
      <c r="FU44" s="437"/>
      <c r="FV44" s="437"/>
      <c r="FW44" s="437"/>
      <c r="FX44" s="437"/>
      <c r="FY44" s="437"/>
      <c r="FZ44" s="437"/>
      <c r="GA44" s="437"/>
      <c r="GB44" s="437"/>
      <c r="GC44" s="437"/>
      <c r="GD44" s="437"/>
      <c r="GE44" s="437"/>
      <c r="GF44" s="437"/>
      <c r="GG44" s="437"/>
      <c r="GH44" s="437"/>
      <c r="GI44" s="437"/>
      <c r="GJ44" s="437"/>
      <c r="GK44" s="437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437"/>
      <c r="HC44" s="437"/>
      <c r="HD44" s="437"/>
      <c r="HE44" s="437"/>
      <c r="HF44" s="437"/>
      <c r="HG44" s="437"/>
      <c r="HH44" s="437"/>
      <c r="HI44" s="437"/>
      <c r="HJ44" s="437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437"/>
      <c r="IB44" s="437"/>
      <c r="IC44" s="437"/>
      <c r="ID44" s="437"/>
      <c r="IE44" s="437"/>
      <c r="IF44" s="437"/>
      <c r="IG44" s="437"/>
      <c r="IH44" s="437"/>
      <c r="II44" s="437"/>
      <c r="IJ44" s="437"/>
      <c r="IK44" s="438">
        <v>12</v>
      </c>
      <c r="IL44" s="438">
        <v>5160000</v>
      </c>
      <c r="IM44" s="438">
        <v>4673300</v>
      </c>
    </row>
    <row r="45" spans="1:247" s="439" customFormat="1" ht="4.5">
      <c r="A45" s="436" t="s">
        <v>526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>
        <v>1</v>
      </c>
      <c r="R45" s="437">
        <v>3200000</v>
      </c>
      <c r="S45" s="437">
        <v>2560000</v>
      </c>
      <c r="T45" s="437">
        <v>1</v>
      </c>
      <c r="U45" s="437">
        <v>400000</v>
      </c>
      <c r="V45" s="437">
        <v>196000</v>
      </c>
      <c r="W45" s="437"/>
      <c r="X45" s="437"/>
      <c r="Y45" s="437"/>
      <c r="Z45" s="437">
        <v>1</v>
      </c>
      <c r="AA45" s="437">
        <v>100000</v>
      </c>
      <c r="AB45" s="437">
        <v>50000</v>
      </c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>
        <v>1</v>
      </c>
      <c r="AV45" s="437">
        <v>500000</v>
      </c>
      <c r="AW45" s="437">
        <v>500000</v>
      </c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>
        <v>1</v>
      </c>
      <c r="CU45" s="437">
        <v>200000</v>
      </c>
      <c r="CV45" s="437">
        <v>100000</v>
      </c>
      <c r="CW45" s="437">
        <v>35</v>
      </c>
      <c r="CX45" s="437">
        <v>8771900</v>
      </c>
      <c r="CY45" s="437">
        <v>6293831</v>
      </c>
      <c r="CZ45" s="437">
        <v>2</v>
      </c>
      <c r="DA45" s="437">
        <v>200000</v>
      </c>
      <c r="DB45" s="437">
        <v>160000</v>
      </c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>
        <v>1</v>
      </c>
      <c r="DV45" s="437">
        <v>50000</v>
      </c>
      <c r="DW45" s="437">
        <v>16500</v>
      </c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>
        <v>1</v>
      </c>
      <c r="EN45" s="437">
        <v>100000</v>
      </c>
      <c r="EO45" s="437">
        <v>90000</v>
      </c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/>
      <c r="FF45" s="437"/>
      <c r="FG45" s="437"/>
      <c r="FH45" s="437"/>
      <c r="FI45" s="437"/>
      <c r="FJ45" s="437"/>
      <c r="FK45" s="437"/>
      <c r="FL45" s="437"/>
      <c r="FM45" s="437"/>
      <c r="FN45" s="437"/>
      <c r="FO45" s="437"/>
      <c r="FP45" s="437"/>
      <c r="FQ45" s="437"/>
      <c r="FR45" s="437"/>
      <c r="FS45" s="437"/>
      <c r="FT45" s="437"/>
      <c r="FU45" s="437"/>
      <c r="FV45" s="437"/>
      <c r="FW45" s="437"/>
      <c r="FX45" s="437"/>
      <c r="FY45" s="437"/>
      <c r="FZ45" s="437"/>
      <c r="GA45" s="437"/>
      <c r="GB45" s="437"/>
      <c r="GC45" s="437"/>
      <c r="GD45" s="437"/>
      <c r="GE45" s="437"/>
      <c r="GF45" s="437">
        <v>1</v>
      </c>
      <c r="GG45" s="437">
        <v>400000</v>
      </c>
      <c r="GH45" s="437">
        <v>200000</v>
      </c>
      <c r="GI45" s="437"/>
      <c r="GJ45" s="437"/>
      <c r="GK45" s="437"/>
      <c r="GL45" s="437"/>
      <c r="GM45" s="437"/>
      <c r="GN45" s="437"/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437"/>
      <c r="HC45" s="437"/>
      <c r="HD45" s="437"/>
      <c r="HE45" s="437"/>
      <c r="HF45" s="437"/>
      <c r="HG45" s="437"/>
      <c r="HH45" s="437"/>
      <c r="HI45" s="437"/>
      <c r="HJ45" s="437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/>
      <c r="HW45" s="437"/>
      <c r="HX45" s="437"/>
      <c r="HY45" s="437"/>
      <c r="HZ45" s="437"/>
      <c r="IA45" s="437"/>
      <c r="IB45" s="437"/>
      <c r="IC45" s="437"/>
      <c r="ID45" s="437"/>
      <c r="IE45" s="437"/>
      <c r="IF45" s="437"/>
      <c r="IG45" s="437"/>
      <c r="IH45" s="437"/>
      <c r="II45" s="437"/>
      <c r="IJ45" s="437"/>
      <c r="IK45" s="438">
        <v>45</v>
      </c>
      <c r="IL45" s="438">
        <v>13921900</v>
      </c>
      <c r="IM45" s="438">
        <v>10166331</v>
      </c>
    </row>
    <row r="46" spans="1:247" s="439" customFormat="1" ht="4.5">
      <c r="A46" s="436" t="s">
        <v>677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>
        <v>3</v>
      </c>
      <c r="CX46" s="437">
        <v>220000</v>
      </c>
      <c r="CY46" s="437">
        <v>180500</v>
      </c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  <c r="FL46" s="437"/>
      <c r="FM46" s="437"/>
      <c r="FN46" s="437"/>
      <c r="FO46" s="437"/>
      <c r="FP46" s="437"/>
      <c r="FQ46" s="437"/>
      <c r="FR46" s="437"/>
      <c r="FS46" s="437"/>
      <c r="FT46" s="437"/>
      <c r="FU46" s="437"/>
      <c r="FV46" s="437"/>
      <c r="FW46" s="437"/>
      <c r="FX46" s="437"/>
      <c r="FY46" s="437"/>
      <c r="FZ46" s="437"/>
      <c r="GA46" s="437"/>
      <c r="GB46" s="437"/>
      <c r="GC46" s="437"/>
      <c r="GD46" s="437"/>
      <c r="GE46" s="437"/>
      <c r="GF46" s="437"/>
      <c r="GG46" s="437"/>
      <c r="GH46" s="437"/>
      <c r="GI46" s="437"/>
      <c r="GJ46" s="437"/>
      <c r="GK46" s="437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437"/>
      <c r="HC46" s="437"/>
      <c r="HD46" s="437"/>
      <c r="HE46" s="437"/>
      <c r="HF46" s="437"/>
      <c r="HG46" s="437"/>
      <c r="HH46" s="437"/>
      <c r="HI46" s="437"/>
      <c r="HJ46" s="437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437"/>
      <c r="IB46" s="437"/>
      <c r="IC46" s="437"/>
      <c r="ID46" s="437"/>
      <c r="IE46" s="437"/>
      <c r="IF46" s="437"/>
      <c r="IG46" s="437"/>
      <c r="IH46" s="437"/>
      <c r="II46" s="437"/>
      <c r="IJ46" s="437"/>
      <c r="IK46" s="438">
        <v>3</v>
      </c>
      <c r="IL46" s="438">
        <v>220000</v>
      </c>
      <c r="IM46" s="438">
        <v>180500</v>
      </c>
    </row>
    <row r="47" spans="1:247" s="439" customFormat="1" ht="4.5">
      <c r="A47" s="436" t="s">
        <v>792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>
        <v>1</v>
      </c>
      <c r="CX47" s="437">
        <v>120000</v>
      </c>
      <c r="CY47" s="437">
        <v>120000</v>
      </c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437"/>
      <c r="FL47" s="437"/>
      <c r="FM47" s="437"/>
      <c r="FN47" s="437"/>
      <c r="FO47" s="437"/>
      <c r="FP47" s="437"/>
      <c r="FQ47" s="437"/>
      <c r="FR47" s="437"/>
      <c r="FS47" s="437"/>
      <c r="FT47" s="437"/>
      <c r="FU47" s="437"/>
      <c r="FV47" s="437"/>
      <c r="FW47" s="437"/>
      <c r="FX47" s="437"/>
      <c r="FY47" s="437"/>
      <c r="FZ47" s="437"/>
      <c r="GA47" s="437"/>
      <c r="GB47" s="437"/>
      <c r="GC47" s="437"/>
      <c r="GD47" s="437"/>
      <c r="GE47" s="437"/>
      <c r="GF47" s="437"/>
      <c r="GG47" s="437"/>
      <c r="GH47" s="437"/>
      <c r="GI47" s="437"/>
      <c r="GJ47" s="437"/>
      <c r="GK47" s="437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/>
      <c r="HB47" s="437"/>
      <c r="HC47" s="437"/>
      <c r="HD47" s="437"/>
      <c r="HE47" s="437"/>
      <c r="HF47" s="437"/>
      <c r="HG47" s="437"/>
      <c r="HH47" s="437"/>
      <c r="HI47" s="437"/>
      <c r="HJ47" s="437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8">
        <v>1</v>
      </c>
      <c r="IL47" s="438">
        <v>120000</v>
      </c>
      <c r="IM47" s="438">
        <v>120000</v>
      </c>
    </row>
    <row r="48" spans="1:247" s="439" customFormat="1" ht="4.5">
      <c r="A48" s="436" t="s">
        <v>759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>
        <v>11</v>
      </c>
      <c r="CX48" s="437">
        <v>4010000</v>
      </c>
      <c r="CY48" s="437">
        <v>3370000</v>
      </c>
      <c r="CZ48" s="437"/>
      <c r="DA48" s="437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7"/>
      <c r="DQ48" s="437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7"/>
      <c r="EW48" s="437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437"/>
      <c r="FL48" s="437"/>
      <c r="FM48" s="437"/>
      <c r="FN48" s="437"/>
      <c r="FO48" s="437"/>
      <c r="FP48" s="437"/>
      <c r="FQ48" s="437"/>
      <c r="FR48" s="437"/>
      <c r="FS48" s="437"/>
      <c r="FT48" s="437"/>
      <c r="FU48" s="437"/>
      <c r="FV48" s="437"/>
      <c r="FW48" s="437"/>
      <c r="FX48" s="437"/>
      <c r="FY48" s="437"/>
      <c r="FZ48" s="437"/>
      <c r="GA48" s="437"/>
      <c r="GB48" s="437"/>
      <c r="GC48" s="437"/>
      <c r="GD48" s="437"/>
      <c r="GE48" s="437"/>
      <c r="GF48" s="437"/>
      <c r="GG48" s="437"/>
      <c r="GH48" s="437"/>
      <c r="GI48" s="437"/>
      <c r="GJ48" s="437"/>
      <c r="GK48" s="437"/>
      <c r="GL48" s="437"/>
      <c r="GM48" s="437"/>
      <c r="GN48" s="437"/>
      <c r="GO48" s="437"/>
      <c r="GP48" s="437"/>
      <c r="GQ48" s="437"/>
      <c r="GR48" s="437"/>
      <c r="GS48" s="437"/>
      <c r="GT48" s="437"/>
      <c r="GU48" s="437"/>
      <c r="GV48" s="437"/>
      <c r="GW48" s="437"/>
      <c r="GX48" s="437"/>
      <c r="GY48" s="437"/>
      <c r="GZ48" s="437"/>
      <c r="HA48" s="437"/>
      <c r="HB48" s="437"/>
      <c r="HC48" s="437"/>
      <c r="HD48" s="437"/>
      <c r="HE48" s="437"/>
      <c r="HF48" s="437"/>
      <c r="HG48" s="437"/>
      <c r="HH48" s="437"/>
      <c r="HI48" s="437"/>
      <c r="HJ48" s="437"/>
      <c r="HK48" s="437"/>
      <c r="HL48" s="437"/>
      <c r="HM48" s="437"/>
      <c r="HN48" s="437"/>
      <c r="HO48" s="437"/>
      <c r="HP48" s="437"/>
      <c r="HQ48" s="437"/>
      <c r="HR48" s="437"/>
      <c r="HS48" s="437"/>
      <c r="HT48" s="437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8">
        <v>11</v>
      </c>
      <c r="IL48" s="438">
        <v>4010000</v>
      </c>
      <c r="IM48" s="438">
        <v>3370000</v>
      </c>
    </row>
    <row r="49" spans="1:247" s="439" customFormat="1" ht="4.5">
      <c r="A49" s="436" t="s">
        <v>732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>
        <v>4</v>
      </c>
      <c r="CX49" s="437">
        <v>850000</v>
      </c>
      <c r="CY49" s="437">
        <v>549000</v>
      </c>
      <c r="CZ49" s="437"/>
      <c r="DA49" s="437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7"/>
      <c r="DQ49" s="437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7"/>
      <c r="EG49" s="437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437"/>
      <c r="FL49" s="437"/>
      <c r="FM49" s="437"/>
      <c r="FN49" s="437"/>
      <c r="FO49" s="437"/>
      <c r="FP49" s="437"/>
      <c r="FQ49" s="437"/>
      <c r="FR49" s="437"/>
      <c r="FS49" s="437"/>
      <c r="FT49" s="437"/>
      <c r="FU49" s="437"/>
      <c r="FV49" s="437"/>
      <c r="FW49" s="437"/>
      <c r="FX49" s="437"/>
      <c r="FY49" s="437"/>
      <c r="FZ49" s="437"/>
      <c r="GA49" s="437"/>
      <c r="GB49" s="437"/>
      <c r="GC49" s="437"/>
      <c r="GD49" s="437"/>
      <c r="GE49" s="437"/>
      <c r="GF49" s="437"/>
      <c r="GG49" s="437"/>
      <c r="GH49" s="437"/>
      <c r="GI49" s="437"/>
      <c r="GJ49" s="437"/>
      <c r="GK49" s="437"/>
      <c r="GL49" s="437"/>
      <c r="GM49" s="437"/>
      <c r="GN49" s="437"/>
      <c r="GO49" s="437"/>
      <c r="GP49" s="437"/>
      <c r="GQ49" s="437"/>
      <c r="GR49" s="437"/>
      <c r="GS49" s="437"/>
      <c r="GT49" s="437"/>
      <c r="GU49" s="437"/>
      <c r="GV49" s="437"/>
      <c r="GW49" s="437"/>
      <c r="GX49" s="437"/>
      <c r="GY49" s="437"/>
      <c r="GZ49" s="437"/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/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8">
        <v>4</v>
      </c>
      <c r="IL49" s="438">
        <v>850000</v>
      </c>
      <c r="IM49" s="438">
        <v>549000</v>
      </c>
    </row>
    <row r="50" spans="1:247" s="439" customFormat="1" ht="4.5">
      <c r="A50" s="436" t="s">
        <v>733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>
        <v>1</v>
      </c>
      <c r="CX50" s="437">
        <v>100000</v>
      </c>
      <c r="CY50" s="437">
        <v>50000</v>
      </c>
      <c r="CZ50" s="437"/>
      <c r="DA50" s="437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7"/>
      <c r="DQ50" s="437"/>
      <c r="DR50" s="437"/>
      <c r="DS50" s="437"/>
      <c r="DT50" s="437"/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7"/>
      <c r="EG50" s="437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7"/>
      <c r="EW50" s="437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437"/>
      <c r="FL50" s="437"/>
      <c r="FM50" s="437"/>
      <c r="FN50" s="437"/>
      <c r="FO50" s="437"/>
      <c r="FP50" s="437"/>
      <c r="FQ50" s="437"/>
      <c r="FR50" s="437"/>
      <c r="FS50" s="437"/>
      <c r="FT50" s="437"/>
      <c r="FU50" s="437"/>
      <c r="FV50" s="437"/>
      <c r="FW50" s="437"/>
      <c r="FX50" s="437"/>
      <c r="FY50" s="437"/>
      <c r="FZ50" s="437"/>
      <c r="GA50" s="437"/>
      <c r="GB50" s="437"/>
      <c r="GC50" s="437"/>
      <c r="GD50" s="437"/>
      <c r="GE50" s="437"/>
      <c r="GF50" s="437"/>
      <c r="GG50" s="437"/>
      <c r="GH50" s="437"/>
      <c r="GI50" s="437"/>
      <c r="GJ50" s="437"/>
      <c r="GK50" s="437"/>
      <c r="GL50" s="437"/>
      <c r="GM50" s="437"/>
      <c r="GN50" s="437"/>
      <c r="GO50" s="437"/>
      <c r="GP50" s="437"/>
      <c r="GQ50" s="437"/>
      <c r="GR50" s="437"/>
      <c r="GS50" s="437"/>
      <c r="GT50" s="437"/>
      <c r="GU50" s="437"/>
      <c r="GV50" s="437"/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437"/>
      <c r="HM50" s="437"/>
      <c r="HN50" s="437"/>
      <c r="HO50" s="437"/>
      <c r="HP50" s="437"/>
      <c r="HQ50" s="437"/>
      <c r="HR50" s="437"/>
      <c r="HS50" s="437"/>
      <c r="HT50" s="437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8">
        <v>1</v>
      </c>
      <c r="IL50" s="438">
        <v>100000</v>
      </c>
      <c r="IM50" s="438">
        <v>50000</v>
      </c>
    </row>
    <row r="51" spans="1:247" s="439" customFormat="1" ht="4.5">
      <c r="A51" s="436" t="s">
        <v>860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>
        <v>1</v>
      </c>
      <c r="CX51" s="437">
        <v>100000</v>
      </c>
      <c r="CY51" s="437">
        <v>100000</v>
      </c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8">
        <v>1</v>
      </c>
      <c r="IL51" s="438">
        <v>100000</v>
      </c>
      <c r="IM51" s="438">
        <v>100000</v>
      </c>
    </row>
    <row r="52" spans="1:247" s="439" customFormat="1" ht="4.5">
      <c r="A52" s="441" t="s">
        <v>678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>
        <v>8</v>
      </c>
      <c r="CX52" s="437">
        <v>5660000</v>
      </c>
      <c r="CY52" s="437">
        <v>5660000</v>
      </c>
      <c r="CZ52" s="437">
        <v>1</v>
      </c>
      <c r="DA52" s="437">
        <v>10000</v>
      </c>
      <c r="DB52" s="437">
        <v>5000</v>
      </c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>
        <v>1</v>
      </c>
      <c r="FU52" s="437">
        <v>600000</v>
      </c>
      <c r="FV52" s="437">
        <v>200000</v>
      </c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8">
        <v>10</v>
      </c>
      <c r="IL52" s="438">
        <v>6270000</v>
      </c>
      <c r="IM52" s="438">
        <v>5865000</v>
      </c>
    </row>
    <row r="53" spans="1:247" s="439" customFormat="1" ht="4.5">
      <c r="A53" s="436" t="s">
        <v>679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>
        <v>10</v>
      </c>
      <c r="CX53" s="437">
        <v>2140000</v>
      </c>
      <c r="CY53" s="437">
        <v>1972500</v>
      </c>
      <c r="CZ53" s="437">
        <v>1</v>
      </c>
      <c r="DA53" s="437">
        <v>10000</v>
      </c>
      <c r="DB53" s="437">
        <v>5000</v>
      </c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>
        <v>1</v>
      </c>
      <c r="FU53" s="437">
        <v>150000</v>
      </c>
      <c r="FV53" s="437">
        <v>150000</v>
      </c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8">
        <v>12</v>
      </c>
      <c r="IL53" s="438">
        <v>2300000</v>
      </c>
      <c r="IM53" s="438">
        <v>2127500</v>
      </c>
    </row>
    <row r="54" spans="1:247" s="439" customFormat="1" ht="4.5">
      <c r="A54" s="436" t="s">
        <v>527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>
        <v>3</v>
      </c>
      <c r="U54" s="437">
        <v>4100000</v>
      </c>
      <c r="V54" s="437">
        <v>3600000</v>
      </c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>
        <v>16</v>
      </c>
      <c r="CX54" s="437">
        <v>8010000</v>
      </c>
      <c r="CY54" s="437">
        <v>5010000</v>
      </c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/>
      <c r="FU54" s="437"/>
      <c r="FV54" s="437"/>
      <c r="FW54" s="437"/>
      <c r="FX54" s="437"/>
      <c r="FY54" s="437"/>
      <c r="FZ54" s="437">
        <v>1</v>
      </c>
      <c r="GA54" s="437">
        <v>100000</v>
      </c>
      <c r="GB54" s="437">
        <v>50000</v>
      </c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8">
        <v>20</v>
      </c>
      <c r="IL54" s="438">
        <v>12210000</v>
      </c>
      <c r="IM54" s="438">
        <v>8660000</v>
      </c>
    </row>
    <row r="55" spans="1:247" s="439" customFormat="1" ht="4.5">
      <c r="A55" s="436" t="s">
        <v>760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>
        <v>2</v>
      </c>
      <c r="CX55" s="437">
        <v>270000</v>
      </c>
      <c r="CY55" s="437">
        <v>116500</v>
      </c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8">
        <v>2</v>
      </c>
      <c r="IL55" s="438">
        <v>270000</v>
      </c>
      <c r="IM55" s="438">
        <v>116500</v>
      </c>
    </row>
    <row r="56" spans="1:247" s="439" customFormat="1" ht="4.5">
      <c r="A56" s="436" t="s">
        <v>861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>
        <v>1</v>
      </c>
      <c r="CX56" s="437">
        <v>500000</v>
      </c>
      <c r="CY56" s="437">
        <v>500000</v>
      </c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8">
        <v>1</v>
      </c>
      <c r="IL56" s="438">
        <v>500000</v>
      </c>
      <c r="IM56" s="438">
        <v>500000</v>
      </c>
    </row>
    <row r="57" spans="1:247" s="439" customFormat="1" ht="4.5">
      <c r="A57" s="436" t="s">
        <v>528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>
        <v>1</v>
      </c>
      <c r="R57" s="437">
        <v>50000</v>
      </c>
      <c r="S57" s="437">
        <v>33000</v>
      </c>
      <c r="T57" s="437">
        <v>3</v>
      </c>
      <c r="U57" s="437">
        <v>1500000</v>
      </c>
      <c r="V57" s="437">
        <v>840000</v>
      </c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>
        <v>1</v>
      </c>
      <c r="CU57" s="437">
        <v>1000000</v>
      </c>
      <c r="CV57" s="437">
        <v>1000000</v>
      </c>
      <c r="CW57" s="437">
        <v>40</v>
      </c>
      <c r="CX57" s="437">
        <v>46895000</v>
      </c>
      <c r="CY57" s="437">
        <v>43846300</v>
      </c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8">
        <v>45</v>
      </c>
      <c r="IL57" s="438">
        <v>49445000</v>
      </c>
      <c r="IM57" s="438">
        <v>45719300</v>
      </c>
    </row>
    <row r="58" spans="1:247" s="439" customFormat="1" ht="4.5">
      <c r="A58" s="436" t="s">
        <v>529</v>
      </c>
      <c r="B58" s="437"/>
      <c r="C58" s="437"/>
      <c r="D58" s="437"/>
      <c r="E58" s="437"/>
      <c r="F58" s="437"/>
      <c r="G58" s="437"/>
      <c r="H58" s="437">
        <v>1</v>
      </c>
      <c r="I58" s="437">
        <v>260000</v>
      </c>
      <c r="J58" s="437">
        <v>130000</v>
      </c>
      <c r="K58" s="437"/>
      <c r="L58" s="437"/>
      <c r="M58" s="437"/>
      <c r="N58" s="437"/>
      <c r="O58" s="437"/>
      <c r="P58" s="437"/>
      <c r="Q58" s="437">
        <v>1</v>
      </c>
      <c r="R58" s="437">
        <v>50000</v>
      </c>
      <c r="S58" s="437">
        <v>25000</v>
      </c>
      <c r="T58" s="437">
        <v>3</v>
      </c>
      <c r="U58" s="437">
        <v>850000</v>
      </c>
      <c r="V58" s="437">
        <v>850000</v>
      </c>
      <c r="W58" s="437"/>
      <c r="X58" s="437"/>
      <c r="Y58" s="437"/>
      <c r="Z58" s="437">
        <v>3</v>
      </c>
      <c r="AA58" s="437">
        <v>675000</v>
      </c>
      <c r="AB58" s="437">
        <v>675000</v>
      </c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>
        <v>2</v>
      </c>
      <c r="CU58" s="437">
        <v>850000</v>
      </c>
      <c r="CV58" s="437">
        <v>600000</v>
      </c>
      <c r="CW58" s="437">
        <v>52</v>
      </c>
      <c r="CX58" s="437" t="s">
        <v>872</v>
      </c>
      <c r="CY58" s="437" t="s">
        <v>873</v>
      </c>
      <c r="CZ58" s="437">
        <v>8</v>
      </c>
      <c r="DA58" s="437">
        <v>3960000</v>
      </c>
      <c r="DB58" s="437">
        <v>2949975</v>
      </c>
      <c r="DC58" s="437"/>
      <c r="DD58" s="437"/>
      <c r="DE58" s="437"/>
      <c r="DF58" s="437"/>
      <c r="DG58" s="437"/>
      <c r="DH58" s="437"/>
      <c r="DI58" s="437">
        <v>3</v>
      </c>
      <c r="DJ58" s="437">
        <v>200000</v>
      </c>
      <c r="DK58" s="437">
        <v>125000</v>
      </c>
      <c r="DL58" s="437"/>
      <c r="DM58" s="437"/>
      <c r="DN58" s="437"/>
      <c r="DO58" s="437"/>
      <c r="DP58" s="437"/>
      <c r="DQ58" s="437"/>
      <c r="DR58" s="437">
        <v>1</v>
      </c>
      <c r="DS58" s="437">
        <v>100000</v>
      </c>
      <c r="DT58" s="437">
        <v>100000</v>
      </c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>
        <v>1</v>
      </c>
      <c r="HW58" s="437">
        <v>350000</v>
      </c>
      <c r="HX58" s="437">
        <v>350000</v>
      </c>
      <c r="HY58" s="437"/>
      <c r="HZ58" s="437"/>
      <c r="IA58" s="437"/>
      <c r="IB58" s="437"/>
      <c r="IC58" s="437"/>
      <c r="ID58" s="437"/>
      <c r="IE58" s="437">
        <v>1</v>
      </c>
      <c r="IF58" s="437">
        <v>1000000</v>
      </c>
      <c r="IG58" s="437">
        <v>1000000</v>
      </c>
      <c r="IH58" s="437"/>
      <c r="II58" s="437"/>
      <c r="IJ58" s="437"/>
      <c r="IK58" s="438">
        <v>76</v>
      </c>
      <c r="IL58" s="438" t="s">
        <v>862</v>
      </c>
      <c r="IM58" s="438" t="s">
        <v>863</v>
      </c>
    </row>
    <row r="59" spans="1:247" s="439" customFormat="1" ht="4.5">
      <c r="A59" s="436" t="s">
        <v>734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>
        <v>6</v>
      </c>
      <c r="CX59" s="437">
        <v>22200000</v>
      </c>
      <c r="CY59" s="437">
        <v>16075000</v>
      </c>
      <c r="CZ59" s="437"/>
      <c r="DA59" s="437"/>
      <c r="DB59" s="437"/>
      <c r="DC59" s="437"/>
      <c r="DD59" s="437"/>
      <c r="DE59" s="437"/>
      <c r="DF59" s="437"/>
      <c r="DG59" s="437"/>
      <c r="DH59" s="437"/>
      <c r="DI59" s="437">
        <v>1</v>
      </c>
      <c r="DJ59" s="437">
        <v>225000000</v>
      </c>
      <c r="DK59" s="437">
        <v>225000000</v>
      </c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8">
        <v>7</v>
      </c>
      <c r="IL59" s="438">
        <v>247200000</v>
      </c>
      <c r="IM59" s="438">
        <v>241075000</v>
      </c>
    </row>
    <row r="60" spans="1:247" s="439" customFormat="1" ht="4.5">
      <c r="A60" s="436" t="s">
        <v>530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>
        <v>3</v>
      </c>
      <c r="R60" s="437">
        <v>46000000</v>
      </c>
      <c r="S60" s="437">
        <v>15370000</v>
      </c>
      <c r="T60" s="437">
        <v>3</v>
      </c>
      <c r="U60" s="437">
        <v>1000000</v>
      </c>
      <c r="V60" s="437">
        <v>848000</v>
      </c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>
        <v>4</v>
      </c>
      <c r="AV60" s="437">
        <v>1200000</v>
      </c>
      <c r="AW60" s="437">
        <v>1010000</v>
      </c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>
        <v>12</v>
      </c>
      <c r="CU60" s="437">
        <v>16050000</v>
      </c>
      <c r="CV60" s="437">
        <v>9420000</v>
      </c>
      <c r="CW60" s="437">
        <v>129</v>
      </c>
      <c r="CX60" s="437">
        <v>57860000</v>
      </c>
      <c r="CY60" s="437">
        <v>38524525</v>
      </c>
      <c r="CZ60" s="437"/>
      <c r="DA60" s="437"/>
      <c r="DB60" s="437"/>
      <c r="DC60" s="437"/>
      <c r="DD60" s="437"/>
      <c r="DE60" s="437"/>
      <c r="DF60" s="437"/>
      <c r="DG60" s="437"/>
      <c r="DH60" s="437"/>
      <c r="DI60" s="437">
        <v>1</v>
      </c>
      <c r="DJ60" s="437">
        <v>500000</v>
      </c>
      <c r="DK60" s="437">
        <v>500000</v>
      </c>
      <c r="DL60" s="437"/>
      <c r="DM60" s="437"/>
      <c r="DN60" s="437"/>
      <c r="DO60" s="437"/>
      <c r="DP60" s="437"/>
      <c r="DQ60" s="437"/>
      <c r="DR60" s="437"/>
      <c r="DS60" s="437"/>
      <c r="DT60" s="437"/>
      <c r="DU60" s="437">
        <v>1</v>
      </c>
      <c r="DV60" s="437">
        <v>240000</v>
      </c>
      <c r="DW60" s="437">
        <v>80000</v>
      </c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>
        <v>2</v>
      </c>
      <c r="FF60" s="437">
        <v>1050000</v>
      </c>
      <c r="FG60" s="437">
        <v>1025000</v>
      </c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>
        <v>4</v>
      </c>
      <c r="HW60" s="437">
        <v>3050000</v>
      </c>
      <c r="HX60" s="437">
        <v>1485000</v>
      </c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8">
        <v>159</v>
      </c>
      <c r="IL60" s="438">
        <v>126950000</v>
      </c>
      <c r="IM60" s="438">
        <v>68262525</v>
      </c>
    </row>
    <row r="61" spans="1:247" s="439" customFormat="1" ht="4.5">
      <c r="A61" s="441" t="s">
        <v>531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>
        <v>3</v>
      </c>
      <c r="R61" s="437">
        <v>200000</v>
      </c>
      <c r="S61" s="437">
        <v>200000</v>
      </c>
      <c r="T61" s="437">
        <v>3</v>
      </c>
      <c r="U61" s="437">
        <v>1000000</v>
      </c>
      <c r="V61" s="437">
        <v>596000</v>
      </c>
      <c r="W61" s="437"/>
      <c r="X61" s="437"/>
      <c r="Y61" s="437"/>
      <c r="Z61" s="437">
        <v>2</v>
      </c>
      <c r="AA61" s="437">
        <v>1500000</v>
      </c>
      <c r="AB61" s="437">
        <v>750000</v>
      </c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>
        <v>3</v>
      </c>
      <c r="AV61" s="437">
        <v>1290000</v>
      </c>
      <c r="AW61" s="437">
        <v>1170000</v>
      </c>
      <c r="AX61" s="437">
        <v>1</v>
      </c>
      <c r="AY61" s="437">
        <v>300000</v>
      </c>
      <c r="AZ61" s="437">
        <v>150000</v>
      </c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>
        <v>1</v>
      </c>
      <c r="CU61" s="437">
        <v>1000000</v>
      </c>
      <c r="CV61" s="437">
        <v>900000</v>
      </c>
      <c r="CW61" s="437">
        <v>56</v>
      </c>
      <c r="CX61" s="437">
        <v>205809150</v>
      </c>
      <c r="CY61" s="437">
        <v>184791276</v>
      </c>
      <c r="CZ61" s="437">
        <v>3</v>
      </c>
      <c r="DA61" s="437">
        <v>750000</v>
      </c>
      <c r="DB61" s="437">
        <v>625000</v>
      </c>
      <c r="DC61" s="437"/>
      <c r="DD61" s="437"/>
      <c r="DE61" s="437"/>
      <c r="DF61" s="437"/>
      <c r="DG61" s="437"/>
      <c r="DH61" s="437"/>
      <c r="DI61" s="437"/>
      <c r="DJ61" s="437"/>
      <c r="DK61" s="437"/>
      <c r="DL61" s="437"/>
      <c r="DM61" s="437"/>
      <c r="DN61" s="437"/>
      <c r="DO61" s="437"/>
      <c r="DP61" s="437"/>
      <c r="DQ61" s="437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>
        <v>1</v>
      </c>
      <c r="EE61" s="437">
        <v>50000</v>
      </c>
      <c r="EF61" s="437">
        <v>25000</v>
      </c>
      <c r="EG61" s="437"/>
      <c r="EH61" s="437"/>
      <c r="EI61" s="437"/>
      <c r="EJ61" s="437"/>
      <c r="EK61" s="437"/>
      <c r="EL61" s="437"/>
      <c r="EM61" s="437">
        <v>2</v>
      </c>
      <c r="EN61" s="437">
        <v>850000</v>
      </c>
      <c r="EO61" s="437">
        <v>450000</v>
      </c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>
        <v>1</v>
      </c>
      <c r="FU61" s="437">
        <v>10000</v>
      </c>
      <c r="FV61" s="437">
        <v>5000</v>
      </c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/>
      <c r="HW61" s="437"/>
      <c r="HX61" s="437"/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8">
        <v>76</v>
      </c>
      <c r="IL61" s="438">
        <v>212759150</v>
      </c>
      <c r="IM61" s="438">
        <v>189662276</v>
      </c>
    </row>
    <row r="62" spans="1:247" s="439" customFormat="1" ht="4.5">
      <c r="A62" s="436" t="s">
        <v>532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>
        <v>4</v>
      </c>
      <c r="R62" s="437">
        <v>710000</v>
      </c>
      <c r="S62" s="437">
        <v>430000</v>
      </c>
      <c r="T62" s="437">
        <v>30</v>
      </c>
      <c r="U62" s="437">
        <v>9500000</v>
      </c>
      <c r="V62" s="437">
        <v>8173250</v>
      </c>
      <c r="W62" s="437"/>
      <c r="X62" s="437"/>
      <c r="Y62" s="437"/>
      <c r="Z62" s="437">
        <v>1</v>
      </c>
      <c r="AA62" s="437">
        <v>2000000</v>
      </c>
      <c r="AB62" s="437">
        <v>320000</v>
      </c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>
        <v>1</v>
      </c>
      <c r="AP62" s="437">
        <v>1000000</v>
      </c>
      <c r="AQ62" s="437">
        <v>237500</v>
      </c>
      <c r="AR62" s="437"/>
      <c r="AS62" s="437"/>
      <c r="AT62" s="437"/>
      <c r="AU62" s="437">
        <v>7</v>
      </c>
      <c r="AV62" s="437">
        <v>2100000</v>
      </c>
      <c r="AW62" s="437">
        <v>986000</v>
      </c>
      <c r="AX62" s="437"/>
      <c r="AY62" s="437"/>
      <c r="AZ62" s="437"/>
      <c r="BA62" s="437"/>
      <c r="BB62" s="437"/>
      <c r="BC62" s="437"/>
      <c r="BD62" s="437"/>
      <c r="BE62" s="437"/>
      <c r="BF62" s="437"/>
      <c r="BG62" s="437">
        <v>1</v>
      </c>
      <c r="BH62" s="437">
        <v>100000</v>
      </c>
      <c r="BI62" s="437">
        <v>100000</v>
      </c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7"/>
      <c r="CL62" s="437"/>
      <c r="CM62" s="437"/>
      <c r="CN62" s="437"/>
      <c r="CO62" s="437"/>
      <c r="CP62" s="437"/>
      <c r="CQ62" s="437"/>
      <c r="CR62" s="437"/>
      <c r="CS62" s="437"/>
      <c r="CT62" s="437">
        <v>9</v>
      </c>
      <c r="CU62" s="437">
        <v>4850000</v>
      </c>
      <c r="CV62" s="437">
        <v>3650000</v>
      </c>
      <c r="CW62" s="437">
        <v>558</v>
      </c>
      <c r="CX62" s="437">
        <v>255884000</v>
      </c>
      <c r="CY62" s="437">
        <v>177118142</v>
      </c>
      <c r="CZ62" s="437">
        <v>4</v>
      </c>
      <c r="DA62" s="437">
        <v>1210000</v>
      </c>
      <c r="DB62" s="437">
        <v>633350</v>
      </c>
      <c r="DC62" s="437"/>
      <c r="DD62" s="437"/>
      <c r="DE62" s="437"/>
      <c r="DF62" s="437">
        <v>1</v>
      </c>
      <c r="DG62" s="437">
        <v>150000</v>
      </c>
      <c r="DH62" s="437">
        <v>60000</v>
      </c>
      <c r="DI62" s="437">
        <v>2</v>
      </c>
      <c r="DJ62" s="437">
        <v>800000</v>
      </c>
      <c r="DK62" s="437">
        <v>800000</v>
      </c>
      <c r="DL62" s="437"/>
      <c r="DM62" s="437"/>
      <c r="DN62" s="437"/>
      <c r="DO62" s="437"/>
      <c r="DP62" s="437"/>
      <c r="DQ62" s="437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/>
      <c r="EE62" s="437"/>
      <c r="EF62" s="437"/>
      <c r="EG62" s="437"/>
      <c r="EH62" s="437"/>
      <c r="EI62" s="437"/>
      <c r="EJ62" s="437"/>
      <c r="EK62" s="437"/>
      <c r="EL62" s="437"/>
      <c r="EM62" s="437">
        <v>1</v>
      </c>
      <c r="EN62" s="437">
        <v>500000</v>
      </c>
      <c r="EO62" s="437">
        <v>245000</v>
      </c>
      <c r="EP62" s="437"/>
      <c r="EQ62" s="437"/>
      <c r="ER62" s="437"/>
      <c r="ES62" s="437"/>
      <c r="ET62" s="437"/>
      <c r="EU62" s="437"/>
      <c r="EV62" s="437"/>
      <c r="EW62" s="437"/>
      <c r="EX62" s="437"/>
      <c r="EY62" s="437"/>
      <c r="EZ62" s="437"/>
      <c r="FA62" s="437"/>
      <c r="FB62" s="437"/>
      <c r="FC62" s="437"/>
      <c r="FD62" s="437"/>
      <c r="FE62" s="437"/>
      <c r="FF62" s="437"/>
      <c r="FG62" s="437"/>
      <c r="FH62" s="437"/>
      <c r="FI62" s="437"/>
      <c r="FJ62" s="437"/>
      <c r="FK62" s="437"/>
      <c r="FL62" s="437"/>
      <c r="FM62" s="437"/>
      <c r="FN62" s="437"/>
      <c r="FO62" s="437"/>
      <c r="FP62" s="437"/>
      <c r="FQ62" s="437"/>
      <c r="FR62" s="437"/>
      <c r="FS62" s="437"/>
      <c r="FT62" s="437">
        <v>1</v>
      </c>
      <c r="FU62" s="437">
        <v>300000</v>
      </c>
      <c r="FV62" s="437">
        <v>150000</v>
      </c>
      <c r="FW62" s="437"/>
      <c r="FX62" s="437"/>
      <c r="FY62" s="437"/>
      <c r="FZ62" s="437"/>
      <c r="GA62" s="437"/>
      <c r="GB62" s="437"/>
      <c r="GC62" s="437"/>
      <c r="GD62" s="437"/>
      <c r="GE62" s="437"/>
      <c r="GF62" s="437"/>
      <c r="GG62" s="437"/>
      <c r="GH62" s="437"/>
      <c r="GI62" s="437"/>
      <c r="GJ62" s="437"/>
      <c r="GK62" s="437"/>
      <c r="GL62" s="437">
        <v>18</v>
      </c>
      <c r="GM62" s="437">
        <v>67140000</v>
      </c>
      <c r="GN62" s="437">
        <v>66111500</v>
      </c>
      <c r="GO62" s="437"/>
      <c r="GP62" s="437"/>
      <c r="GQ62" s="437"/>
      <c r="GR62" s="437"/>
      <c r="GS62" s="437"/>
      <c r="GT62" s="437"/>
      <c r="GU62" s="437"/>
      <c r="GV62" s="437"/>
      <c r="GW62" s="437"/>
      <c r="GX62" s="437"/>
      <c r="GY62" s="437"/>
      <c r="GZ62" s="437"/>
      <c r="HA62" s="437"/>
      <c r="HB62" s="437"/>
      <c r="HC62" s="437"/>
      <c r="HD62" s="437"/>
      <c r="HE62" s="437"/>
      <c r="HF62" s="437"/>
      <c r="HG62" s="437"/>
      <c r="HH62" s="437"/>
      <c r="HI62" s="437"/>
      <c r="HJ62" s="437"/>
      <c r="HK62" s="437"/>
      <c r="HL62" s="437"/>
      <c r="HM62" s="437"/>
      <c r="HN62" s="437"/>
      <c r="HO62" s="437"/>
      <c r="HP62" s="437"/>
      <c r="HQ62" s="437"/>
      <c r="HR62" s="437"/>
      <c r="HS62" s="437"/>
      <c r="HT62" s="437"/>
      <c r="HU62" s="437"/>
      <c r="HV62" s="437">
        <v>2</v>
      </c>
      <c r="HW62" s="437">
        <v>1200000</v>
      </c>
      <c r="HX62" s="437">
        <v>700000</v>
      </c>
      <c r="HY62" s="437"/>
      <c r="HZ62" s="437"/>
      <c r="IA62" s="437"/>
      <c r="IB62" s="437"/>
      <c r="IC62" s="437"/>
      <c r="ID62" s="437"/>
      <c r="IE62" s="437"/>
      <c r="IF62" s="437"/>
      <c r="IG62" s="437"/>
      <c r="IH62" s="437"/>
      <c r="II62" s="437"/>
      <c r="IJ62" s="437"/>
      <c r="IK62" s="438">
        <v>640</v>
      </c>
      <c r="IL62" s="438">
        <v>347444000</v>
      </c>
      <c r="IM62" s="438">
        <v>259714742</v>
      </c>
    </row>
    <row r="63" spans="1:247" s="439" customFormat="1" ht="4.5">
      <c r="A63" s="436" t="s">
        <v>533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>
        <v>3</v>
      </c>
      <c r="U63" s="437">
        <v>500000</v>
      </c>
      <c r="V63" s="437">
        <v>500000</v>
      </c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7"/>
      <c r="CK63" s="437"/>
      <c r="CL63" s="437"/>
      <c r="CM63" s="437"/>
      <c r="CN63" s="437"/>
      <c r="CO63" s="437"/>
      <c r="CP63" s="437"/>
      <c r="CQ63" s="437"/>
      <c r="CR63" s="437"/>
      <c r="CS63" s="437"/>
      <c r="CT63" s="437"/>
      <c r="CU63" s="437"/>
      <c r="CV63" s="437"/>
      <c r="CW63" s="437">
        <v>40</v>
      </c>
      <c r="CX63" s="437">
        <v>14600000</v>
      </c>
      <c r="CY63" s="437">
        <v>13026000</v>
      </c>
      <c r="CZ63" s="437">
        <v>1</v>
      </c>
      <c r="DA63" s="437">
        <v>1000000</v>
      </c>
      <c r="DB63" s="437">
        <v>1000000</v>
      </c>
      <c r="DC63" s="437"/>
      <c r="DD63" s="437"/>
      <c r="DE63" s="437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/>
      <c r="EE63" s="437"/>
      <c r="EF63" s="437"/>
      <c r="EG63" s="437"/>
      <c r="EH63" s="437"/>
      <c r="EI63" s="437"/>
      <c r="EJ63" s="437"/>
      <c r="EK63" s="437"/>
      <c r="EL63" s="437"/>
      <c r="EM63" s="437"/>
      <c r="EN63" s="437"/>
      <c r="EO63" s="437"/>
      <c r="EP63" s="437"/>
      <c r="EQ63" s="437"/>
      <c r="ER63" s="437"/>
      <c r="ES63" s="437"/>
      <c r="ET63" s="437"/>
      <c r="EU63" s="437"/>
      <c r="EV63" s="437"/>
      <c r="EW63" s="437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437"/>
      <c r="FL63" s="437"/>
      <c r="FM63" s="437"/>
      <c r="FN63" s="437"/>
      <c r="FO63" s="437"/>
      <c r="FP63" s="437"/>
      <c r="FQ63" s="437"/>
      <c r="FR63" s="437"/>
      <c r="FS63" s="437"/>
      <c r="FT63" s="437"/>
      <c r="FU63" s="437"/>
      <c r="FV63" s="437"/>
      <c r="FW63" s="437"/>
      <c r="FX63" s="437"/>
      <c r="FY63" s="437"/>
      <c r="FZ63" s="437"/>
      <c r="GA63" s="437"/>
      <c r="GB63" s="437"/>
      <c r="GC63" s="437"/>
      <c r="GD63" s="437"/>
      <c r="GE63" s="437"/>
      <c r="GF63" s="437"/>
      <c r="GG63" s="437"/>
      <c r="GH63" s="437"/>
      <c r="GI63" s="437"/>
      <c r="GJ63" s="437"/>
      <c r="GK63" s="437"/>
      <c r="GL63" s="437">
        <v>1</v>
      </c>
      <c r="GM63" s="437">
        <v>500000</v>
      </c>
      <c r="GN63" s="437">
        <v>500000</v>
      </c>
      <c r="GO63" s="437"/>
      <c r="GP63" s="437"/>
      <c r="GQ63" s="437"/>
      <c r="GR63" s="437"/>
      <c r="GS63" s="437"/>
      <c r="GT63" s="437"/>
      <c r="GU63" s="437"/>
      <c r="GV63" s="437"/>
      <c r="GW63" s="437"/>
      <c r="GX63" s="437"/>
      <c r="GY63" s="437"/>
      <c r="GZ63" s="437"/>
      <c r="HA63" s="437"/>
      <c r="HB63" s="437"/>
      <c r="HC63" s="437"/>
      <c r="HD63" s="437"/>
      <c r="HE63" s="437"/>
      <c r="HF63" s="437"/>
      <c r="HG63" s="437"/>
      <c r="HH63" s="437"/>
      <c r="HI63" s="437"/>
      <c r="HJ63" s="437"/>
      <c r="HK63" s="437"/>
      <c r="HL63" s="437"/>
      <c r="HM63" s="437"/>
      <c r="HN63" s="437"/>
      <c r="HO63" s="437"/>
      <c r="HP63" s="437"/>
      <c r="HQ63" s="437"/>
      <c r="HR63" s="437"/>
      <c r="HS63" s="437"/>
      <c r="HT63" s="437"/>
      <c r="HU63" s="437"/>
      <c r="HV63" s="437"/>
      <c r="HW63" s="437"/>
      <c r="HX63" s="437"/>
      <c r="HY63" s="437"/>
      <c r="HZ63" s="437"/>
      <c r="IA63" s="437"/>
      <c r="IB63" s="437"/>
      <c r="IC63" s="437"/>
      <c r="ID63" s="437"/>
      <c r="IE63" s="437"/>
      <c r="IF63" s="437"/>
      <c r="IG63" s="437"/>
      <c r="IH63" s="437"/>
      <c r="II63" s="437"/>
      <c r="IJ63" s="437"/>
      <c r="IK63" s="438">
        <v>45</v>
      </c>
      <c r="IL63" s="438">
        <v>16600000</v>
      </c>
      <c r="IM63" s="438">
        <v>15026000</v>
      </c>
    </row>
    <row r="64" spans="1:247" s="439" customFormat="1" ht="4.5">
      <c r="A64" s="436" t="s">
        <v>534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/>
      <c r="CL64" s="437"/>
      <c r="CM64" s="437"/>
      <c r="CN64" s="437">
        <v>1</v>
      </c>
      <c r="CO64" s="437">
        <v>50000000</v>
      </c>
      <c r="CP64" s="437">
        <v>7500000</v>
      </c>
      <c r="CQ64" s="437"/>
      <c r="CR64" s="437"/>
      <c r="CS64" s="437"/>
      <c r="CT64" s="437"/>
      <c r="CU64" s="437"/>
      <c r="CV64" s="437"/>
      <c r="CW64" s="437">
        <v>23</v>
      </c>
      <c r="CX64" s="437">
        <v>9960000</v>
      </c>
      <c r="CY64" s="437">
        <v>8432000</v>
      </c>
      <c r="CZ64" s="437">
        <v>1</v>
      </c>
      <c r="DA64" s="437">
        <v>500000</v>
      </c>
      <c r="DB64" s="437">
        <v>200000</v>
      </c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7"/>
      <c r="EG64" s="437"/>
      <c r="EH64" s="437"/>
      <c r="EI64" s="437"/>
      <c r="EJ64" s="437"/>
      <c r="EK64" s="437"/>
      <c r="EL64" s="437"/>
      <c r="EM64" s="437">
        <v>1</v>
      </c>
      <c r="EN64" s="437">
        <v>20000</v>
      </c>
      <c r="EO64" s="437">
        <v>9800</v>
      </c>
      <c r="EP64" s="437"/>
      <c r="EQ64" s="437"/>
      <c r="ER64" s="437"/>
      <c r="ES64" s="437"/>
      <c r="ET64" s="437"/>
      <c r="EU64" s="437"/>
      <c r="EV64" s="437"/>
      <c r="EW64" s="437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/>
      <c r="FU64" s="437"/>
      <c r="FV64" s="437"/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/>
      <c r="GM64" s="437"/>
      <c r="GN64" s="437"/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/>
      <c r="HW64" s="437"/>
      <c r="HX64" s="437"/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8">
        <v>26</v>
      </c>
      <c r="IL64" s="438">
        <v>60480000</v>
      </c>
      <c r="IM64" s="438">
        <v>16141800</v>
      </c>
    </row>
    <row r="65" spans="1:247" s="439" customFormat="1" ht="4.5">
      <c r="A65" s="436" t="s">
        <v>567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>
        <v>3</v>
      </c>
      <c r="U65" s="437">
        <v>1300000</v>
      </c>
      <c r="V65" s="437">
        <v>1300000</v>
      </c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/>
      <c r="CO65" s="437"/>
      <c r="CP65" s="437"/>
      <c r="CQ65" s="437"/>
      <c r="CR65" s="437"/>
      <c r="CS65" s="437"/>
      <c r="CT65" s="437">
        <v>2</v>
      </c>
      <c r="CU65" s="437">
        <v>2500000</v>
      </c>
      <c r="CV65" s="437">
        <v>900000</v>
      </c>
      <c r="CW65" s="437">
        <v>54</v>
      </c>
      <c r="CX65" s="437">
        <v>26900000</v>
      </c>
      <c r="CY65" s="437">
        <v>18563500</v>
      </c>
      <c r="CZ65" s="437"/>
      <c r="DA65" s="437"/>
      <c r="DB65" s="437"/>
      <c r="DC65" s="437"/>
      <c r="DD65" s="437"/>
      <c r="DE65" s="437"/>
      <c r="DF65" s="437"/>
      <c r="DG65" s="437"/>
      <c r="DH65" s="437"/>
      <c r="DI65" s="437"/>
      <c r="DJ65" s="437"/>
      <c r="DK65" s="437"/>
      <c r="DL65" s="437"/>
      <c r="DM65" s="437"/>
      <c r="DN65" s="437"/>
      <c r="DO65" s="437"/>
      <c r="DP65" s="437"/>
      <c r="DQ65" s="437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7"/>
      <c r="EG65" s="437"/>
      <c r="EH65" s="437"/>
      <c r="EI65" s="437"/>
      <c r="EJ65" s="437"/>
      <c r="EK65" s="437"/>
      <c r="EL65" s="437"/>
      <c r="EM65" s="437"/>
      <c r="EN65" s="437"/>
      <c r="EO65" s="437"/>
      <c r="EP65" s="437"/>
      <c r="EQ65" s="437"/>
      <c r="ER65" s="437"/>
      <c r="ES65" s="437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/>
      <c r="GD65" s="437"/>
      <c r="GE65" s="437"/>
      <c r="GF65" s="437"/>
      <c r="GG65" s="437"/>
      <c r="GH65" s="437"/>
      <c r="GI65" s="437"/>
      <c r="GJ65" s="437"/>
      <c r="GK65" s="437"/>
      <c r="GL65" s="437"/>
      <c r="GM65" s="437"/>
      <c r="GN65" s="437"/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>
        <v>1</v>
      </c>
      <c r="HW65" s="437">
        <v>800000</v>
      </c>
      <c r="HX65" s="437">
        <v>800000</v>
      </c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8">
        <v>60</v>
      </c>
      <c r="IL65" s="438">
        <v>31500000</v>
      </c>
      <c r="IM65" s="438">
        <v>21563500</v>
      </c>
    </row>
    <row r="66" spans="1:247" s="439" customFormat="1" ht="4.5">
      <c r="A66" s="436" t="s">
        <v>535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>
        <v>1</v>
      </c>
      <c r="U66" s="437">
        <v>500000</v>
      </c>
      <c r="V66" s="437">
        <v>260000</v>
      </c>
      <c r="W66" s="437"/>
      <c r="X66" s="437"/>
      <c r="Y66" s="437"/>
      <c r="Z66" s="437">
        <v>1</v>
      </c>
      <c r="AA66" s="437">
        <v>100000</v>
      </c>
      <c r="AB66" s="437">
        <v>100000</v>
      </c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>
        <v>1</v>
      </c>
      <c r="AV66" s="437">
        <v>1000000</v>
      </c>
      <c r="AW66" s="437">
        <v>1000000</v>
      </c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>
        <v>1</v>
      </c>
      <c r="CU66" s="437">
        <v>450000</v>
      </c>
      <c r="CV66" s="437">
        <v>150000</v>
      </c>
      <c r="CW66" s="437">
        <v>28</v>
      </c>
      <c r="CX66" s="437">
        <v>23020000</v>
      </c>
      <c r="CY66" s="437">
        <v>14355000</v>
      </c>
      <c r="CZ66" s="437"/>
      <c r="DA66" s="437"/>
      <c r="DB66" s="437"/>
      <c r="DC66" s="437"/>
      <c r="DD66" s="437"/>
      <c r="DE66" s="437"/>
      <c r="DF66" s="437"/>
      <c r="DG66" s="437"/>
      <c r="DH66" s="437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7"/>
      <c r="DT66" s="437"/>
      <c r="DU66" s="437"/>
      <c r="DV66" s="437"/>
      <c r="DW66" s="437"/>
      <c r="DX66" s="437"/>
      <c r="DY66" s="437"/>
      <c r="DZ66" s="437"/>
      <c r="EA66" s="437"/>
      <c r="EB66" s="437"/>
      <c r="EC66" s="437"/>
      <c r="ED66" s="437"/>
      <c r="EE66" s="437"/>
      <c r="EF66" s="437"/>
      <c r="EG66" s="437"/>
      <c r="EH66" s="437"/>
      <c r="EI66" s="437"/>
      <c r="EJ66" s="437"/>
      <c r="EK66" s="437"/>
      <c r="EL66" s="437"/>
      <c r="EM66" s="437"/>
      <c r="EN66" s="437"/>
      <c r="EO66" s="437"/>
      <c r="EP66" s="437"/>
      <c r="EQ66" s="437"/>
      <c r="ER66" s="437"/>
      <c r="ES66" s="437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>
        <v>1</v>
      </c>
      <c r="FF66" s="437">
        <v>120000</v>
      </c>
      <c r="FG66" s="437">
        <v>40000</v>
      </c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>
        <v>2</v>
      </c>
      <c r="HW66" s="437">
        <v>700000</v>
      </c>
      <c r="HX66" s="437">
        <v>700000</v>
      </c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8">
        <v>35</v>
      </c>
      <c r="IL66" s="438">
        <v>25890000</v>
      </c>
      <c r="IM66" s="438">
        <v>16605000</v>
      </c>
    </row>
    <row r="67" spans="1:247" s="439" customFormat="1" ht="4.5">
      <c r="A67" s="436" t="s">
        <v>536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1</v>
      </c>
      <c r="U67" s="437">
        <v>50000</v>
      </c>
      <c r="V67" s="437">
        <v>25000</v>
      </c>
      <c r="W67" s="437">
        <v>1</v>
      </c>
      <c r="X67" s="437">
        <v>20000</v>
      </c>
      <c r="Y67" s="437">
        <v>10200</v>
      </c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>
        <v>1</v>
      </c>
      <c r="BH67" s="437">
        <v>200000</v>
      </c>
      <c r="BI67" s="437">
        <v>200000</v>
      </c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/>
      <c r="CU67" s="437"/>
      <c r="CV67" s="437"/>
      <c r="CW67" s="437">
        <v>27</v>
      </c>
      <c r="CX67" s="437">
        <v>6792200</v>
      </c>
      <c r="CY67" s="437">
        <v>6325400</v>
      </c>
      <c r="CZ67" s="437"/>
      <c r="DA67" s="437"/>
      <c r="DB67" s="437"/>
      <c r="DC67" s="437"/>
      <c r="DD67" s="437"/>
      <c r="DE67" s="437"/>
      <c r="DF67" s="437"/>
      <c r="DG67" s="437"/>
      <c r="DH67" s="437"/>
      <c r="DI67" s="437"/>
      <c r="DJ67" s="437"/>
      <c r="DK67" s="437"/>
      <c r="DL67" s="437">
        <v>1</v>
      </c>
      <c r="DM67" s="437">
        <v>800000</v>
      </c>
      <c r="DN67" s="437">
        <v>392000</v>
      </c>
      <c r="DO67" s="437"/>
      <c r="DP67" s="437"/>
      <c r="DQ67" s="437"/>
      <c r="DR67" s="437">
        <v>1</v>
      </c>
      <c r="DS67" s="437">
        <v>1500000</v>
      </c>
      <c r="DT67" s="437">
        <v>1500000</v>
      </c>
      <c r="DU67" s="437"/>
      <c r="DV67" s="437"/>
      <c r="DW67" s="437"/>
      <c r="DX67" s="437"/>
      <c r="DY67" s="437"/>
      <c r="DZ67" s="437"/>
      <c r="EA67" s="437"/>
      <c r="EB67" s="437"/>
      <c r="EC67" s="437"/>
      <c r="ED67" s="437"/>
      <c r="EE67" s="437"/>
      <c r="EF67" s="437"/>
      <c r="EG67" s="437">
        <v>1</v>
      </c>
      <c r="EH67" s="437">
        <v>200000</v>
      </c>
      <c r="EI67" s="437">
        <v>200000</v>
      </c>
      <c r="EJ67" s="437"/>
      <c r="EK67" s="437"/>
      <c r="EL67" s="437"/>
      <c r="EM67" s="437"/>
      <c r="EN67" s="437"/>
      <c r="EO67" s="437"/>
      <c r="EP67" s="437"/>
      <c r="EQ67" s="437"/>
      <c r="ER67" s="437"/>
      <c r="ES67" s="437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>
        <v>2</v>
      </c>
      <c r="FF67" s="437">
        <v>270000</v>
      </c>
      <c r="FG67" s="437">
        <v>115000</v>
      </c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/>
      <c r="GJ67" s="437"/>
      <c r="GK67" s="437"/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/>
      <c r="HW67" s="437"/>
      <c r="HX67" s="437"/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8">
        <v>35</v>
      </c>
      <c r="IL67" s="438">
        <v>9832200</v>
      </c>
      <c r="IM67" s="438">
        <v>8767600</v>
      </c>
    </row>
    <row r="68" spans="1:247" s="439" customFormat="1" ht="4.5">
      <c r="A68" s="436" t="s">
        <v>680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>
        <v>1</v>
      </c>
      <c r="R68" s="437">
        <v>50000</v>
      </c>
      <c r="S68" s="437">
        <v>50000</v>
      </c>
      <c r="T68" s="437"/>
      <c r="U68" s="437"/>
      <c r="V68" s="437"/>
      <c r="W68" s="437"/>
      <c r="X68" s="437"/>
      <c r="Y68" s="437"/>
      <c r="Z68" s="437">
        <v>2</v>
      </c>
      <c r="AA68" s="437">
        <v>900000</v>
      </c>
      <c r="AB68" s="437">
        <v>850000</v>
      </c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>
        <v>3</v>
      </c>
      <c r="AV68" s="437">
        <v>310000</v>
      </c>
      <c r="AW68" s="437">
        <v>183500</v>
      </c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>
        <v>1</v>
      </c>
      <c r="BN68" s="437">
        <v>50000</v>
      </c>
      <c r="BO68" s="437">
        <v>23250</v>
      </c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>
        <v>1</v>
      </c>
      <c r="CC68" s="437">
        <v>50000</v>
      </c>
      <c r="CD68" s="437">
        <v>25000</v>
      </c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437"/>
      <c r="CT68" s="437"/>
      <c r="CU68" s="437"/>
      <c r="CV68" s="437"/>
      <c r="CW68" s="437">
        <v>44</v>
      </c>
      <c r="CX68" s="437">
        <v>20090000</v>
      </c>
      <c r="CY68" s="437">
        <v>15641000</v>
      </c>
      <c r="CZ68" s="437">
        <v>1</v>
      </c>
      <c r="DA68" s="437">
        <v>200000</v>
      </c>
      <c r="DB68" s="437">
        <v>200000</v>
      </c>
      <c r="DC68" s="437"/>
      <c r="DD68" s="437"/>
      <c r="DE68" s="437"/>
      <c r="DF68" s="437"/>
      <c r="DG68" s="437"/>
      <c r="DH68" s="437"/>
      <c r="DI68" s="437"/>
      <c r="DJ68" s="437"/>
      <c r="DK68" s="437"/>
      <c r="DL68" s="437"/>
      <c r="DM68" s="437"/>
      <c r="DN68" s="437"/>
      <c r="DO68" s="437"/>
      <c r="DP68" s="437"/>
      <c r="DQ68" s="437"/>
      <c r="DR68" s="437"/>
      <c r="DS68" s="437"/>
      <c r="DT68" s="437"/>
      <c r="DU68" s="437"/>
      <c r="DV68" s="437"/>
      <c r="DW68" s="437"/>
      <c r="DX68" s="437">
        <v>1</v>
      </c>
      <c r="DY68" s="437">
        <v>50000</v>
      </c>
      <c r="DZ68" s="437">
        <v>40000</v>
      </c>
      <c r="EA68" s="437"/>
      <c r="EB68" s="437"/>
      <c r="EC68" s="437"/>
      <c r="ED68" s="437"/>
      <c r="EE68" s="437"/>
      <c r="EF68" s="437"/>
      <c r="EG68" s="437"/>
      <c r="EH68" s="437"/>
      <c r="EI68" s="437"/>
      <c r="EJ68" s="437"/>
      <c r="EK68" s="437"/>
      <c r="EL68" s="437"/>
      <c r="EM68" s="437">
        <v>1</v>
      </c>
      <c r="EN68" s="437">
        <v>100000</v>
      </c>
      <c r="EO68" s="437">
        <v>53000</v>
      </c>
      <c r="EP68" s="437"/>
      <c r="EQ68" s="437"/>
      <c r="ER68" s="437"/>
      <c r="ES68" s="437"/>
      <c r="ET68" s="437"/>
      <c r="EU68" s="437"/>
      <c r="EV68" s="437"/>
      <c r="EW68" s="437"/>
      <c r="EX68" s="437"/>
      <c r="EY68" s="437">
        <v>1</v>
      </c>
      <c r="EZ68" s="437">
        <v>10000</v>
      </c>
      <c r="FA68" s="437">
        <v>10000</v>
      </c>
      <c r="FB68" s="437"/>
      <c r="FC68" s="437"/>
      <c r="FD68" s="437"/>
      <c r="FE68" s="437"/>
      <c r="FF68" s="437"/>
      <c r="FG68" s="437"/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/>
      <c r="GJ68" s="437"/>
      <c r="GK68" s="437"/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/>
      <c r="HW68" s="437"/>
      <c r="HX68" s="437"/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8">
        <v>56</v>
      </c>
      <c r="IL68" s="438">
        <v>21810000</v>
      </c>
      <c r="IM68" s="438">
        <v>17075750</v>
      </c>
    </row>
    <row r="69" spans="1:247" s="439" customFormat="1" ht="4.5">
      <c r="A69" s="436" t="s">
        <v>761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437"/>
      <c r="CT69" s="437"/>
      <c r="CU69" s="437"/>
      <c r="CV69" s="437"/>
      <c r="CW69" s="437">
        <v>2</v>
      </c>
      <c r="CX69" s="437">
        <v>20000</v>
      </c>
      <c r="CY69" s="437">
        <v>12100</v>
      </c>
      <c r="CZ69" s="437">
        <v>1</v>
      </c>
      <c r="DA69" s="437">
        <v>11700000</v>
      </c>
      <c r="DB69" s="437">
        <v>11700000</v>
      </c>
      <c r="DC69" s="437"/>
      <c r="DD69" s="437"/>
      <c r="DE69" s="437"/>
      <c r="DF69" s="437"/>
      <c r="DG69" s="437"/>
      <c r="DH69" s="437"/>
      <c r="DI69" s="437"/>
      <c r="DJ69" s="437"/>
      <c r="DK69" s="437"/>
      <c r="DL69" s="437"/>
      <c r="DM69" s="437"/>
      <c r="DN69" s="437"/>
      <c r="DO69" s="437"/>
      <c r="DP69" s="437"/>
      <c r="DQ69" s="437"/>
      <c r="DR69" s="437"/>
      <c r="DS69" s="437"/>
      <c r="DT69" s="437"/>
      <c r="DU69" s="437">
        <v>1</v>
      </c>
      <c r="DV69" s="437">
        <v>600000</v>
      </c>
      <c r="DW69" s="437">
        <v>600000</v>
      </c>
      <c r="DX69" s="437"/>
      <c r="DY69" s="437"/>
      <c r="DZ69" s="437"/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7"/>
      <c r="FE69" s="437"/>
      <c r="FF69" s="437"/>
      <c r="FG69" s="437"/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/>
      <c r="GJ69" s="437"/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8">
        <v>4</v>
      </c>
      <c r="IL69" s="438">
        <v>12320000</v>
      </c>
      <c r="IM69" s="438">
        <v>12312100</v>
      </c>
    </row>
    <row r="70" spans="1:247" s="439" customFormat="1" ht="4.5">
      <c r="A70" s="436" t="s">
        <v>585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437"/>
      <c r="CT70" s="437"/>
      <c r="CU70" s="437"/>
      <c r="CV70" s="437"/>
      <c r="CW70" s="437">
        <v>12</v>
      </c>
      <c r="CX70" s="437">
        <v>6520000</v>
      </c>
      <c r="CY70" s="437">
        <v>6220000</v>
      </c>
      <c r="CZ70" s="437"/>
      <c r="DA70" s="437"/>
      <c r="DB70" s="437"/>
      <c r="DC70" s="437"/>
      <c r="DD70" s="437"/>
      <c r="DE70" s="437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/>
      <c r="DY70" s="437"/>
      <c r="DZ70" s="437"/>
      <c r="EA70" s="437"/>
      <c r="EB70" s="437"/>
      <c r="EC70" s="437"/>
      <c r="ED70" s="437"/>
      <c r="EE70" s="437"/>
      <c r="EF70" s="437"/>
      <c r="EG70" s="437"/>
      <c r="EH70" s="437"/>
      <c r="EI70" s="437"/>
      <c r="EJ70" s="437"/>
      <c r="EK70" s="437"/>
      <c r="EL70" s="437"/>
      <c r="EM70" s="437"/>
      <c r="EN70" s="437"/>
      <c r="EO70" s="437"/>
      <c r="EP70" s="437"/>
      <c r="EQ70" s="437"/>
      <c r="ER70" s="437"/>
      <c r="ES70" s="437"/>
      <c r="ET70" s="437"/>
      <c r="EU70" s="437"/>
      <c r="EV70" s="437"/>
      <c r="EW70" s="437"/>
      <c r="EX70" s="437"/>
      <c r="EY70" s="437"/>
      <c r="EZ70" s="437"/>
      <c r="FA70" s="437"/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8">
        <v>12</v>
      </c>
      <c r="IL70" s="438">
        <v>6520000</v>
      </c>
      <c r="IM70" s="438">
        <v>6220000</v>
      </c>
    </row>
    <row r="71" spans="1:247" s="439" customFormat="1" ht="4.5">
      <c r="A71" s="436" t="s">
        <v>537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>
        <v>3</v>
      </c>
      <c r="R71" s="437">
        <v>520000</v>
      </c>
      <c r="S71" s="437">
        <v>471000</v>
      </c>
      <c r="T71" s="437">
        <v>1</v>
      </c>
      <c r="U71" s="437">
        <v>125000</v>
      </c>
      <c r="V71" s="437">
        <v>125000</v>
      </c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>
        <v>1</v>
      </c>
      <c r="AV71" s="437">
        <v>1000000</v>
      </c>
      <c r="AW71" s="437">
        <v>300000</v>
      </c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>
        <v>1</v>
      </c>
      <c r="CU71" s="437">
        <v>500000</v>
      </c>
      <c r="CV71" s="437">
        <v>500000</v>
      </c>
      <c r="CW71" s="437">
        <v>36</v>
      </c>
      <c r="CX71" s="437">
        <v>41400000</v>
      </c>
      <c r="CY71" s="437">
        <v>36023400</v>
      </c>
      <c r="CZ71" s="437"/>
      <c r="DA71" s="437"/>
      <c r="DB71" s="437"/>
      <c r="DC71" s="437"/>
      <c r="DD71" s="437"/>
      <c r="DE71" s="437"/>
      <c r="DF71" s="437"/>
      <c r="DG71" s="437"/>
      <c r="DH71" s="437"/>
      <c r="DI71" s="437">
        <v>1</v>
      </c>
      <c r="DJ71" s="437">
        <v>600000</v>
      </c>
      <c r="DK71" s="437">
        <v>180000</v>
      </c>
      <c r="DL71" s="437"/>
      <c r="DM71" s="437"/>
      <c r="DN71" s="437"/>
      <c r="DO71" s="437"/>
      <c r="DP71" s="437"/>
      <c r="DQ71" s="437"/>
      <c r="DR71" s="437">
        <v>1</v>
      </c>
      <c r="DS71" s="437">
        <v>200000</v>
      </c>
      <c r="DT71" s="437">
        <v>100000</v>
      </c>
      <c r="DU71" s="437"/>
      <c r="DV71" s="437"/>
      <c r="DW71" s="437"/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/>
      <c r="FI71" s="437"/>
      <c r="FJ71" s="437"/>
      <c r="FK71" s="437"/>
      <c r="FL71" s="437"/>
      <c r="FM71" s="437"/>
      <c r="FN71" s="437"/>
      <c r="FO71" s="437"/>
      <c r="FP71" s="437"/>
      <c r="FQ71" s="437"/>
      <c r="FR71" s="437"/>
      <c r="FS71" s="437"/>
      <c r="FT71" s="437"/>
      <c r="FU71" s="437"/>
      <c r="FV71" s="437"/>
      <c r="FW71" s="437"/>
      <c r="FX71" s="437"/>
      <c r="FY71" s="437"/>
      <c r="FZ71" s="437"/>
      <c r="GA71" s="437"/>
      <c r="GB71" s="437"/>
      <c r="GC71" s="437"/>
      <c r="GD71" s="437"/>
      <c r="GE71" s="437"/>
      <c r="GF71" s="437"/>
      <c r="GG71" s="437"/>
      <c r="GH71" s="437"/>
      <c r="GI71" s="437"/>
      <c r="GJ71" s="437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437"/>
      <c r="HG71" s="437"/>
      <c r="HH71" s="437"/>
      <c r="HI71" s="437"/>
      <c r="HJ71" s="437"/>
      <c r="HK71" s="437"/>
      <c r="HL71" s="437"/>
      <c r="HM71" s="437"/>
      <c r="HN71" s="437"/>
      <c r="HO71" s="437"/>
      <c r="HP71" s="437"/>
      <c r="HQ71" s="437"/>
      <c r="HR71" s="437"/>
      <c r="HS71" s="437"/>
      <c r="HT71" s="437"/>
      <c r="HU71" s="437"/>
      <c r="HV71" s="437"/>
      <c r="HW71" s="437"/>
      <c r="HX71" s="437"/>
      <c r="HY71" s="437"/>
      <c r="HZ71" s="437"/>
      <c r="IA71" s="437"/>
      <c r="IB71" s="437"/>
      <c r="IC71" s="437"/>
      <c r="ID71" s="437"/>
      <c r="IE71" s="437"/>
      <c r="IF71" s="437"/>
      <c r="IG71" s="437"/>
      <c r="IH71" s="437"/>
      <c r="II71" s="437"/>
      <c r="IJ71" s="437"/>
      <c r="IK71" s="438">
        <v>44</v>
      </c>
      <c r="IL71" s="438">
        <v>44345000</v>
      </c>
      <c r="IM71" s="438">
        <v>37699400</v>
      </c>
    </row>
    <row r="72" spans="1:247" s="439" customFormat="1" ht="4.5">
      <c r="A72" s="436" t="s">
        <v>762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/>
      <c r="CU72" s="437"/>
      <c r="CV72" s="437"/>
      <c r="CW72" s="437">
        <v>8</v>
      </c>
      <c r="CX72" s="437">
        <v>10540000</v>
      </c>
      <c r="CY72" s="437">
        <v>10215000</v>
      </c>
      <c r="CZ72" s="437">
        <v>1</v>
      </c>
      <c r="DA72" s="437">
        <v>16000000</v>
      </c>
      <c r="DB72" s="437">
        <v>16000000</v>
      </c>
      <c r="DC72" s="437"/>
      <c r="DD72" s="437"/>
      <c r="DE72" s="437"/>
      <c r="DF72" s="437"/>
      <c r="DG72" s="437"/>
      <c r="DH72" s="437"/>
      <c r="DI72" s="437"/>
      <c r="DJ72" s="437"/>
      <c r="DK72" s="437"/>
      <c r="DL72" s="437"/>
      <c r="DM72" s="437"/>
      <c r="DN72" s="437"/>
      <c r="DO72" s="437"/>
      <c r="DP72" s="437"/>
      <c r="DQ72" s="437"/>
      <c r="DR72" s="437"/>
      <c r="DS72" s="437"/>
      <c r="DT72" s="437"/>
      <c r="DU72" s="437"/>
      <c r="DV72" s="437"/>
      <c r="DW72" s="437"/>
      <c r="DX72" s="437"/>
      <c r="DY72" s="437"/>
      <c r="DZ72" s="437"/>
      <c r="EA72" s="437"/>
      <c r="EB72" s="437"/>
      <c r="EC72" s="437"/>
      <c r="ED72" s="437"/>
      <c r="EE72" s="437"/>
      <c r="EF72" s="437"/>
      <c r="EG72" s="437"/>
      <c r="EH72" s="437"/>
      <c r="EI72" s="437"/>
      <c r="EJ72" s="437"/>
      <c r="EK72" s="437"/>
      <c r="EL72" s="437"/>
      <c r="EM72" s="437"/>
      <c r="EN72" s="437"/>
      <c r="EO72" s="437"/>
      <c r="EP72" s="437"/>
      <c r="EQ72" s="437"/>
      <c r="ER72" s="437"/>
      <c r="ES72" s="437"/>
      <c r="ET72" s="437"/>
      <c r="EU72" s="437"/>
      <c r="EV72" s="437"/>
      <c r="EW72" s="437"/>
      <c r="EX72" s="437"/>
      <c r="EY72" s="437"/>
      <c r="EZ72" s="437"/>
      <c r="FA72" s="437"/>
      <c r="FB72" s="437"/>
      <c r="FC72" s="437"/>
      <c r="FD72" s="437"/>
      <c r="FE72" s="437"/>
      <c r="FF72" s="437"/>
      <c r="FG72" s="437"/>
      <c r="FH72" s="437"/>
      <c r="FI72" s="437"/>
      <c r="FJ72" s="437"/>
      <c r="FK72" s="437"/>
      <c r="FL72" s="437"/>
      <c r="FM72" s="437"/>
      <c r="FN72" s="437"/>
      <c r="FO72" s="437"/>
      <c r="FP72" s="437"/>
      <c r="FQ72" s="437"/>
      <c r="FR72" s="437"/>
      <c r="FS72" s="437"/>
      <c r="FT72" s="437"/>
      <c r="FU72" s="437"/>
      <c r="FV72" s="437"/>
      <c r="FW72" s="437"/>
      <c r="FX72" s="437"/>
      <c r="FY72" s="437"/>
      <c r="FZ72" s="437"/>
      <c r="GA72" s="437"/>
      <c r="GB72" s="437"/>
      <c r="GC72" s="437"/>
      <c r="GD72" s="437"/>
      <c r="GE72" s="437"/>
      <c r="GF72" s="437"/>
      <c r="GG72" s="437"/>
      <c r="GH72" s="437"/>
      <c r="GI72" s="437"/>
      <c r="GJ72" s="437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437"/>
      <c r="HG72" s="437"/>
      <c r="HH72" s="437"/>
      <c r="HI72" s="437"/>
      <c r="HJ72" s="437"/>
      <c r="HK72" s="437"/>
      <c r="HL72" s="437"/>
      <c r="HM72" s="437"/>
      <c r="HN72" s="437"/>
      <c r="HO72" s="437"/>
      <c r="HP72" s="437"/>
      <c r="HQ72" s="437"/>
      <c r="HR72" s="437"/>
      <c r="HS72" s="437"/>
      <c r="HT72" s="437"/>
      <c r="HU72" s="437"/>
      <c r="HV72" s="437"/>
      <c r="HW72" s="437"/>
      <c r="HX72" s="437"/>
      <c r="HY72" s="437"/>
      <c r="HZ72" s="437"/>
      <c r="IA72" s="437"/>
      <c r="IB72" s="437"/>
      <c r="IC72" s="437"/>
      <c r="ID72" s="437"/>
      <c r="IE72" s="437"/>
      <c r="IF72" s="437"/>
      <c r="IG72" s="437"/>
      <c r="IH72" s="437"/>
      <c r="II72" s="437"/>
      <c r="IJ72" s="437"/>
      <c r="IK72" s="438">
        <v>9</v>
      </c>
      <c r="IL72" s="438">
        <v>26540000</v>
      </c>
      <c r="IM72" s="438">
        <v>26215000</v>
      </c>
    </row>
    <row r="73" spans="1:247" s="439" customFormat="1" ht="4.5">
      <c r="A73" s="436" t="s">
        <v>538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>
        <v>1</v>
      </c>
      <c r="U73" s="437">
        <v>500000</v>
      </c>
      <c r="V73" s="437">
        <v>225000</v>
      </c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>
        <v>1</v>
      </c>
      <c r="AV73" s="437">
        <v>300000</v>
      </c>
      <c r="AW73" s="437">
        <v>150000</v>
      </c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437"/>
      <c r="CT73" s="437">
        <v>1</v>
      </c>
      <c r="CU73" s="437">
        <v>300000</v>
      </c>
      <c r="CV73" s="437">
        <v>300000</v>
      </c>
      <c r="CW73" s="437">
        <v>38</v>
      </c>
      <c r="CX73" s="437">
        <v>12700000</v>
      </c>
      <c r="CY73" s="437">
        <v>9212100</v>
      </c>
      <c r="CZ73" s="437"/>
      <c r="DA73" s="437"/>
      <c r="DB73" s="437"/>
      <c r="DC73" s="437"/>
      <c r="DD73" s="437"/>
      <c r="DE73" s="437"/>
      <c r="DF73" s="437"/>
      <c r="DG73" s="437"/>
      <c r="DH73" s="437"/>
      <c r="DI73" s="437"/>
      <c r="DJ73" s="437"/>
      <c r="DK73" s="437"/>
      <c r="DL73" s="437"/>
      <c r="DM73" s="437"/>
      <c r="DN73" s="437"/>
      <c r="DO73" s="437"/>
      <c r="DP73" s="437"/>
      <c r="DQ73" s="437"/>
      <c r="DR73" s="437"/>
      <c r="DS73" s="437"/>
      <c r="DT73" s="437"/>
      <c r="DU73" s="437">
        <v>1</v>
      </c>
      <c r="DV73" s="437">
        <v>5000000</v>
      </c>
      <c r="DW73" s="437">
        <v>500000</v>
      </c>
      <c r="DX73" s="437"/>
      <c r="DY73" s="437"/>
      <c r="DZ73" s="437"/>
      <c r="EA73" s="437"/>
      <c r="EB73" s="437"/>
      <c r="EC73" s="437"/>
      <c r="ED73" s="437"/>
      <c r="EE73" s="437"/>
      <c r="EF73" s="437"/>
      <c r="EG73" s="437"/>
      <c r="EH73" s="437"/>
      <c r="EI73" s="437"/>
      <c r="EJ73" s="437"/>
      <c r="EK73" s="437"/>
      <c r="EL73" s="437"/>
      <c r="EM73" s="437">
        <v>1</v>
      </c>
      <c r="EN73" s="437">
        <v>50000</v>
      </c>
      <c r="EO73" s="437">
        <v>50000</v>
      </c>
      <c r="EP73" s="437"/>
      <c r="EQ73" s="437"/>
      <c r="ER73" s="437"/>
      <c r="ES73" s="437"/>
      <c r="ET73" s="437"/>
      <c r="EU73" s="437"/>
      <c r="EV73" s="437"/>
      <c r="EW73" s="437"/>
      <c r="EX73" s="437"/>
      <c r="EY73" s="437"/>
      <c r="EZ73" s="437"/>
      <c r="FA73" s="437"/>
      <c r="FB73" s="437"/>
      <c r="FC73" s="437"/>
      <c r="FD73" s="437"/>
      <c r="FE73" s="437">
        <v>3</v>
      </c>
      <c r="FF73" s="437">
        <v>1300000</v>
      </c>
      <c r="FG73" s="437">
        <v>550000</v>
      </c>
      <c r="FH73" s="437"/>
      <c r="FI73" s="437"/>
      <c r="FJ73" s="437"/>
      <c r="FK73" s="437"/>
      <c r="FL73" s="437"/>
      <c r="FM73" s="437"/>
      <c r="FN73" s="437"/>
      <c r="FO73" s="437"/>
      <c r="FP73" s="437"/>
      <c r="FQ73" s="437"/>
      <c r="FR73" s="437"/>
      <c r="FS73" s="437"/>
      <c r="FT73" s="437"/>
      <c r="FU73" s="437"/>
      <c r="FV73" s="437"/>
      <c r="FW73" s="437"/>
      <c r="FX73" s="437"/>
      <c r="FY73" s="437"/>
      <c r="FZ73" s="437"/>
      <c r="GA73" s="437"/>
      <c r="GB73" s="437"/>
      <c r="GC73" s="437"/>
      <c r="GD73" s="437"/>
      <c r="GE73" s="437"/>
      <c r="GF73" s="437"/>
      <c r="GG73" s="437"/>
      <c r="GH73" s="437"/>
      <c r="GI73" s="437"/>
      <c r="GJ73" s="437"/>
      <c r="GK73" s="437"/>
      <c r="GL73" s="437"/>
      <c r="GM73" s="437"/>
      <c r="GN73" s="437"/>
      <c r="GO73" s="437"/>
      <c r="GP73" s="437"/>
      <c r="GQ73" s="437"/>
      <c r="GR73" s="437"/>
      <c r="GS73" s="437"/>
      <c r="GT73" s="437"/>
      <c r="GU73" s="437"/>
      <c r="GV73" s="437"/>
      <c r="GW73" s="437"/>
      <c r="GX73" s="437"/>
      <c r="GY73" s="437"/>
      <c r="GZ73" s="437"/>
      <c r="HA73" s="437"/>
      <c r="HB73" s="437"/>
      <c r="HC73" s="437"/>
      <c r="HD73" s="437"/>
      <c r="HE73" s="437"/>
      <c r="HF73" s="437"/>
      <c r="HG73" s="437"/>
      <c r="HH73" s="437"/>
      <c r="HI73" s="437"/>
      <c r="HJ73" s="437"/>
      <c r="HK73" s="437"/>
      <c r="HL73" s="437"/>
      <c r="HM73" s="437"/>
      <c r="HN73" s="437"/>
      <c r="HO73" s="437"/>
      <c r="HP73" s="437"/>
      <c r="HQ73" s="437"/>
      <c r="HR73" s="437"/>
      <c r="HS73" s="437"/>
      <c r="HT73" s="437"/>
      <c r="HU73" s="437"/>
      <c r="HV73" s="437">
        <v>1</v>
      </c>
      <c r="HW73" s="437">
        <v>500000</v>
      </c>
      <c r="HX73" s="437">
        <v>250000</v>
      </c>
      <c r="HY73" s="437"/>
      <c r="HZ73" s="437"/>
      <c r="IA73" s="437"/>
      <c r="IB73" s="437"/>
      <c r="IC73" s="437"/>
      <c r="ID73" s="437"/>
      <c r="IE73" s="437"/>
      <c r="IF73" s="437"/>
      <c r="IG73" s="437"/>
      <c r="IH73" s="437"/>
      <c r="II73" s="437"/>
      <c r="IJ73" s="437"/>
      <c r="IK73" s="438">
        <v>47</v>
      </c>
      <c r="IL73" s="438">
        <v>20650000</v>
      </c>
      <c r="IM73" s="438">
        <v>11237100</v>
      </c>
    </row>
    <row r="74" spans="1:247" s="439" customFormat="1" ht="4.5">
      <c r="A74" s="436" t="s">
        <v>539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>
        <v>2</v>
      </c>
      <c r="R74" s="437">
        <v>220000</v>
      </c>
      <c r="S74" s="437">
        <v>93000</v>
      </c>
      <c r="T74" s="437">
        <v>15</v>
      </c>
      <c r="U74" s="437">
        <v>4710000</v>
      </c>
      <c r="V74" s="437">
        <v>3305500</v>
      </c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>
        <v>34</v>
      </c>
      <c r="CX74" s="437">
        <v>7620000</v>
      </c>
      <c r="CY74" s="437">
        <v>6785000</v>
      </c>
      <c r="CZ74" s="437"/>
      <c r="DA74" s="437"/>
      <c r="DB74" s="437"/>
      <c r="DC74" s="437"/>
      <c r="DD74" s="437"/>
      <c r="DE74" s="437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>
        <v>1</v>
      </c>
      <c r="DV74" s="437">
        <v>100000</v>
      </c>
      <c r="DW74" s="437">
        <v>4755</v>
      </c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/>
      <c r="FI74" s="437"/>
      <c r="FJ74" s="437"/>
      <c r="FK74" s="437"/>
      <c r="FL74" s="437"/>
      <c r="FM74" s="437"/>
      <c r="FN74" s="437"/>
      <c r="FO74" s="437"/>
      <c r="FP74" s="437"/>
      <c r="FQ74" s="437"/>
      <c r="FR74" s="437"/>
      <c r="FS74" s="437"/>
      <c r="FT74" s="437"/>
      <c r="FU74" s="437"/>
      <c r="FV74" s="437"/>
      <c r="FW74" s="437"/>
      <c r="FX74" s="437"/>
      <c r="FY74" s="437"/>
      <c r="FZ74" s="437"/>
      <c r="GA74" s="437"/>
      <c r="GB74" s="437"/>
      <c r="GC74" s="437"/>
      <c r="GD74" s="437"/>
      <c r="GE74" s="437"/>
      <c r="GF74" s="437"/>
      <c r="GG74" s="437"/>
      <c r="GH74" s="437"/>
      <c r="GI74" s="437"/>
      <c r="GJ74" s="437"/>
      <c r="GK74" s="437"/>
      <c r="GL74" s="437"/>
      <c r="GM74" s="437"/>
      <c r="GN74" s="437"/>
      <c r="GO74" s="437"/>
      <c r="GP74" s="437"/>
      <c r="GQ74" s="437"/>
      <c r="GR74" s="437"/>
      <c r="GS74" s="437"/>
      <c r="GT74" s="437"/>
      <c r="GU74" s="437"/>
      <c r="GV74" s="437"/>
      <c r="GW74" s="437"/>
      <c r="GX74" s="437"/>
      <c r="GY74" s="437"/>
      <c r="GZ74" s="437"/>
      <c r="HA74" s="437"/>
      <c r="HB74" s="437"/>
      <c r="HC74" s="437"/>
      <c r="HD74" s="437"/>
      <c r="HE74" s="437"/>
      <c r="HF74" s="437"/>
      <c r="HG74" s="437"/>
      <c r="HH74" s="437"/>
      <c r="HI74" s="437"/>
      <c r="HJ74" s="437"/>
      <c r="HK74" s="437"/>
      <c r="HL74" s="437"/>
      <c r="HM74" s="437"/>
      <c r="HN74" s="437"/>
      <c r="HO74" s="437"/>
      <c r="HP74" s="437"/>
      <c r="HQ74" s="437"/>
      <c r="HR74" s="437"/>
      <c r="HS74" s="437"/>
      <c r="HT74" s="437"/>
      <c r="HU74" s="437"/>
      <c r="HV74" s="437"/>
      <c r="HW74" s="437"/>
      <c r="HX74" s="437"/>
      <c r="HY74" s="437"/>
      <c r="HZ74" s="437"/>
      <c r="IA74" s="437"/>
      <c r="IB74" s="437"/>
      <c r="IC74" s="437"/>
      <c r="ID74" s="437"/>
      <c r="IE74" s="437"/>
      <c r="IF74" s="437"/>
      <c r="IG74" s="437"/>
      <c r="IH74" s="437"/>
      <c r="II74" s="437"/>
      <c r="IJ74" s="437"/>
      <c r="IK74" s="438">
        <v>52</v>
      </c>
      <c r="IL74" s="438">
        <v>12650000</v>
      </c>
      <c r="IM74" s="438">
        <v>10188255</v>
      </c>
    </row>
    <row r="75" spans="1:247" s="439" customFormat="1" ht="4.5">
      <c r="A75" s="436" t="s">
        <v>735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/>
      <c r="CO75" s="437"/>
      <c r="CP75" s="437"/>
      <c r="CQ75" s="437"/>
      <c r="CR75" s="437"/>
      <c r="CS75" s="437"/>
      <c r="CT75" s="437"/>
      <c r="CU75" s="437"/>
      <c r="CV75" s="437"/>
      <c r="CW75" s="437">
        <v>7</v>
      </c>
      <c r="CX75" s="437">
        <v>1810000</v>
      </c>
      <c r="CY75" s="437">
        <v>1330000</v>
      </c>
      <c r="CZ75" s="437"/>
      <c r="DA75" s="437"/>
      <c r="DB75" s="437"/>
      <c r="DC75" s="437"/>
      <c r="DD75" s="437"/>
      <c r="DE75" s="437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/>
      <c r="DS75" s="437"/>
      <c r="DT75" s="437"/>
      <c r="DU75" s="437"/>
      <c r="DV75" s="437"/>
      <c r="DW75" s="437"/>
      <c r="DX75" s="437"/>
      <c r="DY75" s="437"/>
      <c r="DZ75" s="437"/>
      <c r="EA75" s="437"/>
      <c r="EB75" s="437"/>
      <c r="EC75" s="437"/>
      <c r="ED75" s="437"/>
      <c r="EE75" s="437"/>
      <c r="EF75" s="437"/>
      <c r="EG75" s="437"/>
      <c r="EH75" s="437"/>
      <c r="EI75" s="437"/>
      <c r="EJ75" s="437"/>
      <c r="EK75" s="437"/>
      <c r="EL75" s="437"/>
      <c r="EM75" s="437"/>
      <c r="EN75" s="437"/>
      <c r="EO75" s="437"/>
      <c r="EP75" s="437"/>
      <c r="EQ75" s="437"/>
      <c r="ER75" s="437"/>
      <c r="ES75" s="437"/>
      <c r="ET75" s="437"/>
      <c r="EU75" s="437"/>
      <c r="EV75" s="437"/>
      <c r="EW75" s="437"/>
      <c r="EX75" s="437"/>
      <c r="EY75" s="437"/>
      <c r="EZ75" s="437"/>
      <c r="FA75" s="437"/>
      <c r="FB75" s="437"/>
      <c r="FC75" s="437"/>
      <c r="FD75" s="437"/>
      <c r="FE75" s="437"/>
      <c r="FF75" s="437"/>
      <c r="FG75" s="437"/>
      <c r="FH75" s="437"/>
      <c r="FI75" s="437"/>
      <c r="FJ75" s="437"/>
      <c r="FK75" s="437"/>
      <c r="FL75" s="437"/>
      <c r="FM75" s="437"/>
      <c r="FN75" s="437"/>
      <c r="FO75" s="437"/>
      <c r="FP75" s="437"/>
      <c r="FQ75" s="437"/>
      <c r="FR75" s="437"/>
      <c r="FS75" s="437"/>
      <c r="FT75" s="437"/>
      <c r="FU75" s="437"/>
      <c r="FV75" s="437"/>
      <c r="FW75" s="437"/>
      <c r="FX75" s="437"/>
      <c r="FY75" s="437"/>
      <c r="FZ75" s="437"/>
      <c r="GA75" s="437"/>
      <c r="GB75" s="437"/>
      <c r="GC75" s="437"/>
      <c r="GD75" s="437"/>
      <c r="GE75" s="437"/>
      <c r="GF75" s="437"/>
      <c r="GG75" s="437"/>
      <c r="GH75" s="437"/>
      <c r="GI75" s="437"/>
      <c r="GJ75" s="437"/>
      <c r="GK75" s="437"/>
      <c r="GL75" s="437"/>
      <c r="GM75" s="437"/>
      <c r="GN75" s="437"/>
      <c r="GO75" s="437"/>
      <c r="GP75" s="437"/>
      <c r="GQ75" s="437"/>
      <c r="GR75" s="437"/>
      <c r="GS75" s="437"/>
      <c r="GT75" s="437"/>
      <c r="GU75" s="437"/>
      <c r="GV75" s="437"/>
      <c r="GW75" s="437"/>
      <c r="GX75" s="437"/>
      <c r="GY75" s="437"/>
      <c r="GZ75" s="437"/>
      <c r="HA75" s="437"/>
      <c r="HB75" s="437"/>
      <c r="HC75" s="437"/>
      <c r="HD75" s="437"/>
      <c r="HE75" s="437"/>
      <c r="HF75" s="437"/>
      <c r="HG75" s="437"/>
      <c r="HH75" s="437"/>
      <c r="HI75" s="437"/>
      <c r="HJ75" s="437"/>
      <c r="HK75" s="437"/>
      <c r="HL75" s="437"/>
      <c r="HM75" s="437"/>
      <c r="HN75" s="437"/>
      <c r="HO75" s="437"/>
      <c r="HP75" s="437"/>
      <c r="HQ75" s="437"/>
      <c r="HR75" s="437"/>
      <c r="HS75" s="437"/>
      <c r="HT75" s="437"/>
      <c r="HU75" s="437"/>
      <c r="HV75" s="437"/>
      <c r="HW75" s="437"/>
      <c r="HX75" s="437"/>
      <c r="HY75" s="437"/>
      <c r="HZ75" s="437"/>
      <c r="IA75" s="437"/>
      <c r="IB75" s="437"/>
      <c r="IC75" s="437"/>
      <c r="ID75" s="437"/>
      <c r="IE75" s="437"/>
      <c r="IF75" s="437"/>
      <c r="IG75" s="437"/>
      <c r="IH75" s="437"/>
      <c r="II75" s="437"/>
      <c r="IJ75" s="437"/>
      <c r="IK75" s="438">
        <v>7</v>
      </c>
      <c r="IL75" s="438">
        <v>1810000</v>
      </c>
      <c r="IM75" s="438">
        <v>1330000</v>
      </c>
    </row>
    <row r="76" spans="1:247" s="439" customFormat="1" ht="4.5">
      <c r="A76" s="436" t="s">
        <v>736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>
        <v>1</v>
      </c>
      <c r="U76" s="437">
        <v>100000</v>
      </c>
      <c r="V76" s="437">
        <v>50000</v>
      </c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437"/>
      <c r="CT76" s="437"/>
      <c r="CU76" s="437"/>
      <c r="CV76" s="437"/>
      <c r="CW76" s="437">
        <v>8</v>
      </c>
      <c r="CX76" s="437">
        <v>1300000</v>
      </c>
      <c r="CY76" s="437">
        <v>887050</v>
      </c>
      <c r="CZ76" s="437"/>
      <c r="DA76" s="437"/>
      <c r="DB76" s="437"/>
      <c r="DC76" s="437"/>
      <c r="DD76" s="437"/>
      <c r="DE76" s="437"/>
      <c r="DF76" s="437"/>
      <c r="DG76" s="437"/>
      <c r="DH76" s="437"/>
      <c r="DI76" s="437"/>
      <c r="DJ76" s="437"/>
      <c r="DK76" s="437"/>
      <c r="DL76" s="437"/>
      <c r="DM76" s="437"/>
      <c r="DN76" s="437"/>
      <c r="DO76" s="437"/>
      <c r="DP76" s="437"/>
      <c r="DQ76" s="437"/>
      <c r="DR76" s="437"/>
      <c r="DS76" s="437"/>
      <c r="DT76" s="437"/>
      <c r="DU76" s="437"/>
      <c r="DV76" s="437"/>
      <c r="DW76" s="437"/>
      <c r="DX76" s="437"/>
      <c r="DY76" s="437"/>
      <c r="DZ76" s="437"/>
      <c r="EA76" s="437"/>
      <c r="EB76" s="437"/>
      <c r="EC76" s="437"/>
      <c r="ED76" s="437"/>
      <c r="EE76" s="437"/>
      <c r="EF76" s="437"/>
      <c r="EG76" s="437"/>
      <c r="EH76" s="437"/>
      <c r="EI76" s="437"/>
      <c r="EJ76" s="437"/>
      <c r="EK76" s="437"/>
      <c r="EL76" s="437"/>
      <c r="EM76" s="437"/>
      <c r="EN76" s="437"/>
      <c r="EO76" s="437"/>
      <c r="EP76" s="437"/>
      <c r="EQ76" s="437"/>
      <c r="ER76" s="437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/>
      <c r="FF76" s="437"/>
      <c r="FG76" s="437"/>
      <c r="FH76" s="437"/>
      <c r="FI76" s="437"/>
      <c r="FJ76" s="437"/>
      <c r="FK76" s="437"/>
      <c r="FL76" s="437"/>
      <c r="FM76" s="437"/>
      <c r="FN76" s="437"/>
      <c r="FO76" s="437"/>
      <c r="FP76" s="437"/>
      <c r="FQ76" s="437"/>
      <c r="FR76" s="437"/>
      <c r="FS76" s="437"/>
      <c r="FT76" s="437"/>
      <c r="FU76" s="437"/>
      <c r="FV76" s="437"/>
      <c r="FW76" s="437"/>
      <c r="FX76" s="437"/>
      <c r="FY76" s="437"/>
      <c r="FZ76" s="437"/>
      <c r="GA76" s="437"/>
      <c r="GB76" s="437"/>
      <c r="GC76" s="437"/>
      <c r="GD76" s="437"/>
      <c r="GE76" s="437"/>
      <c r="GF76" s="437"/>
      <c r="GG76" s="437"/>
      <c r="GH76" s="437"/>
      <c r="GI76" s="437"/>
      <c r="GJ76" s="437"/>
      <c r="GK76" s="437"/>
      <c r="GL76" s="437"/>
      <c r="GM76" s="437"/>
      <c r="GN76" s="437"/>
      <c r="GO76" s="437"/>
      <c r="GP76" s="437"/>
      <c r="GQ76" s="437"/>
      <c r="GR76" s="437"/>
      <c r="GS76" s="437"/>
      <c r="GT76" s="437"/>
      <c r="GU76" s="437"/>
      <c r="GV76" s="437"/>
      <c r="GW76" s="437"/>
      <c r="GX76" s="437"/>
      <c r="GY76" s="437"/>
      <c r="GZ76" s="437"/>
      <c r="HA76" s="437"/>
      <c r="HB76" s="437"/>
      <c r="HC76" s="437"/>
      <c r="HD76" s="437"/>
      <c r="HE76" s="437"/>
      <c r="HF76" s="437"/>
      <c r="HG76" s="437"/>
      <c r="HH76" s="437"/>
      <c r="HI76" s="437"/>
      <c r="HJ76" s="437"/>
      <c r="HK76" s="437"/>
      <c r="HL76" s="437"/>
      <c r="HM76" s="437"/>
      <c r="HN76" s="437"/>
      <c r="HO76" s="437"/>
      <c r="HP76" s="437"/>
      <c r="HQ76" s="437"/>
      <c r="HR76" s="437"/>
      <c r="HS76" s="437"/>
      <c r="HT76" s="437"/>
      <c r="HU76" s="437"/>
      <c r="HV76" s="437"/>
      <c r="HW76" s="437"/>
      <c r="HX76" s="437"/>
      <c r="HY76" s="437"/>
      <c r="HZ76" s="437"/>
      <c r="IA76" s="437"/>
      <c r="IB76" s="437"/>
      <c r="IC76" s="437"/>
      <c r="ID76" s="437"/>
      <c r="IE76" s="437"/>
      <c r="IF76" s="437"/>
      <c r="IG76" s="437"/>
      <c r="IH76" s="437"/>
      <c r="II76" s="437"/>
      <c r="IJ76" s="437"/>
      <c r="IK76" s="438">
        <v>9</v>
      </c>
      <c r="IL76" s="438">
        <v>1400000</v>
      </c>
      <c r="IM76" s="438">
        <v>937050</v>
      </c>
    </row>
    <row r="77" spans="1:247" s="439" customFormat="1" ht="4.5">
      <c r="A77" s="436" t="s">
        <v>681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>
        <v>6</v>
      </c>
      <c r="CX77" s="437">
        <v>555000</v>
      </c>
      <c r="CY77" s="437">
        <v>290750</v>
      </c>
      <c r="CZ77" s="437"/>
      <c r="DA77" s="437"/>
      <c r="DB77" s="437"/>
      <c r="DC77" s="437"/>
      <c r="DD77" s="437"/>
      <c r="DE77" s="437"/>
      <c r="DF77" s="437"/>
      <c r="DG77" s="437"/>
      <c r="DH77" s="437"/>
      <c r="DI77" s="437"/>
      <c r="DJ77" s="437"/>
      <c r="DK77" s="437"/>
      <c r="DL77" s="437"/>
      <c r="DM77" s="437"/>
      <c r="DN77" s="437"/>
      <c r="DO77" s="437"/>
      <c r="DP77" s="437"/>
      <c r="DQ77" s="437"/>
      <c r="DR77" s="437"/>
      <c r="DS77" s="437"/>
      <c r="DT77" s="437"/>
      <c r="DU77" s="437"/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437"/>
      <c r="FL77" s="437"/>
      <c r="FM77" s="437"/>
      <c r="FN77" s="437"/>
      <c r="FO77" s="437"/>
      <c r="FP77" s="437"/>
      <c r="FQ77" s="437"/>
      <c r="FR77" s="437"/>
      <c r="FS77" s="437"/>
      <c r="FT77" s="437"/>
      <c r="FU77" s="437"/>
      <c r="FV77" s="437"/>
      <c r="FW77" s="437"/>
      <c r="FX77" s="437"/>
      <c r="FY77" s="437"/>
      <c r="FZ77" s="437"/>
      <c r="GA77" s="437"/>
      <c r="GB77" s="437"/>
      <c r="GC77" s="437"/>
      <c r="GD77" s="437"/>
      <c r="GE77" s="437"/>
      <c r="GF77" s="437"/>
      <c r="GG77" s="437"/>
      <c r="GH77" s="437"/>
      <c r="GI77" s="437"/>
      <c r="GJ77" s="437"/>
      <c r="GK77" s="437"/>
      <c r="GL77" s="437"/>
      <c r="GM77" s="437"/>
      <c r="GN77" s="437"/>
      <c r="GO77" s="437"/>
      <c r="GP77" s="437"/>
      <c r="GQ77" s="437"/>
      <c r="GR77" s="437"/>
      <c r="GS77" s="437"/>
      <c r="GT77" s="437"/>
      <c r="GU77" s="437"/>
      <c r="GV77" s="437"/>
      <c r="GW77" s="437"/>
      <c r="GX77" s="437"/>
      <c r="GY77" s="437"/>
      <c r="GZ77" s="437"/>
      <c r="HA77" s="437"/>
      <c r="HB77" s="437"/>
      <c r="HC77" s="437"/>
      <c r="HD77" s="437"/>
      <c r="HE77" s="437"/>
      <c r="HF77" s="437"/>
      <c r="HG77" s="437"/>
      <c r="HH77" s="437"/>
      <c r="HI77" s="437"/>
      <c r="HJ77" s="437"/>
      <c r="HK77" s="437"/>
      <c r="HL77" s="437"/>
      <c r="HM77" s="437"/>
      <c r="HN77" s="437"/>
      <c r="HO77" s="437"/>
      <c r="HP77" s="437"/>
      <c r="HQ77" s="437"/>
      <c r="HR77" s="437"/>
      <c r="HS77" s="437"/>
      <c r="HT77" s="437"/>
      <c r="HU77" s="437"/>
      <c r="HV77" s="437"/>
      <c r="HW77" s="437"/>
      <c r="HX77" s="437"/>
      <c r="HY77" s="437"/>
      <c r="HZ77" s="437"/>
      <c r="IA77" s="437"/>
      <c r="IB77" s="437"/>
      <c r="IC77" s="437"/>
      <c r="ID77" s="437"/>
      <c r="IE77" s="437"/>
      <c r="IF77" s="437"/>
      <c r="IG77" s="437"/>
      <c r="IH77" s="437"/>
      <c r="II77" s="437"/>
      <c r="IJ77" s="437"/>
      <c r="IK77" s="438">
        <v>6</v>
      </c>
      <c r="IL77" s="438">
        <v>555000</v>
      </c>
      <c r="IM77" s="438">
        <v>290750</v>
      </c>
    </row>
    <row r="78" spans="1:247" s="439" customFormat="1" ht="4.5">
      <c r="A78" s="436" t="s">
        <v>682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7">
        <v>6</v>
      </c>
      <c r="CX78" s="437">
        <v>2500000</v>
      </c>
      <c r="CY78" s="437">
        <v>2500000</v>
      </c>
      <c r="CZ78" s="437"/>
      <c r="DA78" s="437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7"/>
      <c r="DQ78" s="437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7"/>
      <c r="EG78" s="437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437"/>
      <c r="FL78" s="437"/>
      <c r="FM78" s="437"/>
      <c r="FN78" s="437"/>
      <c r="FO78" s="437"/>
      <c r="FP78" s="437"/>
      <c r="FQ78" s="437"/>
      <c r="FR78" s="437"/>
      <c r="FS78" s="437"/>
      <c r="FT78" s="437"/>
      <c r="FU78" s="437"/>
      <c r="FV78" s="437"/>
      <c r="FW78" s="437"/>
      <c r="FX78" s="437"/>
      <c r="FY78" s="437"/>
      <c r="FZ78" s="437"/>
      <c r="GA78" s="437"/>
      <c r="GB78" s="437"/>
      <c r="GC78" s="437"/>
      <c r="GD78" s="437"/>
      <c r="GE78" s="437"/>
      <c r="GF78" s="437"/>
      <c r="GG78" s="437"/>
      <c r="GH78" s="437"/>
      <c r="GI78" s="437"/>
      <c r="GJ78" s="437"/>
      <c r="GK78" s="437"/>
      <c r="GL78" s="437"/>
      <c r="GM78" s="437"/>
      <c r="GN78" s="437"/>
      <c r="GO78" s="437"/>
      <c r="GP78" s="437"/>
      <c r="GQ78" s="437"/>
      <c r="GR78" s="437"/>
      <c r="GS78" s="437"/>
      <c r="GT78" s="437"/>
      <c r="GU78" s="437"/>
      <c r="GV78" s="437"/>
      <c r="GW78" s="437"/>
      <c r="GX78" s="437"/>
      <c r="GY78" s="437"/>
      <c r="GZ78" s="437"/>
      <c r="HA78" s="437"/>
      <c r="HB78" s="437"/>
      <c r="HC78" s="437"/>
      <c r="HD78" s="437"/>
      <c r="HE78" s="437"/>
      <c r="HF78" s="437"/>
      <c r="HG78" s="437"/>
      <c r="HH78" s="437"/>
      <c r="HI78" s="437"/>
      <c r="HJ78" s="437"/>
      <c r="HK78" s="437"/>
      <c r="HL78" s="437"/>
      <c r="HM78" s="437"/>
      <c r="HN78" s="437"/>
      <c r="HO78" s="437"/>
      <c r="HP78" s="437"/>
      <c r="HQ78" s="437"/>
      <c r="HR78" s="437"/>
      <c r="HS78" s="437"/>
      <c r="HT78" s="437"/>
      <c r="HU78" s="437"/>
      <c r="HV78" s="437"/>
      <c r="HW78" s="437"/>
      <c r="HX78" s="437"/>
      <c r="HY78" s="437"/>
      <c r="HZ78" s="437"/>
      <c r="IA78" s="437"/>
      <c r="IB78" s="437"/>
      <c r="IC78" s="437"/>
      <c r="ID78" s="437"/>
      <c r="IE78" s="437"/>
      <c r="IF78" s="437"/>
      <c r="IG78" s="437"/>
      <c r="IH78" s="437"/>
      <c r="II78" s="437"/>
      <c r="IJ78" s="437"/>
      <c r="IK78" s="438">
        <v>6</v>
      </c>
      <c r="IL78" s="438">
        <v>2500000</v>
      </c>
      <c r="IM78" s="438">
        <v>2500000</v>
      </c>
    </row>
    <row r="79" spans="1:247" s="439" customFormat="1" ht="4.5">
      <c r="A79" s="436" t="s">
        <v>737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>
        <v>1</v>
      </c>
      <c r="R79" s="437">
        <v>232500</v>
      </c>
      <c r="S79" s="437">
        <v>216225</v>
      </c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>
        <v>2</v>
      </c>
      <c r="CX79" s="437">
        <v>5150000</v>
      </c>
      <c r="CY79" s="437">
        <v>4650000</v>
      </c>
      <c r="CZ79" s="437"/>
      <c r="DA79" s="437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7"/>
      <c r="DQ79" s="437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7"/>
      <c r="EG79" s="437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437"/>
      <c r="FL79" s="437"/>
      <c r="FM79" s="437"/>
      <c r="FN79" s="437"/>
      <c r="FO79" s="437"/>
      <c r="FP79" s="437"/>
      <c r="FQ79" s="437"/>
      <c r="FR79" s="437"/>
      <c r="FS79" s="437"/>
      <c r="FT79" s="437"/>
      <c r="FU79" s="437"/>
      <c r="FV79" s="437"/>
      <c r="FW79" s="437"/>
      <c r="FX79" s="437"/>
      <c r="FY79" s="437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7"/>
      <c r="HI79" s="437"/>
      <c r="HJ79" s="437"/>
      <c r="HK79" s="437"/>
      <c r="HL79" s="437"/>
      <c r="HM79" s="437"/>
      <c r="HN79" s="437"/>
      <c r="HO79" s="437"/>
      <c r="HP79" s="437"/>
      <c r="HQ79" s="437"/>
      <c r="HR79" s="437"/>
      <c r="HS79" s="437"/>
      <c r="HT79" s="437"/>
      <c r="HU79" s="437"/>
      <c r="HV79" s="437"/>
      <c r="HW79" s="437"/>
      <c r="HX79" s="437"/>
      <c r="HY79" s="437"/>
      <c r="HZ79" s="437"/>
      <c r="IA79" s="437"/>
      <c r="IB79" s="437"/>
      <c r="IC79" s="437"/>
      <c r="ID79" s="437"/>
      <c r="IE79" s="437"/>
      <c r="IF79" s="437"/>
      <c r="IG79" s="437"/>
      <c r="IH79" s="437"/>
      <c r="II79" s="437"/>
      <c r="IJ79" s="437"/>
      <c r="IK79" s="438">
        <v>3</v>
      </c>
      <c r="IL79" s="438">
        <v>5382500</v>
      </c>
      <c r="IM79" s="438">
        <v>4866225</v>
      </c>
    </row>
    <row r="80" spans="1:247" s="439" customFormat="1" ht="4.5">
      <c r="A80" s="436" t="s">
        <v>540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>
        <v>1</v>
      </c>
      <c r="U80" s="437">
        <v>500000</v>
      </c>
      <c r="V80" s="437">
        <v>250000</v>
      </c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>
        <v>7</v>
      </c>
      <c r="AV80" s="437">
        <v>6150000</v>
      </c>
      <c r="AW80" s="437">
        <v>6050000</v>
      </c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>
        <v>1</v>
      </c>
      <c r="CC80" s="437">
        <v>500000</v>
      </c>
      <c r="CD80" s="437">
        <v>245000</v>
      </c>
      <c r="CE80" s="437"/>
      <c r="CF80" s="437"/>
      <c r="CG80" s="437"/>
      <c r="CH80" s="437"/>
      <c r="CI80" s="437"/>
      <c r="CJ80" s="437"/>
      <c r="CK80" s="437"/>
      <c r="CL80" s="437"/>
      <c r="CM80" s="437"/>
      <c r="CN80" s="437">
        <v>1</v>
      </c>
      <c r="CO80" s="437">
        <v>400000</v>
      </c>
      <c r="CP80" s="437">
        <v>200000</v>
      </c>
      <c r="CQ80" s="437"/>
      <c r="CR80" s="437"/>
      <c r="CS80" s="437"/>
      <c r="CT80" s="437"/>
      <c r="CU80" s="437"/>
      <c r="CV80" s="437"/>
      <c r="CW80" s="437">
        <v>37</v>
      </c>
      <c r="CX80" s="437">
        <v>33960000</v>
      </c>
      <c r="CY80" s="437">
        <v>22392000</v>
      </c>
      <c r="CZ80" s="437"/>
      <c r="DA80" s="437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7"/>
      <c r="DQ80" s="437"/>
      <c r="DR80" s="437">
        <v>1</v>
      </c>
      <c r="DS80" s="437">
        <v>200000</v>
      </c>
      <c r="DT80" s="437">
        <v>100000</v>
      </c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7"/>
      <c r="EG80" s="43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>
        <v>1</v>
      </c>
      <c r="FF80" s="437">
        <v>400000</v>
      </c>
      <c r="FG80" s="437">
        <v>200000</v>
      </c>
      <c r="FH80" s="437"/>
      <c r="FI80" s="437"/>
      <c r="FJ80" s="437"/>
      <c r="FK80" s="437"/>
      <c r="FL80" s="437"/>
      <c r="FM80" s="437"/>
      <c r="FN80" s="437"/>
      <c r="FO80" s="437"/>
      <c r="FP80" s="437"/>
      <c r="FQ80" s="437"/>
      <c r="FR80" s="437"/>
      <c r="FS80" s="437"/>
      <c r="FT80" s="437"/>
      <c r="FU80" s="437"/>
      <c r="FV80" s="437"/>
      <c r="FW80" s="437"/>
      <c r="FX80" s="437"/>
      <c r="FY80" s="437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7"/>
      <c r="HI80" s="437"/>
      <c r="HJ80" s="437"/>
      <c r="HK80" s="437"/>
      <c r="HL80" s="437"/>
      <c r="HM80" s="437"/>
      <c r="HN80" s="437"/>
      <c r="HO80" s="437"/>
      <c r="HP80" s="437"/>
      <c r="HQ80" s="437"/>
      <c r="HR80" s="437"/>
      <c r="HS80" s="437"/>
      <c r="HT80" s="437"/>
      <c r="HU80" s="437"/>
      <c r="HV80" s="437">
        <v>1</v>
      </c>
      <c r="HW80" s="437">
        <v>300000</v>
      </c>
      <c r="HX80" s="437">
        <v>300000</v>
      </c>
      <c r="HY80" s="437"/>
      <c r="HZ80" s="437"/>
      <c r="IA80" s="437"/>
      <c r="IB80" s="437"/>
      <c r="IC80" s="437"/>
      <c r="ID80" s="437"/>
      <c r="IE80" s="437"/>
      <c r="IF80" s="437"/>
      <c r="IG80" s="437"/>
      <c r="IH80" s="437"/>
      <c r="II80" s="437"/>
      <c r="IJ80" s="437"/>
      <c r="IK80" s="438">
        <v>50</v>
      </c>
      <c r="IL80" s="438">
        <v>42410000</v>
      </c>
      <c r="IM80" s="438">
        <v>29737000</v>
      </c>
    </row>
    <row r="81" spans="1:247" s="439" customFormat="1" ht="4.5">
      <c r="A81" s="436" t="s">
        <v>568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7">
        <v>9</v>
      </c>
      <c r="CX81" s="437">
        <v>3300000</v>
      </c>
      <c r="CY81" s="437">
        <v>2841000</v>
      </c>
      <c r="CZ81" s="437"/>
      <c r="DA81" s="437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7"/>
      <c r="DQ81" s="437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7"/>
      <c r="EG81" s="437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437"/>
      <c r="FL81" s="437"/>
      <c r="FM81" s="437"/>
      <c r="FN81" s="437"/>
      <c r="FO81" s="437"/>
      <c r="FP81" s="437"/>
      <c r="FQ81" s="437"/>
      <c r="FR81" s="437"/>
      <c r="FS81" s="437"/>
      <c r="FT81" s="437"/>
      <c r="FU81" s="437"/>
      <c r="FV81" s="437"/>
      <c r="FW81" s="437"/>
      <c r="FX81" s="437"/>
      <c r="FY81" s="437"/>
      <c r="FZ81" s="437"/>
      <c r="GA81" s="437"/>
      <c r="GB81" s="437"/>
      <c r="GC81" s="437"/>
      <c r="GD81" s="437"/>
      <c r="GE81" s="437"/>
      <c r="GF81" s="437"/>
      <c r="GG81" s="437"/>
      <c r="GH81" s="437"/>
      <c r="GI81" s="437"/>
      <c r="GJ81" s="437"/>
      <c r="GK81" s="437"/>
      <c r="GL81" s="437"/>
      <c r="GM81" s="437"/>
      <c r="GN81" s="437"/>
      <c r="GO81" s="437"/>
      <c r="GP81" s="437"/>
      <c r="GQ81" s="437"/>
      <c r="GR81" s="437"/>
      <c r="GS81" s="437"/>
      <c r="GT81" s="437"/>
      <c r="GU81" s="437"/>
      <c r="GV81" s="437"/>
      <c r="GW81" s="437"/>
      <c r="GX81" s="437"/>
      <c r="GY81" s="437"/>
      <c r="GZ81" s="437"/>
      <c r="HA81" s="437"/>
      <c r="HB81" s="437"/>
      <c r="HC81" s="437"/>
      <c r="HD81" s="437"/>
      <c r="HE81" s="437"/>
      <c r="HF81" s="437"/>
      <c r="HG81" s="437"/>
      <c r="HH81" s="437"/>
      <c r="HI81" s="437"/>
      <c r="HJ81" s="437"/>
      <c r="HK81" s="437"/>
      <c r="HL81" s="437"/>
      <c r="HM81" s="437"/>
      <c r="HN81" s="437"/>
      <c r="HO81" s="437"/>
      <c r="HP81" s="437"/>
      <c r="HQ81" s="437"/>
      <c r="HR81" s="437"/>
      <c r="HS81" s="437"/>
      <c r="HT81" s="437"/>
      <c r="HU81" s="437"/>
      <c r="HV81" s="437"/>
      <c r="HW81" s="437"/>
      <c r="HX81" s="437"/>
      <c r="HY81" s="437"/>
      <c r="HZ81" s="437"/>
      <c r="IA81" s="437"/>
      <c r="IB81" s="437"/>
      <c r="IC81" s="437"/>
      <c r="ID81" s="437"/>
      <c r="IE81" s="437"/>
      <c r="IF81" s="437"/>
      <c r="IG81" s="437"/>
      <c r="IH81" s="437"/>
      <c r="II81" s="437"/>
      <c r="IJ81" s="437"/>
      <c r="IK81" s="438">
        <v>9</v>
      </c>
      <c r="IL81" s="438">
        <v>3300000</v>
      </c>
      <c r="IM81" s="438">
        <v>2841000</v>
      </c>
    </row>
    <row r="82" spans="1:247" s="439" customFormat="1" ht="4.5">
      <c r="A82" s="436" t="s">
        <v>793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>
        <v>1</v>
      </c>
      <c r="U82" s="437">
        <v>3000000</v>
      </c>
      <c r="V82" s="437">
        <v>1470000</v>
      </c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7"/>
      <c r="CQ82" s="437"/>
      <c r="CR82" s="437"/>
      <c r="CS82" s="437"/>
      <c r="CT82" s="437"/>
      <c r="CU82" s="437"/>
      <c r="CV82" s="437"/>
      <c r="CW82" s="437"/>
      <c r="CX82" s="437"/>
      <c r="CY82" s="437"/>
      <c r="CZ82" s="437"/>
      <c r="DA82" s="437"/>
      <c r="DB82" s="437"/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7"/>
      <c r="DQ82" s="437"/>
      <c r="DR82" s="437"/>
      <c r="DS82" s="437"/>
      <c r="DT82" s="437"/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7"/>
      <c r="EG82" s="43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437"/>
      <c r="FL82" s="437"/>
      <c r="FM82" s="437"/>
      <c r="FN82" s="437"/>
      <c r="FO82" s="437"/>
      <c r="FP82" s="437"/>
      <c r="FQ82" s="437"/>
      <c r="FR82" s="437"/>
      <c r="FS82" s="437"/>
      <c r="FT82" s="437"/>
      <c r="FU82" s="437"/>
      <c r="FV82" s="437"/>
      <c r="FW82" s="437"/>
      <c r="FX82" s="437"/>
      <c r="FY82" s="437"/>
      <c r="FZ82" s="437"/>
      <c r="GA82" s="437"/>
      <c r="GB82" s="437"/>
      <c r="GC82" s="437"/>
      <c r="GD82" s="437"/>
      <c r="GE82" s="437"/>
      <c r="GF82" s="437"/>
      <c r="GG82" s="437"/>
      <c r="GH82" s="437"/>
      <c r="GI82" s="437"/>
      <c r="GJ82" s="437"/>
      <c r="GK82" s="437"/>
      <c r="GL82" s="437"/>
      <c r="GM82" s="437"/>
      <c r="GN82" s="437"/>
      <c r="GO82" s="437"/>
      <c r="GP82" s="437"/>
      <c r="GQ82" s="437"/>
      <c r="GR82" s="437"/>
      <c r="GS82" s="437"/>
      <c r="GT82" s="437"/>
      <c r="GU82" s="437"/>
      <c r="GV82" s="437"/>
      <c r="GW82" s="437"/>
      <c r="GX82" s="437"/>
      <c r="GY82" s="437"/>
      <c r="GZ82" s="437"/>
      <c r="HA82" s="437"/>
      <c r="HB82" s="437"/>
      <c r="HC82" s="437"/>
      <c r="HD82" s="437"/>
      <c r="HE82" s="437"/>
      <c r="HF82" s="437"/>
      <c r="HG82" s="437"/>
      <c r="HH82" s="437"/>
      <c r="HI82" s="437"/>
      <c r="HJ82" s="437"/>
      <c r="HK82" s="437"/>
      <c r="HL82" s="437"/>
      <c r="HM82" s="437"/>
      <c r="HN82" s="437"/>
      <c r="HO82" s="437"/>
      <c r="HP82" s="437"/>
      <c r="HQ82" s="437"/>
      <c r="HR82" s="437"/>
      <c r="HS82" s="437"/>
      <c r="HT82" s="437"/>
      <c r="HU82" s="437"/>
      <c r="HV82" s="437"/>
      <c r="HW82" s="437"/>
      <c r="HX82" s="437"/>
      <c r="HY82" s="437"/>
      <c r="HZ82" s="437"/>
      <c r="IA82" s="437"/>
      <c r="IB82" s="437"/>
      <c r="IC82" s="437"/>
      <c r="ID82" s="437"/>
      <c r="IE82" s="437"/>
      <c r="IF82" s="437"/>
      <c r="IG82" s="437"/>
      <c r="IH82" s="437"/>
      <c r="II82" s="437"/>
      <c r="IJ82" s="437"/>
      <c r="IK82" s="438">
        <v>1</v>
      </c>
      <c r="IL82" s="438">
        <v>3000000</v>
      </c>
      <c r="IM82" s="438">
        <v>1470000</v>
      </c>
    </row>
    <row r="83" spans="1:247" s="439" customFormat="1" ht="4.5">
      <c r="A83" s="436" t="s">
        <v>763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>
        <v>1</v>
      </c>
      <c r="AA83" s="437">
        <v>500000</v>
      </c>
      <c r="AB83" s="437">
        <v>495000</v>
      </c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>
        <v>21</v>
      </c>
      <c r="CX83" s="437">
        <v>2870000</v>
      </c>
      <c r="CY83" s="437">
        <v>1225000</v>
      </c>
      <c r="CZ83" s="437"/>
      <c r="DA83" s="437"/>
      <c r="DB83" s="437"/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7"/>
      <c r="DQ83" s="437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7"/>
      <c r="EG83" s="437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437"/>
      <c r="FL83" s="437"/>
      <c r="FM83" s="437"/>
      <c r="FN83" s="437"/>
      <c r="FO83" s="437"/>
      <c r="FP83" s="437"/>
      <c r="FQ83" s="437"/>
      <c r="FR83" s="437"/>
      <c r="FS83" s="437"/>
      <c r="FT83" s="437"/>
      <c r="FU83" s="437"/>
      <c r="FV83" s="437"/>
      <c r="FW83" s="437"/>
      <c r="FX83" s="437"/>
      <c r="FY83" s="437"/>
      <c r="FZ83" s="437"/>
      <c r="GA83" s="437"/>
      <c r="GB83" s="437"/>
      <c r="GC83" s="437"/>
      <c r="GD83" s="437"/>
      <c r="GE83" s="437"/>
      <c r="GF83" s="437"/>
      <c r="GG83" s="437"/>
      <c r="GH83" s="437"/>
      <c r="GI83" s="437"/>
      <c r="GJ83" s="437"/>
      <c r="GK83" s="437"/>
      <c r="GL83" s="437"/>
      <c r="GM83" s="437"/>
      <c r="GN83" s="437"/>
      <c r="GO83" s="437"/>
      <c r="GP83" s="437"/>
      <c r="GQ83" s="437"/>
      <c r="GR83" s="437"/>
      <c r="GS83" s="437"/>
      <c r="GT83" s="437"/>
      <c r="GU83" s="437"/>
      <c r="GV83" s="437"/>
      <c r="GW83" s="437"/>
      <c r="GX83" s="437"/>
      <c r="GY83" s="437"/>
      <c r="GZ83" s="437"/>
      <c r="HA83" s="437"/>
      <c r="HB83" s="437"/>
      <c r="HC83" s="437"/>
      <c r="HD83" s="437"/>
      <c r="HE83" s="437"/>
      <c r="HF83" s="437"/>
      <c r="HG83" s="437"/>
      <c r="HH83" s="437"/>
      <c r="HI83" s="437"/>
      <c r="HJ83" s="437"/>
      <c r="HK83" s="437"/>
      <c r="HL83" s="437"/>
      <c r="HM83" s="437"/>
      <c r="HN83" s="437"/>
      <c r="HO83" s="437"/>
      <c r="HP83" s="437"/>
      <c r="HQ83" s="437"/>
      <c r="HR83" s="437"/>
      <c r="HS83" s="437"/>
      <c r="HT83" s="437"/>
      <c r="HU83" s="437"/>
      <c r="HV83" s="437"/>
      <c r="HW83" s="437"/>
      <c r="HX83" s="437"/>
      <c r="HY83" s="437"/>
      <c r="HZ83" s="437"/>
      <c r="IA83" s="437"/>
      <c r="IB83" s="437"/>
      <c r="IC83" s="437"/>
      <c r="ID83" s="437"/>
      <c r="IE83" s="437"/>
      <c r="IF83" s="437"/>
      <c r="IG83" s="437"/>
      <c r="IH83" s="437"/>
      <c r="II83" s="437"/>
      <c r="IJ83" s="437"/>
      <c r="IK83" s="438">
        <v>22</v>
      </c>
      <c r="IL83" s="438">
        <v>3370000</v>
      </c>
      <c r="IM83" s="438">
        <v>1720000</v>
      </c>
    </row>
    <row r="84" spans="1:247" s="439" customFormat="1" ht="4.5">
      <c r="A84" s="436" t="s">
        <v>683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437"/>
      <c r="CT84" s="437"/>
      <c r="CU84" s="437"/>
      <c r="CV84" s="437"/>
      <c r="CW84" s="437">
        <v>2</v>
      </c>
      <c r="CX84" s="437">
        <v>110000</v>
      </c>
      <c r="CY84" s="437">
        <v>110000</v>
      </c>
      <c r="CZ84" s="437"/>
      <c r="DA84" s="437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7"/>
      <c r="DQ84" s="437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7"/>
      <c r="EG84" s="437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437"/>
      <c r="FL84" s="437"/>
      <c r="FM84" s="437"/>
      <c r="FN84" s="437"/>
      <c r="FO84" s="437"/>
      <c r="FP84" s="437"/>
      <c r="FQ84" s="437"/>
      <c r="FR84" s="437"/>
      <c r="FS84" s="437"/>
      <c r="FT84" s="437"/>
      <c r="FU84" s="437"/>
      <c r="FV84" s="437"/>
      <c r="FW84" s="437"/>
      <c r="FX84" s="437"/>
      <c r="FY84" s="437"/>
      <c r="FZ84" s="437"/>
      <c r="GA84" s="437"/>
      <c r="GB84" s="437"/>
      <c r="GC84" s="437"/>
      <c r="GD84" s="437"/>
      <c r="GE84" s="437"/>
      <c r="GF84" s="437"/>
      <c r="GG84" s="437"/>
      <c r="GH84" s="437"/>
      <c r="GI84" s="437"/>
      <c r="GJ84" s="437"/>
      <c r="GK84" s="437"/>
      <c r="GL84" s="437"/>
      <c r="GM84" s="437"/>
      <c r="GN84" s="437"/>
      <c r="GO84" s="437"/>
      <c r="GP84" s="437"/>
      <c r="GQ84" s="437"/>
      <c r="GR84" s="437"/>
      <c r="GS84" s="437"/>
      <c r="GT84" s="437"/>
      <c r="GU84" s="437"/>
      <c r="GV84" s="437"/>
      <c r="GW84" s="437"/>
      <c r="GX84" s="437"/>
      <c r="GY84" s="437"/>
      <c r="GZ84" s="437"/>
      <c r="HA84" s="437"/>
      <c r="HB84" s="437"/>
      <c r="HC84" s="437"/>
      <c r="HD84" s="437"/>
      <c r="HE84" s="437"/>
      <c r="HF84" s="437"/>
      <c r="HG84" s="437"/>
      <c r="HH84" s="437"/>
      <c r="HI84" s="437"/>
      <c r="HJ84" s="437"/>
      <c r="HK84" s="437"/>
      <c r="HL84" s="437"/>
      <c r="HM84" s="437"/>
      <c r="HN84" s="437"/>
      <c r="HO84" s="437"/>
      <c r="HP84" s="437"/>
      <c r="HQ84" s="437"/>
      <c r="HR84" s="437"/>
      <c r="HS84" s="437"/>
      <c r="HT84" s="437"/>
      <c r="HU84" s="437"/>
      <c r="HV84" s="437"/>
      <c r="HW84" s="437"/>
      <c r="HX84" s="437"/>
      <c r="HY84" s="437"/>
      <c r="HZ84" s="437"/>
      <c r="IA84" s="437"/>
      <c r="IB84" s="437"/>
      <c r="IC84" s="437"/>
      <c r="ID84" s="437"/>
      <c r="IE84" s="437"/>
      <c r="IF84" s="437"/>
      <c r="IG84" s="437"/>
      <c r="IH84" s="437"/>
      <c r="II84" s="437"/>
      <c r="IJ84" s="437"/>
      <c r="IK84" s="438">
        <v>2</v>
      </c>
      <c r="IL84" s="438">
        <v>110000</v>
      </c>
      <c r="IM84" s="438">
        <v>110000</v>
      </c>
    </row>
    <row r="85" spans="1:247" s="439" customFormat="1" ht="4.5">
      <c r="A85" s="436" t="s">
        <v>541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>
        <v>1</v>
      </c>
      <c r="AV85" s="437">
        <v>2000000</v>
      </c>
      <c r="AW85" s="437">
        <v>980000</v>
      </c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>
        <v>65</v>
      </c>
      <c r="CX85" s="437">
        <v>33670000</v>
      </c>
      <c r="CY85" s="437">
        <v>28572500</v>
      </c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  <c r="GK85" s="437"/>
      <c r="GL85" s="437"/>
      <c r="GM85" s="437"/>
      <c r="GN85" s="437"/>
      <c r="GO85" s="437"/>
      <c r="GP85" s="437"/>
      <c r="GQ85" s="437"/>
      <c r="GR85" s="437"/>
      <c r="GS85" s="437"/>
      <c r="GT85" s="437"/>
      <c r="GU85" s="437"/>
      <c r="GV85" s="437"/>
      <c r="GW85" s="437"/>
      <c r="GX85" s="437"/>
      <c r="GY85" s="437"/>
      <c r="GZ85" s="437"/>
      <c r="HA85" s="437"/>
      <c r="HB85" s="437"/>
      <c r="HC85" s="437"/>
      <c r="HD85" s="437"/>
      <c r="HE85" s="437"/>
      <c r="HF85" s="437"/>
      <c r="HG85" s="437"/>
      <c r="HH85" s="437"/>
      <c r="HI85" s="437"/>
      <c r="HJ85" s="437"/>
      <c r="HK85" s="437"/>
      <c r="HL85" s="437"/>
      <c r="HM85" s="437"/>
      <c r="HN85" s="437"/>
      <c r="HO85" s="437"/>
      <c r="HP85" s="437"/>
      <c r="HQ85" s="437"/>
      <c r="HR85" s="437"/>
      <c r="HS85" s="437"/>
      <c r="HT85" s="437"/>
      <c r="HU85" s="437"/>
      <c r="HV85" s="437"/>
      <c r="HW85" s="437"/>
      <c r="HX85" s="437"/>
      <c r="HY85" s="437"/>
      <c r="HZ85" s="437"/>
      <c r="IA85" s="437"/>
      <c r="IB85" s="437"/>
      <c r="IC85" s="437"/>
      <c r="ID85" s="437"/>
      <c r="IE85" s="437">
        <v>1</v>
      </c>
      <c r="IF85" s="437">
        <v>15000000</v>
      </c>
      <c r="IG85" s="437">
        <v>15000000</v>
      </c>
      <c r="IH85" s="437"/>
      <c r="II85" s="437"/>
      <c r="IJ85" s="437"/>
      <c r="IK85" s="438">
        <v>67</v>
      </c>
      <c r="IL85" s="438">
        <v>50670000</v>
      </c>
      <c r="IM85" s="438">
        <v>44552500</v>
      </c>
    </row>
    <row r="86" spans="1:247" s="439" customFormat="1" ht="4.5">
      <c r="A86" s="436" t="s">
        <v>684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>
        <v>1</v>
      </c>
      <c r="R86" s="437">
        <v>1000000</v>
      </c>
      <c r="S86" s="437">
        <v>500000</v>
      </c>
      <c r="T86" s="437">
        <v>3</v>
      </c>
      <c r="U86" s="437">
        <v>720000</v>
      </c>
      <c r="V86" s="437">
        <v>610000</v>
      </c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>
        <v>10</v>
      </c>
      <c r="CX86" s="437">
        <v>1990000</v>
      </c>
      <c r="CY86" s="437">
        <v>937500</v>
      </c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  <c r="GK86" s="437"/>
      <c r="GL86" s="437"/>
      <c r="GM86" s="437"/>
      <c r="GN86" s="437"/>
      <c r="GO86" s="437"/>
      <c r="GP86" s="437"/>
      <c r="GQ86" s="437"/>
      <c r="GR86" s="437"/>
      <c r="GS86" s="437"/>
      <c r="GT86" s="437"/>
      <c r="GU86" s="437"/>
      <c r="GV86" s="437"/>
      <c r="GW86" s="437"/>
      <c r="GX86" s="437"/>
      <c r="GY86" s="437"/>
      <c r="GZ86" s="437"/>
      <c r="HA86" s="437"/>
      <c r="HB86" s="437"/>
      <c r="HC86" s="437"/>
      <c r="HD86" s="437"/>
      <c r="HE86" s="437"/>
      <c r="HF86" s="437"/>
      <c r="HG86" s="437"/>
      <c r="HH86" s="437"/>
      <c r="HI86" s="437"/>
      <c r="HJ86" s="437"/>
      <c r="HK86" s="437"/>
      <c r="HL86" s="437"/>
      <c r="HM86" s="437"/>
      <c r="HN86" s="437"/>
      <c r="HO86" s="437"/>
      <c r="HP86" s="437"/>
      <c r="HQ86" s="437"/>
      <c r="HR86" s="437"/>
      <c r="HS86" s="437"/>
      <c r="HT86" s="437"/>
      <c r="HU86" s="437"/>
      <c r="HV86" s="437"/>
      <c r="HW86" s="437"/>
      <c r="HX86" s="437"/>
      <c r="HY86" s="437"/>
      <c r="HZ86" s="437"/>
      <c r="IA86" s="437"/>
      <c r="IB86" s="437"/>
      <c r="IC86" s="437"/>
      <c r="ID86" s="437"/>
      <c r="IE86" s="437"/>
      <c r="IF86" s="437"/>
      <c r="IG86" s="437"/>
      <c r="IH86" s="437"/>
      <c r="II86" s="437"/>
      <c r="IJ86" s="437"/>
      <c r="IK86" s="438">
        <v>14</v>
      </c>
      <c r="IL86" s="438">
        <v>3710000</v>
      </c>
      <c r="IM86" s="438">
        <v>2047500</v>
      </c>
    </row>
    <row r="87" spans="1:247" s="439" customFormat="1" ht="4.5">
      <c r="A87" s="436" t="s">
        <v>542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>
        <v>1</v>
      </c>
      <c r="U87" s="437">
        <v>100000</v>
      </c>
      <c r="V87" s="437">
        <v>100000</v>
      </c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>
        <v>6</v>
      </c>
      <c r="CU87" s="437">
        <v>17150000</v>
      </c>
      <c r="CV87" s="437">
        <v>14800000</v>
      </c>
      <c r="CW87" s="437">
        <v>115</v>
      </c>
      <c r="CX87" s="437">
        <v>44600000</v>
      </c>
      <c r="CY87" s="437">
        <v>31786499</v>
      </c>
      <c r="CZ87" s="437">
        <v>1</v>
      </c>
      <c r="DA87" s="437">
        <v>50000</v>
      </c>
      <c r="DB87" s="437">
        <v>50000</v>
      </c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  <c r="GK87" s="437"/>
      <c r="GL87" s="437"/>
      <c r="GM87" s="437"/>
      <c r="GN87" s="437"/>
      <c r="GO87" s="437"/>
      <c r="GP87" s="437"/>
      <c r="GQ87" s="437"/>
      <c r="GR87" s="437"/>
      <c r="GS87" s="437"/>
      <c r="GT87" s="437"/>
      <c r="GU87" s="437"/>
      <c r="GV87" s="437"/>
      <c r="GW87" s="437"/>
      <c r="GX87" s="437"/>
      <c r="GY87" s="437"/>
      <c r="GZ87" s="437"/>
      <c r="HA87" s="437"/>
      <c r="HB87" s="437"/>
      <c r="HC87" s="437"/>
      <c r="HD87" s="437"/>
      <c r="HE87" s="437"/>
      <c r="HF87" s="437"/>
      <c r="HG87" s="437"/>
      <c r="HH87" s="437"/>
      <c r="HI87" s="437"/>
      <c r="HJ87" s="437"/>
      <c r="HK87" s="437"/>
      <c r="HL87" s="437"/>
      <c r="HM87" s="437"/>
      <c r="HN87" s="437"/>
      <c r="HO87" s="437"/>
      <c r="HP87" s="437"/>
      <c r="HQ87" s="437"/>
      <c r="HR87" s="437"/>
      <c r="HS87" s="437"/>
      <c r="HT87" s="437"/>
      <c r="HU87" s="437"/>
      <c r="HV87" s="437"/>
      <c r="HW87" s="437"/>
      <c r="HX87" s="437"/>
      <c r="HY87" s="437"/>
      <c r="HZ87" s="437"/>
      <c r="IA87" s="437"/>
      <c r="IB87" s="437"/>
      <c r="IC87" s="437"/>
      <c r="ID87" s="437"/>
      <c r="IE87" s="437"/>
      <c r="IF87" s="437"/>
      <c r="IG87" s="437"/>
      <c r="IH87" s="437"/>
      <c r="II87" s="437"/>
      <c r="IJ87" s="437"/>
      <c r="IK87" s="438">
        <v>123</v>
      </c>
      <c r="IL87" s="438">
        <v>61900000</v>
      </c>
      <c r="IM87" s="438">
        <v>46736499</v>
      </c>
    </row>
    <row r="88" spans="1:247" s="439" customFormat="1" ht="4.5">
      <c r="A88" s="436" t="s">
        <v>685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>
        <v>9</v>
      </c>
      <c r="CX88" s="437">
        <v>530000</v>
      </c>
      <c r="CY88" s="437">
        <v>528494</v>
      </c>
      <c r="CZ88" s="437">
        <v>1</v>
      </c>
      <c r="DA88" s="437">
        <v>360000</v>
      </c>
      <c r="DB88" s="437">
        <v>180000</v>
      </c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7"/>
      <c r="FR88" s="437"/>
      <c r="FS88" s="437"/>
      <c r="FT88" s="437"/>
      <c r="FU88" s="437"/>
      <c r="FV88" s="437"/>
      <c r="FW88" s="437"/>
      <c r="FX88" s="437"/>
      <c r="FY88" s="437"/>
      <c r="FZ88" s="437"/>
      <c r="GA88" s="437"/>
      <c r="GB88" s="437"/>
      <c r="GC88" s="437"/>
      <c r="GD88" s="437"/>
      <c r="GE88" s="437"/>
      <c r="GF88" s="437"/>
      <c r="GG88" s="437"/>
      <c r="GH88" s="437"/>
      <c r="GI88" s="437"/>
      <c r="GJ88" s="437"/>
      <c r="GK88" s="437"/>
      <c r="GL88" s="437"/>
      <c r="GM88" s="437"/>
      <c r="GN88" s="437"/>
      <c r="GO88" s="437"/>
      <c r="GP88" s="437"/>
      <c r="GQ88" s="437"/>
      <c r="GR88" s="437"/>
      <c r="GS88" s="437"/>
      <c r="GT88" s="437"/>
      <c r="GU88" s="437"/>
      <c r="GV88" s="437"/>
      <c r="GW88" s="437"/>
      <c r="GX88" s="437"/>
      <c r="GY88" s="437"/>
      <c r="GZ88" s="437"/>
      <c r="HA88" s="437"/>
      <c r="HB88" s="437"/>
      <c r="HC88" s="437"/>
      <c r="HD88" s="437"/>
      <c r="HE88" s="437"/>
      <c r="HF88" s="437"/>
      <c r="HG88" s="437"/>
      <c r="HH88" s="437"/>
      <c r="HI88" s="437"/>
      <c r="HJ88" s="437"/>
      <c r="HK88" s="437"/>
      <c r="HL88" s="437"/>
      <c r="HM88" s="437"/>
      <c r="HN88" s="437"/>
      <c r="HO88" s="437"/>
      <c r="HP88" s="437"/>
      <c r="HQ88" s="437"/>
      <c r="HR88" s="437"/>
      <c r="HS88" s="437"/>
      <c r="HT88" s="437"/>
      <c r="HU88" s="437"/>
      <c r="HV88" s="437"/>
      <c r="HW88" s="437"/>
      <c r="HX88" s="437"/>
      <c r="HY88" s="437"/>
      <c r="HZ88" s="437"/>
      <c r="IA88" s="437"/>
      <c r="IB88" s="437"/>
      <c r="IC88" s="437"/>
      <c r="ID88" s="437"/>
      <c r="IE88" s="437"/>
      <c r="IF88" s="437"/>
      <c r="IG88" s="437"/>
      <c r="IH88" s="437"/>
      <c r="II88" s="437"/>
      <c r="IJ88" s="437"/>
      <c r="IK88" s="438">
        <v>10</v>
      </c>
      <c r="IL88" s="438">
        <v>890000</v>
      </c>
      <c r="IM88" s="438">
        <v>708494</v>
      </c>
    </row>
    <row r="89" spans="1:247" s="439" customFormat="1" ht="4.5">
      <c r="A89" s="436" t="s">
        <v>686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>
        <v>1</v>
      </c>
      <c r="R89" s="437">
        <v>50000</v>
      </c>
      <c r="S89" s="437">
        <v>27000</v>
      </c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>
        <v>6</v>
      </c>
      <c r="CX89" s="437">
        <v>2010000</v>
      </c>
      <c r="CY89" s="437">
        <v>1443000</v>
      </c>
      <c r="CZ89" s="437">
        <v>1</v>
      </c>
      <c r="DA89" s="437">
        <v>10000</v>
      </c>
      <c r="DB89" s="437">
        <v>6550</v>
      </c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  <c r="GK89" s="437"/>
      <c r="GL89" s="437"/>
      <c r="GM89" s="437"/>
      <c r="GN89" s="437"/>
      <c r="GO89" s="437"/>
      <c r="GP89" s="437"/>
      <c r="GQ89" s="437"/>
      <c r="GR89" s="437"/>
      <c r="GS89" s="437"/>
      <c r="GT89" s="437"/>
      <c r="GU89" s="437"/>
      <c r="GV89" s="437"/>
      <c r="GW89" s="437"/>
      <c r="GX89" s="437"/>
      <c r="GY89" s="437"/>
      <c r="GZ89" s="437"/>
      <c r="HA89" s="437"/>
      <c r="HB89" s="437"/>
      <c r="HC89" s="437"/>
      <c r="HD89" s="437"/>
      <c r="HE89" s="437"/>
      <c r="HF89" s="437"/>
      <c r="HG89" s="437"/>
      <c r="HH89" s="437"/>
      <c r="HI89" s="437"/>
      <c r="HJ89" s="437"/>
      <c r="HK89" s="437"/>
      <c r="HL89" s="437"/>
      <c r="HM89" s="437"/>
      <c r="HN89" s="437"/>
      <c r="HO89" s="437"/>
      <c r="HP89" s="437"/>
      <c r="HQ89" s="437"/>
      <c r="HR89" s="437"/>
      <c r="HS89" s="437"/>
      <c r="HT89" s="437"/>
      <c r="HU89" s="437"/>
      <c r="HV89" s="437"/>
      <c r="HW89" s="437"/>
      <c r="HX89" s="437"/>
      <c r="HY89" s="437"/>
      <c r="HZ89" s="437"/>
      <c r="IA89" s="437"/>
      <c r="IB89" s="437"/>
      <c r="IC89" s="437"/>
      <c r="ID89" s="437"/>
      <c r="IE89" s="437"/>
      <c r="IF89" s="437"/>
      <c r="IG89" s="437"/>
      <c r="IH89" s="437"/>
      <c r="II89" s="437"/>
      <c r="IJ89" s="437"/>
      <c r="IK89" s="438">
        <v>8</v>
      </c>
      <c r="IL89" s="438">
        <v>2070000</v>
      </c>
      <c r="IM89" s="438">
        <v>1476550</v>
      </c>
    </row>
    <row r="90" spans="1:247" s="439" customFormat="1" ht="4.5">
      <c r="A90" s="436" t="s">
        <v>738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>
        <v>1</v>
      </c>
      <c r="CX90" s="437">
        <v>100000</v>
      </c>
      <c r="CY90" s="437">
        <v>2000</v>
      </c>
      <c r="CZ90" s="437"/>
      <c r="DA90" s="437"/>
      <c r="DB90" s="437"/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437"/>
      <c r="FL90" s="437"/>
      <c r="FM90" s="437"/>
      <c r="FN90" s="437"/>
      <c r="FO90" s="437"/>
      <c r="FP90" s="437"/>
      <c r="FQ90" s="437"/>
      <c r="FR90" s="437"/>
      <c r="FS90" s="437"/>
      <c r="FT90" s="437"/>
      <c r="FU90" s="437"/>
      <c r="FV90" s="437"/>
      <c r="FW90" s="437"/>
      <c r="FX90" s="437"/>
      <c r="FY90" s="437"/>
      <c r="FZ90" s="437"/>
      <c r="GA90" s="437"/>
      <c r="GB90" s="437"/>
      <c r="GC90" s="437"/>
      <c r="GD90" s="437"/>
      <c r="GE90" s="437"/>
      <c r="GF90" s="437"/>
      <c r="GG90" s="437"/>
      <c r="GH90" s="437"/>
      <c r="GI90" s="437"/>
      <c r="GJ90" s="437"/>
      <c r="GK90" s="437"/>
      <c r="GL90" s="437"/>
      <c r="GM90" s="437"/>
      <c r="GN90" s="437"/>
      <c r="GO90" s="437"/>
      <c r="GP90" s="437"/>
      <c r="GQ90" s="437"/>
      <c r="GR90" s="437"/>
      <c r="GS90" s="437"/>
      <c r="GT90" s="437"/>
      <c r="GU90" s="437"/>
      <c r="GV90" s="437"/>
      <c r="GW90" s="437"/>
      <c r="GX90" s="437"/>
      <c r="GY90" s="437"/>
      <c r="GZ90" s="437"/>
      <c r="HA90" s="437"/>
      <c r="HB90" s="437"/>
      <c r="HC90" s="437"/>
      <c r="HD90" s="437"/>
      <c r="HE90" s="437"/>
      <c r="HF90" s="437"/>
      <c r="HG90" s="437"/>
      <c r="HH90" s="437"/>
      <c r="HI90" s="437"/>
      <c r="HJ90" s="437"/>
      <c r="HK90" s="437"/>
      <c r="HL90" s="437"/>
      <c r="HM90" s="437"/>
      <c r="HN90" s="437"/>
      <c r="HO90" s="437"/>
      <c r="HP90" s="437"/>
      <c r="HQ90" s="437"/>
      <c r="HR90" s="437"/>
      <c r="HS90" s="437"/>
      <c r="HT90" s="437"/>
      <c r="HU90" s="437"/>
      <c r="HV90" s="437"/>
      <c r="HW90" s="437"/>
      <c r="HX90" s="437"/>
      <c r="HY90" s="437"/>
      <c r="HZ90" s="437"/>
      <c r="IA90" s="437"/>
      <c r="IB90" s="437"/>
      <c r="IC90" s="437"/>
      <c r="ID90" s="437"/>
      <c r="IE90" s="437"/>
      <c r="IF90" s="437"/>
      <c r="IG90" s="437"/>
      <c r="IH90" s="437"/>
      <c r="II90" s="437"/>
      <c r="IJ90" s="437"/>
      <c r="IK90" s="438">
        <v>1</v>
      </c>
      <c r="IL90" s="438">
        <v>100000</v>
      </c>
      <c r="IM90" s="438">
        <v>2000</v>
      </c>
    </row>
    <row r="91" spans="1:247" s="439" customFormat="1" ht="4.5">
      <c r="A91" s="436" t="s">
        <v>543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>
        <v>1</v>
      </c>
      <c r="AV91" s="437">
        <v>100000</v>
      </c>
      <c r="AW91" s="437">
        <v>25000</v>
      </c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>
        <v>9</v>
      </c>
      <c r="CX91" s="437">
        <v>2120000</v>
      </c>
      <c r="CY91" s="437">
        <v>1377500</v>
      </c>
      <c r="CZ91" s="437"/>
      <c r="DA91" s="437"/>
      <c r="DB91" s="437"/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437"/>
      <c r="FL91" s="437"/>
      <c r="FM91" s="437"/>
      <c r="FN91" s="437"/>
      <c r="FO91" s="437"/>
      <c r="FP91" s="437"/>
      <c r="FQ91" s="437"/>
      <c r="FR91" s="437"/>
      <c r="FS91" s="437"/>
      <c r="FT91" s="437"/>
      <c r="FU91" s="437"/>
      <c r="FV91" s="437"/>
      <c r="FW91" s="437"/>
      <c r="FX91" s="437"/>
      <c r="FY91" s="437"/>
      <c r="FZ91" s="437"/>
      <c r="GA91" s="437"/>
      <c r="GB91" s="437"/>
      <c r="GC91" s="437"/>
      <c r="GD91" s="437"/>
      <c r="GE91" s="437"/>
      <c r="GF91" s="437"/>
      <c r="GG91" s="437"/>
      <c r="GH91" s="437"/>
      <c r="GI91" s="437"/>
      <c r="GJ91" s="437"/>
      <c r="GK91" s="437"/>
      <c r="GL91" s="437"/>
      <c r="GM91" s="437"/>
      <c r="GN91" s="437"/>
      <c r="GO91" s="437"/>
      <c r="GP91" s="437"/>
      <c r="GQ91" s="437"/>
      <c r="GR91" s="437"/>
      <c r="GS91" s="437"/>
      <c r="GT91" s="437"/>
      <c r="GU91" s="437"/>
      <c r="GV91" s="437"/>
      <c r="GW91" s="437"/>
      <c r="GX91" s="437"/>
      <c r="GY91" s="437"/>
      <c r="GZ91" s="437"/>
      <c r="HA91" s="437"/>
      <c r="HB91" s="437"/>
      <c r="HC91" s="437"/>
      <c r="HD91" s="437"/>
      <c r="HE91" s="437"/>
      <c r="HF91" s="437"/>
      <c r="HG91" s="437"/>
      <c r="HH91" s="437"/>
      <c r="HI91" s="437"/>
      <c r="HJ91" s="437"/>
      <c r="HK91" s="437"/>
      <c r="HL91" s="437"/>
      <c r="HM91" s="437"/>
      <c r="HN91" s="437"/>
      <c r="HO91" s="437"/>
      <c r="HP91" s="437"/>
      <c r="HQ91" s="437"/>
      <c r="HR91" s="437"/>
      <c r="HS91" s="437"/>
      <c r="HT91" s="437"/>
      <c r="HU91" s="437"/>
      <c r="HV91" s="437"/>
      <c r="HW91" s="437"/>
      <c r="HX91" s="437"/>
      <c r="HY91" s="437"/>
      <c r="HZ91" s="437"/>
      <c r="IA91" s="437"/>
      <c r="IB91" s="437"/>
      <c r="IC91" s="437"/>
      <c r="ID91" s="437"/>
      <c r="IE91" s="437"/>
      <c r="IF91" s="437"/>
      <c r="IG91" s="437"/>
      <c r="IH91" s="437"/>
      <c r="II91" s="437"/>
      <c r="IJ91" s="437"/>
      <c r="IK91" s="438">
        <v>10</v>
      </c>
      <c r="IL91" s="438">
        <v>2220000</v>
      </c>
      <c r="IM91" s="438">
        <v>1402500</v>
      </c>
    </row>
    <row r="92" spans="1:247" s="439" customFormat="1" ht="4.5">
      <c r="A92" s="436" t="s">
        <v>764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>
        <v>2</v>
      </c>
      <c r="CX92" s="437">
        <v>110000</v>
      </c>
      <c r="CY92" s="437">
        <v>110000</v>
      </c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8">
        <v>2</v>
      </c>
      <c r="IL92" s="438">
        <v>110000</v>
      </c>
      <c r="IM92" s="438">
        <v>110000</v>
      </c>
    </row>
    <row r="93" spans="1:247" s="439" customFormat="1" ht="4.5">
      <c r="A93" s="436" t="s">
        <v>739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>
        <v>1</v>
      </c>
      <c r="AV93" s="437">
        <v>360000</v>
      </c>
      <c r="AW93" s="437">
        <v>120000</v>
      </c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/>
      <c r="CU93" s="437"/>
      <c r="CV93" s="437"/>
      <c r="CW93" s="437">
        <v>1</v>
      </c>
      <c r="CX93" s="437">
        <v>300000</v>
      </c>
      <c r="CY93" s="437">
        <v>100000</v>
      </c>
      <c r="CZ93" s="437"/>
      <c r="DA93" s="437"/>
      <c r="DB93" s="437"/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8">
        <v>2</v>
      </c>
      <c r="IL93" s="438">
        <v>660000</v>
      </c>
      <c r="IM93" s="438">
        <v>220000</v>
      </c>
    </row>
    <row r="94" spans="1:247" s="439" customFormat="1" ht="4.5">
      <c r="A94" s="436" t="s">
        <v>606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>
        <v>1</v>
      </c>
      <c r="AA94" s="437">
        <v>100000</v>
      </c>
      <c r="AB94" s="437">
        <v>100000</v>
      </c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437"/>
      <c r="CT94" s="437"/>
      <c r="CU94" s="437"/>
      <c r="CV94" s="437"/>
      <c r="CW94" s="437">
        <v>9</v>
      </c>
      <c r="CX94" s="437">
        <v>1020000</v>
      </c>
      <c r="CY94" s="437">
        <v>845000</v>
      </c>
      <c r="CZ94" s="437"/>
      <c r="DA94" s="437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/>
      <c r="HW94" s="437"/>
      <c r="HX94" s="437"/>
      <c r="HY94" s="437"/>
      <c r="HZ94" s="437"/>
      <c r="IA94" s="437"/>
      <c r="IB94" s="437"/>
      <c r="IC94" s="437"/>
      <c r="ID94" s="437"/>
      <c r="IE94" s="437"/>
      <c r="IF94" s="437"/>
      <c r="IG94" s="437"/>
      <c r="IH94" s="437"/>
      <c r="II94" s="437"/>
      <c r="IJ94" s="437"/>
      <c r="IK94" s="438">
        <v>10</v>
      </c>
      <c r="IL94" s="438">
        <v>1120000</v>
      </c>
      <c r="IM94" s="438">
        <v>945000</v>
      </c>
    </row>
    <row r="95" spans="1:247" s="439" customFormat="1" ht="4.5">
      <c r="A95" s="436" t="s">
        <v>687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437"/>
      <c r="CT95" s="437"/>
      <c r="CU95" s="437"/>
      <c r="CV95" s="437"/>
      <c r="CW95" s="437">
        <v>6</v>
      </c>
      <c r="CX95" s="437">
        <v>16230000</v>
      </c>
      <c r="CY95" s="437">
        <v>7980000</v>
      </c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/>
      <c r="DS95" s="437"/>
      <c r="DT95" s="437"/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/>
      <c r="EN95" s="437"/>
      <c r="EO95" s="437"/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/>
      <c r="HW95" s="437"/>
      <c r="HX95" s="437"/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8">
        <v>6</v>
      </c>
      <c r="IL95" s="438">
        <v>16230000</v>
      </c>
      <c r="IM95" s="438">
        <v>7980000</v>
      </c>
    </row>
    <row r="96" spans="1:247" s="439" customFormat="1" ht="4.5">
      <c r="A96" s="436" t="s">
        <v>794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>
        <v>3</v>
      </c>
      <c r="CX96" s="437">
        <v>560000</v>
      </c>
      <c r="CY96" s="437">
        <v>560000</v>
      </c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8">
        <v>3</v>
      </c>
      <c r="IL96" s="438">
        <v>560000</v>
      </c>
      <c r="IM96" s="438">
        <v>560000</v>
      </c>
    </row>
    <row r="97" spans="1:247" s="439" customFormat="1" ht="4.5">
      <c r="A97" s="436" t="s">
        <v>688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>
        <v>1</v>
      </c>
      <c r="U97" s="437">
        <v>200000</v>
      </c>
      <c r="V97" s="437">
        <v>100000</v>
      </c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>
        <v>1</v>
      </c>
      <c r="CX97" s="437">
        <v>10000</v>
      </c>
      <c r="CY97" s="437">
        <v>5000</v>
      </c>
      <c r="CZ97" s="437">
        <v>1</v>
      </c>
      <c r="DA97" s="437">
        <v>500000</v>
      </c>
      <c r="DB97" s="437">
        <v>500000</v>
      </c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8">
        <v>3</v>
      </c>
      <c r="IL97" s="438">
        <v>710000</v>
      </c>
      <c r="IM97" s="438">
        <v>605000</v>
      </c>
    </row>
    <row r="98" spans="1:247" s="439" customFormat="1" ht="4.5">
      <c r="A98" s="436" t="s">
        <v>765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>
        <v>1</v>
      </c>
      <c r="U98" s="437">
        <v>500000</v>
      </c>
      <c r="V98" s="437">
        <v>125000</v>
      </c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>
        <v>5</v>
      </c>
      <c r="CX98" s="437">
        <v>800000</v>
      </c>
      <c r="CY98" s="437">
        <v>438000</v>
      </c>
      <c r="CZ98" s="437"/>
      <c r="DA98" s="437"/>
      <c r="DB98" s="437"/>
      <c r="DC98" s="437"/>
      <c r="DD98" s="437"/>
      <c r="DE98" s="437"/>
      <c r="DF98" s="437"/>
      <c r="DG98" s="437"/>
      <c r="DH98" s="437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7"/>
      <c r="FS98" s="437"/>
      <c r="FT98" s="437"/>
      <c r="FU98" s="437"/>
      <c r="FV98" s="437"/>
      <c r="FW98" s="437"/>
      <c r="FX98" s="437"/>
      <c r="FY98" s="437"/>
      <c r="FZ98" s="437"/>
      <c r="GA98" s="437"/>
      <c r="GB98" s="437"/>
      <c r="GC98" s="437"/>
      <c r="GD98" s="437"/>
      <c r="GE98" s="437"/>
      <c r="GF98" s="437"/>
      <c r="GG98" s="437"/>
      <c r="GH98" s="437"/>
      <c r="GI98" s="437"/>
      <c r="GJ98" s="437"/>
      <c r="GK98" s="437"/>
      <c r="GL98" s="437"/>
      <c r="GM98" s="437"/>
      <c r="GN98" s="437"/>
      <c r="GO98" s="437"/>
      <c r="GP98" s="437"/>
      <c r="GQ98" s="437"/>
      <c r="GR98" s="437"/>
      <c r="GS98" s="437"/>
      <c r="GT98" s="437"/>
      <c r="GU98" s="437"/>
      <c r="GV98" s="437"/>
      <c r="GW98" s="437"/>
      <c r="GX98" s="437"/>
      <c r="GY98" s="437"/>
      <c r="GZ98" s="437"/>
      <c r="HA98" s="437"/>
      <c r="HB98" s="437"/>
      <c r="HC98" s="437"/>
      <c r="HD98" s="437"/>
      <c r="HE98" s="437"/>
      <c r="HF98" s="437"/>
      <c r="HG98" s="437"/>
      <c r="HH98" s="437"/>
      <c r="HI98" s="437"/>
      <c r="HJ98" s="437"/>
      <c r="HK98" s="437"/>
      <c r="HL98" s="437"/>
      <c r="HM98" s="437"/>
      <c r="HN98" s="437"/>
      <c r="HO98" s="437"/>
      <c r="HP98" s="437"/>
      <c r="HQ98" s="437"/>
      <c r="HR98" s="437"/>
      <c r="HS98" s="437"/>
      <c r="HT98" s="437"/>
      <c r="HU98" s="437"/>
      <c r="HV98" s="437"/>
      <c r="HW98" s="437"/>
      <c r="HX98" s="437"/>
      <c r="HY98" s="437"/>
      <c r="HZ98" s="437"/>
      <c r="IA98" s="437"/>
      <c r="IB98" s="437"/>
      <c r="IC98" s="437"/>
      <c r="ID98" s="437"/>
      <c r="IE98" s="437"/>
      <c r="IF98" s="437"/>
      <c r="IG98" s="437"/>
      <c r="IH98" s="437"/>
      <c r="II98" s="437"/>
      <c r="IJ98" s="437"/>
      <c r="IK98" s="438">
        <v>6</v>
      </c>
      <c r="IL98" s="438">
        <v>1300000</v>
      </c>
      <c r="IM98" s="438">
        <v>563000</v>
      </c>
    </row>
    <row r="99" spans="1:247" s="439" customFormat="1" ht="4.5">
      <c r="A99" s="436" t="s">
        <v>544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>
        <v>5</v>
      </c>
      <c r="U99" s="437">
        <v>2300000</v>
      </c>
      <c r="V99" s="437">
        <v>1303000</v>
      </c>
      <c r="W99" s="437"/>
      <c r="X99" s="437"/>
      <c r="Y99" s="437"/>
      <c r="Z99" s="437"/>
      <c r="AA99" s="437"/>
      <c r="AB99" s="437"/>
      <c r="AC99" s="437">
        <v>1</v>
      </c>
      <c r="AD99" s="437">
        <v>3000000</v>
      </c>
      <c r="AE99" s="437">
        <v>2100000</v>
      </c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>
        <v>1</v>
      </c>
      <c r="AS99" s="437">
        <v>100000</v>
      </c>
      <c r="AT99" s="437">
        <v>40000</v>
      </c>
      <c r="AU99" s="437">
        <v>3</v>
      </c>
      <c r="AV99" s="437">
        <v>525000</v>
      </c>
      <c r="AW99" s="437">
        <v>525000</v>
      </c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  <c r="CA99" s="437"/>
      <c r="CB99" s="437"/>
      <c r="CC99" s="437"/>
      <c r="CD99" s="437"/>
      <c r="CE99" s="437"/>
      <c r="CF99" s="437"/>
      <c r="CG99" s="437"/>
      <c r="CH99" s="437"/>
      <c r="CI99" s="437"/>
      <c r="CJ99" s="437"/>
      <c r="CK99" s="437"/>
      <c r="CL99" s="437"/>
      <c r="CM99" s="437"/>
      <c r="CN99" s="437"/>
      <c r="CO99" s="437"/>
      <c r="CP99" s="437"/>
      <c r="CQ99" s="437"/>
      <c r="CR99" s="437"/>
      <c r="CS99" s="437"/>
      <c r="CT99" s="437">
        <v>4</v>
      </c>
      <c r="CU99" s="437">
        <v>1050000</v>
      </c>
      <c r="CV99" s="437">
        <v>720000</v>
      </c>
      <c r="CW99" s="437">
        <v>170</v>
      </c>
      <c r="CX99" s="437">
        <v>105200000</v>
      </c>
      <c r="CY99" s="437">
        <v>81006508</v>
      </c>
      <c r="CZ99" s="437"/>
      <c r="DA99" s="437"/>
      <c r="DB99" s="437"/>
      <c r="DC99" s="437"/>
      <c r="DD99" s="437"/>
      <c r="DE99" s="437"/>
      <c r="DF99" s="437"/>
      <c r="DG99" s="437"/>
      <c r="DH99" s="437"/>
      <c r="DI99" s="437"/>
      <c r="DJ99" s="437"/>
      <c r="DK99" s="437"/>
      <c r="DL99" s="437"/>
      <c r="DM99" s="437"/>
      <c r="DN99" s="437"/>
      <c r="DO99" s="437"/>
      <c r="DP99" s="437"/>
      <c r="DQ99" s="437"/>
      <c r="DR99" s="437"/>
      <c r="DS99" s="437"/>
      <c r="DT99" s="437"/>
      <c r="DU99" s="437">
        <v>1</v>
      </c>
      <c r="DV99" s="437">
        <v>650000</v>
      </c>
      <c r="DW99" s="437">
        <v>325000</v>
      </c>
      <c r="DX99" s="437"/>
      <c r="DY99" s="437"/>
      <c r="DZ99" s="437"/>
      <c r="EA99" s="437"/>
      <c r="EB99" s="437"/>
      <c r="EC99" s="437"/>
      <c r="ED99" s="437"/>
      <c r="EE99" s="437"/>
      <c r="EF99" s="437"/>
      <c r="EG99" s="437"/>
      <c r="EH99" s="437"/>
      <c r="EI99" s="437"/>
      <c r="EJ99" s="437"/>
      <c r="EK99" s="437"/>
      <c r="EL99" s="437"/>
      <c r="EM99" s="437"/>
      <c r="EN99" s="437"/>
      <c r="EO99" s="437"/>
      <c r="EP99" s="437"/>
      <c r="EQ99" s="437"/>
      <c r="ER99" s="437"/>
      <c r="ES99" s="437"/>
      <c r="ET99" s="437"/>
      <c r="EU99" s="437"/>
      <c r="EV99" s="437"/>
      <c r="EW99" s="437"/>
      <c r="EX99" s="437"/>
      <c r="EY99" s="437"/>
      <c r="EZ99" s="437"/>
      <c r="FA99" s="437"/>
      <c r="FB99" s="437"/>
      <c r="FC99" s="437"/>
      <c r="FD99" s="437"/>
      <c r="FE99" s="437">
        <v>1</v>
      </c>
      <c r="FF99" s="437">
        <v>500000</v>
      </c>
      <c r="FG99" s="437">
        <v>250000</v>
      </c>
      <c r="FH99" s="437"/>
      <c r="FI99" s="437"/>
      <c r="FJ99" s="437"/>
      <c r="FK99" s="437"/>
      <c r="FL99" s="437"/>
      <c r="FM99" s="437"/>
      <c r="FN99" s="437"/>
      <c r="FO99" s="437"/>
      <c r="FP99" s="437"/>
      <c r="FQ99" s="437"/>
      <c r="FR99" s="437"/>
      <c r="FS99" s="437"/>
      <c r="FT99" s="437"/>
      <c r="FU99" s="437"/>
      <c r="FV99" s="437"/>
      <c r="FW99" s="437"/>
      <c r="FX99" s="437"/>
      <c r="FY99" s="437"/>
      <c r="FZ99" s="437"/>
      <c r="GA99" s="437"/>
      <c r="GB99" s="437"/>
      <c r="GC99" s="437"/>
      <c r="GD99" s="437"/>
      <c r="GE99" s="437"/>
      <c r="GF99" s="437"/>
      <c r="GG99" s="437"/>
      <c r="GH99" s="437"/>
      <c r="GI99" s="437"/>
      <c r="GJ99" s="437"/>
      <c r="GK99" s="437"/>
      <c r="GL99" s="437"/>
      <c r="GM99" s="437"/>
      <c r="GN99" s="437"/>
      <c r="GO99" s="437"/>
      <c r="GP99" s="437"/>
      <c r="GQ99" s="437"/>
      <c r="GR99" s="437"/>
      <c r="GS99" s="437"/>
      <c r="GT99" s="437"/>
      <c r="GU99" s="437"/>
      <c r="GV99" s="437"/>
      <c r="GW99" s="437"/>
      <c r="GX99" s="437"/>
      <c r="GY99" s="437"/>
      <c r="GZ99" s="437"/>
      <c r="HA99" s="437"/>
      <c r="HB99" s="437"/>
      <c r="HC99" s="437"/>
      <c r="HD99" s="437"/>
      <c r="HE99" s="437"/>
      <c r="HF99" s="437"/>
      <c r="HG99" s="437"/>
      <c r="HH99" s="437"/>
      <c r="HI99" s="437"/>
      <c r="HJ99" s="437"/>
      <c r="HK99" s="437"/>
      <c r="HL99" s="437"/>
      <c r="HM99" s="437"/>
      <c r="HN99" s="437"/>
      <c r="HO99" s="437"/>
      <c r="HP99" s="437"/>
      <c r="HQ99" s="437"/>
      <c r="HR99" s="437"/>
      <c r="HS99" s="437"/>
      <c r="HT99" s="437"/>
      <c r="HU99" s="437"/>
      <c r="HV99" s="437"/>
      <c r="HW99" s="437"/>
      <c r="HX99" s="437"/>
      <c r="HY99" s="437"/>
      <c r="HZ99" s="437"/>
      <c r="IA99" s="437"/>
      <c r="IB99" s="437"/>
      <c r="IC99" s="437"/>
      <c r="ID99" s="437"/>
      <c r="IE99" s="437"/>
      <c r="IF99" s="437"/>
      <c r="IG99" s="437"/>
      <c r="IH99" s="437"/>
      <c r="II99" s="437"/>
      <c r="IJ99" s="437"/>
      <c r="IK99" s="438">
        <v>186</v>
      </c>
      <c r="IL99" s="438">
        <v>113325000</v>
      </c>
      <c r="IM99" s="438">
        <v>86269508</v>
      </c>
    </row>
    <row r="100" spans="1:247" s="439" customFormat="1" ht="4.5">
      <c r="A100" s="436" t="s">
        <v>632</v>
      </c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7">
        <v>7</v>
      </c>
      <c r="CX100" s="437">
        <v>6300000</v>
      </c>
      <c r="CY100" s="437">
        <v>6150000</v>
      </c>
      <c r="CZ100" s="437"/>
      <c r="DA100" s="437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7"/>
      <c r="DQ100" s="437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7"/>
      <c r="EW100" s="437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437"/>
      <c r="FL100" s="437"/>
      <c r="FM100" s="437"/>
      <c r="FN100" s="437"/>
      <c r="FO100" s="437"/>
      <c r="FP100" s="437"/>
      <c r="FQ100" s="437"/>
      <c r="FR100" s="437"/>
      <c r="FS100" s="437"/>
      <c r="FT100" s="437"/>
      <c r="FU100" s="437"/>
      <c r="FV100" s="437"/>
      <c r="FW100" s="437"/>
      <c r="FX100" s="437"/>
      <c r="FY100" s="437"/>
      <c r="FZ100" s="437"/>
      <c r="GA100" s="437"/>
      <c r="GB100" s="437"/>
      <c r="GC100" s="437"/>
      <c r="GD100" s="437"/>
      <c r="GE100" s="437"/>
      <c r="GF100" s="437"/>
      <c r="GG100" s="437"/>
      <c r="GH100" s="437"/>
      <c r="GI100" s="437"/>
      <c r="GJ100" s="437"/>
      <c r="GK100" s="437"/>
      <c r="GL100" s="437"/>
      <c r="GM100" s="437"/>
      <c r="GN100" s="437"/>
      <c r="GO100" s="437"/>
      <c r="GP100" s="437"/>
      <c r="GQ100" s="437"/>
      <c r="GR100" s="437"/>
      <c r="GS100" s="437"/>
      <c r="GT100" s="437"/>
      <c r="GU100" s="437"/>
      <c r="GV100" s="437"/>
      <c r="GW100" s="437"/>
      <c r="GX100" s="437"/>
      <c r="GY100" s="437"/>
      <c r="GZ100" s="437"/>
      <c r="HA100" s="437"/>
      <c r="HB100" s="437"/>
      <c r="HC100" s="437"/>
      <c r="HD100" s="437"/>
      <c r="HE100" s="437"/>
      <c r="HF100" s="437"/>
      <c r="HG100" s="437"/>
      <c r="HH100" s="437"/>
      <c r="HI100" s="437"/>
      <c r="HJ100" s="437"/>
      <c r="HK100" s="437"/>
      <c r="HL100" s="437"/>
      <c r="HM100" s="437"/>
      <c r="HN100" s="437"/>
      <c r="HO100" s="437"/>
      <c r="HP100" s="437"/>
      <c r="HQ100" s="437"/>
      <c r="HR100" s="437"/>
      <c r="HS100" s="437"/>
      <c r="HT100" s="437"/>
      <c r="HU100" s="437"/>
      <c r="HV100" s="437"/>
      <c r="HW100" s="437"/>
      <c r="HX100" s="437"/>
      <c r="HY100" s="437"/>
      <c r="HZ100" s="437"/>
      <c r="IA100" s="437"/>
      <c r="IB100" s="437"/>
      <c r="IC100" s="437"/>
      <c r="ID100" s="437"/>
      <c r="IE100" s="437"/>
      <c r="IF100" s="437"/>
      <c r="IG100" s="437"/>
      <c r="IH100" s="437"/>
      <c r="II100" s="437"/>
      <c r="IJ100" s="437"/>
      <c r="IK100" s="438">
        <v>7</v>
      </c>
      <c r="IL100" s="438">
        <v>6300000</v>
      </c>
      <c r="IM100" s="438">
        <v>6150000</v>
      </c>
    </row>
    <row r="101" spans="1:247" s="439" customFormat="1" ht="4.5">
      <c r="A101" s="436" t="s">
        <v>766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>
        <v>2</v>
      </c>
      <c r="U101" s="437">
        <v>1000000</v>
      </c>
      <c r="V101" s="437">
        <v>750000</v>
      </c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7">
        <v>8</v>
      </c>
      <c r="CX101" s="437">
        <v>873000</v>
      </c>
      <c r="CY101" s="437">
        <v>520550</v>
      </c>
      <c r="CZ101" s="437">
        <v>1</v>
      </c>
      <c r="DA101" s="437">
        <v>50000</v>
      </c>
      <c r="DB101" s="437">
        <v>25000</v>
      </c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7"/>
      <c r="DQ101" s="437"/>
      <c r="DR101" s="437"/>
      <c r="DS101" s="437"/>
      <c r="DT101" s="437"/>
      <c r="DU101" s="437"/>
      <c r="DV101" s="437"/>
      <c r="DW101" s="437"/>
      <c r="DX101" s="437"/>
      <c r="DY101" s="437"/>
      <c r="DZ101" s="437"/>
      <c r="EA101" s="437"/>
      <c r="EB101" s="437"/>
      <c r="EC101" s="437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7"/>
      <c r="EW101" s="437"/>
      <c r="EX101" s="437"/>
      <c r="EY101" s="437"/>
      <c r="EZ101" s="437"/>
      <c r="FA101" s="437"/>
      <c r="FB101" s="437"/>
      <c r="FC101" s="437"/>
      <c r="FD101" s="437"/>
      <c r="FE101" s="437"/>
      <c r="FF101" s="437"/>
      <c r="FG101" s="437"/>
      <c r="FH101" s="437"/>
      <c r="FI101" s="437"/>
      <c r="FJ101" s="437"/>
      <c r="FK101" s="437"/>
      <c r="FL101" s="437"/>
      <c r="FM101" s="437"/>
      <c r="FN101" s="437"/>
      <c r="FO101" s="437"/>
      <c r="FP101" s="437"/>
      <c r="FQ101" s="437"/>
      <c r="FR101" s="437"/>
      <c r="FS101" s="437"/>
      <c r="FT101" s="437"/>
      <c r="FU101" s="437"/>
      <c r="FV101" s="437"/>
      <c r="FW101" s="437"/>
      <c r="FX101" s="437"/>
      <c r="FY101" s="437"/>
      <c r="FZ101" s="437"/>
      <c r="GA101" s="437"/>
      <c r="GB101" s="437"/>
      <c r="GC101" s="437"/>
      <c r="GD101" s="437"/>
      <c r="GE101" s="437"/>
      <c r="GF101" s="437"/>
      <c r="GG101" s="437"/>
      <c r="GH101" s="437"/>
      <c r="GI101" s="437"/>
      <c r="GJ101" s="437"/>
      <c r="GK101" s="437"/>
      <c r="GL101" s="437"/>
      <c r="GM101" s="437"/>
      <c r="GN101" s="437"/>
      <c r="GO101" s="437"/>
      <c r="GP101" s="437"/>
      <c r="GQ101" s="437"/>
      <c r="GR101" s="437"/>
      <c r="GS101" s="437"/>
      <c r="GT101" s="437"/>
      <c r="GU101" s="437"/>
      <c r="GV101" s="437"/>
      <c r="GW101" s="437"/>
      <c r="GX101" s="437"/>
      <c r="GY101" s="437"/>
      <c r="GZ101" s="437"/>
      <c r="HA101" s="437"/>
      <c r="HB101" s="437"/>
      <c r="HC101" s="437"/>
      <c r="HD101" s="437"/>
      <c r="HE101" s="437"/>
      <c r="HF101" s="437"/>
      <c r="HG101" s="437"/>
      <c r="HH101" s="437"/>
      <c r="HI101" s="437"/>
      <c r="HJ101" s="437"/>
      <c r="HK101" s="437"/>
      <c r="HL101" s="437"/>
      <c r="HM101" s="437"/>
      <c r="HN101" s="437"/>
      <c r="HO101" s="437"/>
      <c r="HP101" s="437"/>
      <c r="HQ101" s="437"/>
      <c r="HR101" s="437"/>
      <c r="HS101" s="437"/>
      <c r="HT101" s="437"/>
      <c r="HU101" s="437"/>
      <c r="HV101" s="437"/>
      <c r="HW101" s="437"/>
      <c r="HX101" s="437"/>
      <c r="HY101" s="437"/>
      <c r="HZ101" s="437"/>
      <c r="IA101" s="437"/>
      <c r="IB101" s="437"/>
      <c r="IC101" s="437"/>
      <c r="ID101" s="437"/>
      <c r="IE101" s="437"/>
      <c r="IF101" s="437"/>
      <c r="IG101" s="437"/>
      <c r="IH101" s="437"/>
      <c r="II101" s="437"/>
      <c r="IJ101" s="437"/>
      <c r="IK101" s="438">
        <v>11</v>
      </c>
      <c r="IL101" s="438">
        <v>1923000</v>
      </c>
      <c r="IM101" s="438">
        <v>1295550</v>
      </c>
    </row>
    <row r="102" spans="1:247" s="439" customFormat="1" ht="4.5">
      <c r="A102" s="436" t="s">
        <v>740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7">
        <v>5</v>
      </c>
      <c r="CX102" s="437">
        <v>10220000</v>
      </c>
      <c r="CY102" s="437">
        <v>5220000</v>
      </c>
      <c r="CZ102" s="437"/>
      <c r="DA102" s="437"/>
      <c r="DB102" s="437"/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7"/>
      <c r="DQ102" s="437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7"/>
      <c r="EW102" s="437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  <c r="FL102" s="437"/>
      <c r="FM102" s="437"/>
      <c r="FN102" s="437"/>
      <c r="FO102" s="437"/>
      <c r="FP102" s="437"/>
      <c r="FQ102" s="437"/>
      <c r="FR102" s="437"/>
      <c r="FS102" s="437"/>
      <c r="FT102" s="437"/>
      <c r="FU102" s="437"/>
      <c r="FV102" s="437"/>
      <c r="FW102" s="437"/>
      <c r="FX102" s="437"/>
      <c r="FY102" s="437"/>
      <c r="FZ102" s="437"/>
      <c r="GA102" s="437"/>
      <c r="GB102" s="437"/>
      <c r="GC102" s="437"/>
      <c r="GD102" s="437"/>
      <c r="GE102" s="437"/>
      <c r="GF102" s="437"/>
      <c r="GG102" s="437"/>
      <c r="GH102" s="437"/>
      <c r="GI102" s="437"/>
      <c r="GJ102" s="437"/>
      <c r="GK102" s="437"/>
      <c r="GL102" s="437"/>
      <c r="GM102" s="437"/>
      <c r="GN102" s="437"/>
      <c r="GO102" s="437"/>
      <c r="GP102" s="437"/>
      <c r="GQ102" s="437"/>
      <c r="GR102" s="437"/>
      <c r="GS102" s="437"/>
      <c r="GT102" s="437"/>
      <c r="GU102" s="437"/>
      <c r="GV102" s="437"/>
      <c r="GW102" s="437"/>
      <c r="GX102" s="437"/>
      <c r="GY102" s="437"/>
      <c r="GZ102" s="437"/>
      <c r="HA102" s="437"/>
      <c r="HB102" s="437"/>
      <c r="HC102" s="437"/>
      <c r="HD102" s="437"/>
      <c r="HE102" s="437"/>
      <c r="HF102" s="437"/>
      <c r="HG102" s="437"/>
      <c r="HH102" s="437"/>
      <c r="HI102" s="437"/>
      <c r="HJ102" s="437"/>
      <c r="HK102" s="437"/>
      <c r="HL102" s="437"/>
      <c r="HM102" s="437"/>
      <c r="HN102" s="437"/>
      <c r="HO102" s="437"/>
      <c r="HP102" s="437"/>
      <c r="HQ102" s="437"/>
      <c r="HR102" s="437"/>
      <c r="HS102" s="437"/>
      <c r="HT102" s="437"/>
      <c r="HU102" s="437"/>
      <c r="HV102" s="437"/>
      <c r="HW102" s="437"/>
      <c r="HX102" s="437"/>
      <c r="HY102" s="437"/>
      <c r="HZ102" s="437"/>
      <c r="IA102" s="437"/>
      <c r="IB102" s="437"/>
      <c r="IC102" s="437"/>
      <c r="ID102" s="437"/>
      <c r="IE102" s="437"/>
      <c r="IF102" s="437"/>
      <c r="IG102" s="437"/>
      <c r="IH102" s="437"/>
      <c r="II102" s="437"/>
      <c r="IJ102" s="437"/>
      <c r="IK102" s="438">
        <v>5</v>
      </c>
      <c r="IL102" s="438">
        <v>10220000</v>
      </c>
      <c r="IM102" s="438">
        <v>5220000</v>
      </c>
    </row>
    <row r="103" spans="1:247" s="439" customFormat="1" ht="4.5">
      <c r="A103" s="436" t="s">
        <v>607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437"/>
      <c r="CT103" s="437"/>
      <c r="CU103" s="437"/>
      <c r="CV103" s="437"/>
      <c r="CW103" s="437">
        <v>18</v>
      </c>
      <c r="CX103" s="437">
        <v>2750000</v>
      </c>
      <c r="CY103" s="437">
        <v>2094500</v>
      </c>
      <c r="CZ103" s="437"/>
      <c r="DA103" s="437"/>
      <c r="DB103" s="437"/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7"/>
      <c r="DQ103" s="437"/>
      <c r="DR103" s="437"/>
      <c r="DS103" s="437"/>
      <c r="DT103" s="437"/>
      <c r="DU103" s="437"/>
      <c r="DV103" s="437"/>
      <c r="DW103" s="437"/>
      <c r="DX103" s="437"/>
      <c r="DY103" s="437"/>
      <c r="DZ103" s="437"/>
      <c r="EA103" s="437"/>
      <c r="EB103" s="437"/>
      <c r="EC103" s="437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7"/>
      <c r="EW103" s="437"/>
      <c r="EX103" s="437"/>
      <c r="EY103" s="437"/>
      <c r="EZ103" s="437"/>
      <c r="FA103" s="437"/>
      <c r="FB103" s="437"/>
      <c r="FC103" s="437"/>
      <c r="FD103" s="437"/>
      <c r="FE103" s="437"/>
      <c r="FF103" s="437"/>
      <c r="FG103" s="437"/>
      <c r="FH103" s="437"/>
      <c r="FI103" s="437"/>
      <c r="FJ103" s="437"/>
      <c r="FK103" s="437"/>
      <c r="FL103" s="437"/>
      <c r="FM103" s="437"/>
      <c r="FN103" s="437"/>
      <c r="FO103" s="437"/>
      <c r="FP103" s="437"/>
      <c r="FQ103" s="437"/>
      <c r="FR103" s="437"/>
      <c r="FS103" s="437"/>
      <c r="FT103" s="437"/>
      <c r="FU103" s="437"/>
      <c r="FV103" s="437"/>
      <c r="FW103" s="437"/>
      <c r="FX103" s="437"/>
      <c r="FY103" s="437"/>
      <c r="FZ103" s="437"/>
      <c r="GA103" s="437"/>
      <c r="GB103" s="437"/>
      <c r="GC103" s="437"/>
      <c r="GD103" s="437"/>
      <c r="GE103" s="437"/>
      <c r="GF103" s="437"/>
      <c r="GG103" s="437"/>
      <c r="GH103" s="437"/>
      <c r="GI103" s="437"/>
      <c r="GJ103" s="437"/>
      <c r="GK103" s="437"/>
      <c r="GL103" s="437"/>
      <c r="GM103" s="437"/>
      <c r="GN103" s="437"/>
      <c r="GO103" s="437"/>
      <c r="GP103" s="437"/>
      <c r="GQ103" s="437"/>
      <c r="GR103" s="437"/>
      <c r="GS103" s="437"/>
      <c r="GT103" s="437"/>
      <c r="GU103" s="437"/>
      <c r="GV103" s="437"/>
      <c r="GW103" s="437"/>
      <c r="GX103" s="437"/>
      <c r="GY103" s="437"/>
      <c r="GZ103" s="437"/>
      <c r="HA103" s="437"/>
      <c r="HB103" s="437"/>
      <c r="HC103" s="437"/>
      <c r="HD103" s="437"/>
      <c r="HE103" s="437"/>
      <c r="HF103" s="437"/>
      <c r="HG103" s="437"/>
      <c r="HH103" s="437"/>
      <c r="HI103" s="437"/>
      <c r="HJ103" s="437"/>
      <c r="HK103" s="437"/>
      <c r="HL103" s="437"/>
      <c r="HM103" s="437"/>
      <c r="HN103" s="437"/>
      <c r="HO103" s="437"/>
      <c r="HP103" s="437"/>
      <c r="HQ103" s="437"/>
      <c r="HR103" s="437"/>
      <c r="HS103" s="437"/>
      <c r="HT103" s="437"/>
      <c r="HU103" s="437"/>
      <c r="HV103" s="437"/>
      <c r="HW103" s="437"/>
      <c r="HX103" s="437"/>
      <c r="HY103" s="437"/>
      <c r="HZ103" s="437"/>
      <c r="IA103" s="437"/>
      <c r="IB103" s="437"/>
      <c r="IC103" s="437"/>
      <c r="ID103" s="437"/>
      <c r="IE103" s="437"/>
      <c r="IF103" s="437"/>
      <c r="IG103" s="437"/>
      <c r="IH103" s="437"/>
      <c r="II103" s="437"/>
      <c r="IJ103" s="437"/>
      <c r="IK103" s="438">
        <v>18</v>
      </c>
      <c r="IL103" s="438">
        <v>2750000</v>
      </c>
      <c r="IM103" s="438">
        <v>2094500</v>
      </c>
    </row>
    <row r="104" spans="1:247" s="439" customFormat="1" ht="4.5">
      <c r="A104" s="436" t="s">
        <v>767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437"/>
      <c r="CT104" s="437"/>
      <c r="CU104" s="437"/>
      <c r="CV104" s="437"/>
      <c r="CW104" s="437">
        <v>1</v>
      </c>
      <c r="CX104" s="437">
        <v>100000</v>
      </c>
      <c r="CY104" s="437">
        <v>50000</v>
      </c>
      <c r="CZ104" s="437"/>
      <c r="DA104" s="437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/>
      <c r="DV104" s="437"/>
      <c r="DW104" s="437"/>
      <c r="DX104" s="437"/>
      <c r="DY104" s="437"/>
      <c r="DZ104" s="437"/>
      <c r="EA104" s="437"/>
      <c r="EB104" s="437"/>
      <c r="EC104" s="437"/>
      <c r="ED104" s="437"/>
      <c r="EE104" s="437"/>
      <c r="EF104" s="437"/>
      <c r="EG104" s="437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7"/>
      <c r="EW104" s="437"/>
      <c r="EX104" s="437"/>
      <c r="EY104" s="437"/>
      <c r="EZ104" s="437"/>
      <c r="FA104" s="437"/>
      <c r="FB104" s="437"/>
      <c r="FC104" s="437"/>
      <c r="FD104" s="437"/>
      <c r="FE104" s="437"/>
      <c r="FF104" s="437"/>
      <c r="FG104" s="437"/>
      <c r="FH104" s="437"/>
      <c r="FI104" s="437"/>
      <c r="FJ104" s="437"/>
      <c r="FK104" s="437"/>
      <c r="FL104" s="437"/>
      <c r="FM104" s="437"/>
      <c r="FN104" s="437"/>
      <c r="FO104" s="437"/>
      <c r="FP104" s="437"/>
      <c r="FQ104" s="437"/>
      <c r="FR104" s="437"/>
      <c r="FS104" s="437"/>
      <c r="FT104" s="437"/>
      <c r="FU104" s="437"/>
      <c r="FV104" s="437"/>
      <c r="FW104" s="437"/>
      <c r="FX104" s="437"/>
      <c r="FY104" s="437"/>
      <c r="FZ104" s="437"/>
      <c r="GA104" s="437"/>
      <c r="GB104" s="437"/>
      <c r="GC104" s="437"/>
      <c r="GD104" s="437"/>
      <c r="GE104" s="437"/>
      <c r="GF104" s="437"/>
      <c r="GG104" s="437"/>
      <c r="GH104" s="437"/>
      <c r="GI104" s="437"/>
      <c r="GJ104" s="437"/>
      <c r="GK104" s="437"/>
      <c r="GL104" s="437"/>
      <c r="GM104" s="437"/>
      <c r="GN104" s="437"/>
      <c r="GO104" s="437"/>
      <c r="GP104" s="437"/>
      <c r="GQ104" s="437"/>
      <c r="GR104" s="437"/>
      <c r="GS104" s="437"/>
      <c r="GT104" s="437"/>
      <c r="GU104" s="437"/>
      <c r="GV104" s="437"/>
      <c r="GW104" s="437"/>
      <c r="GX104" s="437"/>
      <c r="GY104" s="437"/>
      <c r="GZ104" s="437"/>
      <c r="HA104" s="437"/>
      <c r="HB104" s="437"/>
      <c r="HC104" s="437"/>
      <c r="HD104" s="437"/>
      <c r="HE104" s="437"/>
      <c r="HF104" s="437"/>
      <c r="HG104" s="437"/>
      <c r="HH104" s="437"/>
      <c r="HI104" s="437"/>
      <c r="HJ104" s="437"/>
      <c r="HK104" s="437"/>
      <c r="HL104" s="437"/>
      <c r="HM104" s="437"/>
      <c r="HN104" s="437"/>
      <c r="HO104" s="437"/>
      <c r="HP104" s="437"/>
      <c r="HQ104" s="437"/>
      <c r="HR104" s="437"/>
      <c r="HS104" s="437"/>
      <c r="HT104" s="437"/>
      <c r="HU104" s="437"/>
      <c r="HV104" s="437"/>
      <c r="HW104" s="437"/>
      <c r="HX104" s="437"/>
      <c r="HY104" s="437"/>
      <c r="HZ104" s="437"/>
      <c r="IA104" s="437"/>
      <c r="IB104" s="437"/>
      <c r="IC104" s="437"/>
      <c r="ID104" s="437"/>
      <c r="IE104" s="437"/>
      <c r="IF104" s="437"/>
      <c r="IG104" s="437"/>
      <c r="IH104" s="437"/>
      <c r="II104" s="437"/>
      <c r="IJ104" s="437"/>
      <c r="IK104" s="438">
        <v>1</v>
      </c>
      <c r="IL104" s="438">
        <v>100000</v>
      </c>
      <c r="IM104" s="438">
        <v>50000</v>
      </c>
    </row>
    <row r="105" spans="1:247" s="439" customFormat="1" ht="4.5">
      <c r="A105" s="436" t="s">
        <v>689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437"/>
      <c r="CT105" s="437"/>
      <c r="CU105" s="437"/>
      <c r="CV105" s="437"/>
      <c r="CW105" s="437">
        <v>3</v>
      </c>
      <c r="CX105" s="437">
        <v>850000</v>
      </c>
      <c r="CY105" s="437">
        <v>580000</v>
      </c>
      <c r="CZ105" s="437"/>
      <c r="DA105" s="437"/>
      <c r="DB105" s="437"/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7"/>
      <c r="DQ105" s="437"/>
      <c r="DR105" s="437"/>
      <c r="DS105" s="437"/>
      <c r="DT105" s="437"/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7"/>
      <c r="EG105" s="437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7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437"/>
      <c r="FL105" s="437"/>
      <c r="FM105" s="437"/>
      <c r="FN105" s="437"/>
      <c r="FO105" s="437"/>
      <c r="FP105" s="437"/>
      <c r="FQ105" s="437"/>
      <c r="FR105" s="437"/>
      <c r="FS105" s="437"/>
      <c r="FT105" s="437"/>
      <c r="FU105" s="437"/>
      <c r="FV105" s="437"/>
      <c r="FW105" s="437"/>
      <c r="FX105" s="437"/>
      <c r="FY105" s="437"/>
      <c r="FZ105" s="437"/>
      <c r="GA105" s="437"/>
      <c r="GB105" s="437"/>
      <c r="GC105" s="437"/>
      <c r="GD105" s="437"/>
      <c r="GE105" s="437"/>
      <c r="GF105" s="437"/>
      <c r="GG105" s="437"/>
      <c r="GH105" s="437"/>
      <c r="GI105" s="437"/>
      <c r="GJ105" s="437"/>
      <c r="GK105" s="437"/>
      <c r="GL105" s="437"/>
      <c r="GM105" s="437"/>
      <c r="GN105" s="437"/>
      <c r="GO105" s="437"/>
      <c r="GP105" s="437"/>
      <c r="GQ105" s="437"/>
      <c r="GR105" s="437"/>
      <c r="GS105" s="437"/>
      <c r="GT105" s="437"/>
      <c r="GU105" s="437"/>
      <c r="GV105" s="437"/>
      <c r="GW105" s="437"/>
      <c r="GX105" s="437"/>
      <c r="GY105" s="437"/>
      <c r="GZ105" s="437"/>
      <c r="HA105" s="437"/>
      <c r="HB105" s="437"/>
      <c r="HC105" s="437"/>
      <c r="HD105" s="437"/>
      <c r="HE105" s="437"/>
      <c r="HF105" s="437"/>
      <c r="HG105" s="437"/>
      <c r="HH105" s="437"/>
      <c r="HI105" s="437"/>
      <c r="HJ105" s="437"/>
      <c r="HK105" s="437"/>
      <c r="HL105" s="437"/>
      <c r="HM105" s="437"/>
      <c r="HN105" s="437"/>
      <c r="HO105" s="437"/>
      <c r="HP105" s="437"/>
      <c r="HQ105" s="437"/>
      <c r="HR105" s="437"/>
      <c r="HS105" s="437"/>
      <c r="HT105" s="437"/>
      <c r="HU105" s="437"/>
      <c r="HV105" s="437"/>
      <c r="HW105" s="437"/>
      <c r="HX105" s="437"/>
      <c r="HY105" s="437"/>
      <c r="HZ105" s="437"/>
      <c r="IA105" s="437"/>
      <c r="IB105" s="437"/>
      <c r="IC105" s="437"/>
      <c r="ID105" s="437"/>
      <c r="IE105" s="437"/>
      <c r="IF105" s="437"/>
      <c r="IG105" s="437"/>
      <c r="IH105" s="437"/>
      <c r="II105" s="437"/>
      <c r="IJ105" s="437"/>
      <c r="IK105" s="438">
        <v>3</v>
      </c>
      <c r="IL105" s="438">
        <v>850000</v>
      </c>
      <c r="IM105" s="438">
        <v>580000</v>
      </c>
    </row>
    <row r="106" spans="1:247" s="439" customFormat="1" ht="4.5">
      <c r="A106" s="436" t="s">
        <v>581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>
        <v>43</v>
      </c>
      <c r="CX106" s="437">
        <v>10185000</v>
      </c>
      <c r="CY106" s="437">
        <v>8329500</v>
      </c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7"/>
      <c r="DQ106" s="437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7"/>
      <c r="EG106" s="437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7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437"/>
      <c r="FL106" s="437"/>
      <c r="FM106" s="437"/>
      <c r="FN106" s="437"/>
      <c r="FO106" s="437"/>
      <c r="FP106" s="437"/>
      <c r="FQ106" s="437"/>
      <c r="FR106" s="437"/>
      <c r="FS106" s="437"/>
      <c r="FT106" s="437"/>
      <c r="FU106" s="437"/>
      <c r="FV106" s="437"/>
      <c r="FW106" s="437"/>
      <c r="FX106" s="437"/>
      <c r="FY106" s="437"/>
      <c r="FZ106" s="437"/>
      <c r="GA106" s="437"/>
      <c r="GB106" s="437"/>
      <c r="GC106" s="437"/>
      <c r="GD106" s="437"/>
      <c r="GE106" s="437"/>
      <c r="GF106" s="437"/>
      <c r="GG106" s="437"/>
      <c r="GH106" s="437"/>
      <c r="GI106" s="437"/>
      <c r="GJ106" s="437"/>
      <c r="GK106" s="437"/>
      <c r="GL106" s="437"/>
      <c r="GM106" s="437"/>
      <c r="GN106" s="437"/>
      <c r="GO106" s="437"/>
      <c r="GP106" s="437"/>
      <c r="GQ106" s="437"/>
      <c r="GR106" s="437"/>
      <c r="GS106" s="437"/>
      <c r="GT106" s="437"/>
      <c r="GU106" s="437"/>
      <c r="GV106" s="437"/>
      <c r="GW106" s="437"/>
      <c r="GX106" s="437"/>
      <c r="GY106" s="437"/>
      <c r="GZ106" s="437"/>
      <c r="HA106" s="437"/>
      <c r="HB106" s="437"/>
      <c r="HC106" s="437"/>
      <c r="HD106" s="437"/>
      <c r="HE106" s="437"/>
      <c r="HF106" s="437"/>
      <c r="HG106" s="437"/>
      <c r="HH106" s="437"/>
      <c r="HI106" s="437"/>
      <c r="HJ106" s="437"/>
      <c r="HK106" s="437"/>
      <c r="HL106" s="437"/>
      <c r="HM106" s="437"/>
      <c r="HN106" s="437"/>
      <c r="HO106" s="437"/>
      <c r="HP106" s="437"/>
      <c r="HQ106" s="437"/>
      <c r="HR106" s="437"/>
      <c r="HS106" s="437"/>
      <c r="HT106" s="437"/>
      <c r="HU106" s="437"/>
      <c r="HV106" s="437"/>
      <c r="HW106" s="437"/>
      <c r="HX106" s="437"/>
      <c r="HY106" s="437"/>
      <c r="HZ106" s="437"/>
      <c r="IA106" s="437"/>
      <c r="IB106" s="437"/>
      <c r="IC106" s="437"/>
      <c r="ID106" s="437"/>
      <c r="IE106" s="437"/>
      <c r="IF106" s="437"/>
      <c r="IG106" s="437"/>
      <c r="IH106" s="437"/>
      <c r="II106" s="437"/>
      <c r="IJ106" s="437"/>
      <c r="IK106" s="438">
        <v>43</v>
      </c>
      <c r="IL106" s="438">
        <v>10185000</v>
      </c>
      <c r="IM106" s="438">
        <v>8329500</v>
      </c>
    </row>
    <row r="107" spans="1:247" s="439" customFormat="1" ht="4.5">
      <c r="A107" s="436" t="s">
        <v>690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>
        <v>2</v>
      </c>
      <c r="R107" s="437">
        <v>3050000</v>
      </c>
      <c r="S107" s="437">
        <v>1525000</v>
      </c>
      <c r="T107" s="437">
        <v>1</v>
      </c>
      <c r="U107" s="437">
        <v>20000</v>
      </c>
      <c r="V107" s="437">
        <v>20000</v>
      </c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>
        <v>1</v>
      </c>
      <c r="CO107" s="437">
        <v>200000</v>
      </c>
      <c r="CP107" s="437">
        <v>200000</v>
      </c>
      <c r="CQ107" s="437"/>
      <c r="CR107" s="437"/>
      <c r="CS107" s="437"/>
      <c r="CT107" s="437"/>
      <c r="CU107" s="437"/>
      <c r="CV107" s="437"/>
      <c r="CW107" s="437">
        <v>12</v>
      </c>
      <c r="CX107" s="437">
        <v>7150000</v>
      </c>
      <c r="CY107" s="437">
        <v>5944000</v>
      </c>
      <c r="CZ107" s="437"/>
      <c r="DA107" s="437"/>
      <c r="DB107" s="437"/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7"/>
      <c r="DQ107" s="437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7"/>
      <c r="EG107" s="437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7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7"/>
      <c r="GD107" s="437"/>
      <c r="GE107" s="437"/>
      <c r="GF107" s="437"/>
      <c r="GG107" s="437"/>
      <c r="GH107" s="437"/>
      <c r="GI107" s="437"/>
      <c r="GJ107" s="437"/>
      <c r="GK107" s="437"/>
      <c r="GL107" s="437"/>
      <c r="GM107" s="437"/>
      <c r="GN107" s="437"/>
      <c r="GO107" s="437"/>
      <c r="GP107" s="437"/>
      <c r="GQ107" s="437"/>
      <c r="GR107" s="437"/>
      <c r="GS107" s="437"/>
      <c r="GT107" s="437"/>
      <c r="GU107" s="437"/>
      <c r="GV107" s="437"/>
      <c r="GW107" s="437"/>
      <c r="GX107" s="437"/>
      <c r="GY107" s="437"/>
      <c r="GZ107" s="437"/>
      <c r="HA107" s="437"/>
      <c r="HB107" s="437"/>
      <c r="HC107" s="437"/>
      <c r="HD107" s="437"/>
      <c r="HE107" s="437"/>
      <c r="HF107" s="437"/>
      <c r="HG107" s="437"/>
      <c r="HH107" s="437"/>
      <c r="HI107" s="437"/>
      <c r="HJ107" s="437"/>
      <c r="HK107" s="437"/>
      <c r="HL107" s="437"/>
      <c r="HM107" s="437"/>
      <c r="HN107" s="437"/>
      <c r="HO107" s="437"/>
      <c r="HP107" s="437"/>
      <c r="HQ107" s="437"/>
      <c r="HR107" s="437"/>
      <c r="HS107" s="437"/>
      <c r="HT107" s="437"/>
      <c r="HU107" s="437"/>
      <c r="HV107" s="437"/>
      <c r="HW107" s="437"/>
      <c r="HX107" s="437"/>
      <c r="HY107" s="437"/>
      <c r="HZ107" s="437"/>
      <c r="IA107" s="437"/>
      <c r="IB107" s="437"/>
      <c r="IC107" s="437"/>
      <c r="ID107" s="437"/>
      <c r="IE107" s="437"/>
      <c r="IF107" s="437"/>
      <c r="IG107" s="437"/>
      <c r="IH107" s="437"/>
      <c r="II107" s="437"/>
      <c r="IJ107" s="437"/>
      <c r="IK107" s="438">
        <v>16</v>
      </c>
      <c r="IL107" s="438">
        <v>10420000</v>
      </c>
      <c r="IM107" s="438">
        <v>7689000</v>
      </c>
    </row>
    <row r="108" spans="1:247" s="439" customFormat="1" ht="4.5">
      <c r="A108" s="436" t="s">
        <v>545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>
        <v>2</v>
      </c>
      <c r="U108" s="437">
        <v>1100000</v>
      </c>
      <c r="V108" s="437">
        <v>1050000</v>
      </c>
      <c r="W108" s="437"/>
      <c r="X108" s="437"/>
      <c r="Y108" s="437"/>
      <c r="Z108" s="437">
        <v>2</v>
      </c>
      <c r="AA108" s="437">
        <v>250000</v>
      </c>
      <c r="AB108" s="437">
        <v>249975</v>
      </c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7"/>
      <c r="CW108" s="437">
        <v>44</v>
      </c>
      <c r="CX108" s="437">
        <v>46250000</v>
      </c>
      <c r="CY108" s="437">
        <v>30102500</v>
      </c>
      <c r="CZ108" s="437">
        <v>1</v>
      </c>
      <c r="DA108" s="437">
        <v>200000</v>
      </c>
      <c r="DB108" s="437">
        <v>40000</v>
      </c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>
        <v>1</v>
      </c>
      <c r="DM108" s="437">
        <v>200000</v>
      </c>
      <c r="DN108" s="437">
        <v>148000</v>
      </c>
      <c r="DO108" s="437"/>
      <c r="DP108" s="437"/>
      <c r="DQ108" s="437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437"/>
      <c r="FL108" s="437"/>
      <c r="FM108" s="437"/>
      <c r="FN108" s="437"/>
      <c r="FO108" s="437"/>
      <c r="FP108" s="437"/>
      <c r="FQ108" s="437"/>
      <c r="FR108" s="437"/>
      <c r="FS108" s="437"/>
      <c r="FT108" s="437"/>
      <c r="FU108" s="437"/>
      <c r="FV108" s="437"/>
      <c r="FW108" s="437"/>
      <c r="FX108" s="437"/>
      <c r="FY108" s="437"/>
      <c r="FZ108" s="437"/>
      <c r="GA108" s="437"/>
      <c r="GB108" s="437"/>
      <c r="GC108" s="437"/>
      <c r="GD108" s="437"/>
      <c r="GE108" s="437"/>
      <c r="GF108" s="437"/>
      <c r="GG108" s="437"/>
      <c r="GH108" s="437"/>
      <c r="GI108" s="437"/>
      <c r="GJ108" s="437"/>
      <c r="GK108" s="437"/>
      <c r="GL108" s="437"/>
      <c r="GM108" s="437"/>
      <c r="GN108" s="437"/>
      <c r="GO108" s="437"/>
      <c r="GP108" s="437"/>
      <c r="GQ108" s="437"/>
      <c r="GR108" s="437"/>
      <c r="GS108" s="437"/>
      <c r="GT108" s="437"/>
      <c r="GU108" s="437"/>
      <c r="GV108" s="437"/>
      <c r="GW108" s="437"/>
      <c r="GX108" s="437"/>
      <c r="GY108" s="437"/>
      <c r="GZ108" s="437"/>
      <c r="HA108" s="437"/>
      <c r="HB108" s="437"/>
      <c r="HC108" s="437"/>
      <c r="HD108" s="437"/>
      <c r="HE108" s="437"/>
      <c r="HF108" s="437"/>
      <c r="HG108" s="437"/>
      <c r="HH108" s="437"/>
      <c r="HI108" s="437"/>
      <c r="HJ108" s="437"/>
      <c r="HK108" s="437"/>
      <c r="HL108" s="437"/>
      <c r="HM108" s="437"/>
      <c r="HN108" s="437"/>
      <c r="HO108" s="437"/>
      <c r="HP108" s="437"/>
      <c r="HQ108" s="437"/>
      <c r="HR108" s="437"/>
      <c r="HS108" s="437"/>
      <c r="HT108" s="437"/>
      <c r="HU108" s="437"/>
      <c r="HV108" s="437"/>
      <c r="HW108" s="437"/>
      <c r="HX108" s="437"/>
      <c r="HY108" s="437"/>
      <c r="HZ108" s="437"/>
      <c r="IA108" s="437"/>
      <c r="IB108" s="437"/>
      <c r="IC108" s="437"/>
      <c r="ID108" s="437"/>
      <c r="IE108" s="437"/>
      <c r="IF108" s="437"/>
      <c r="IG108" s="437"/>
      <c r="IH108" s="437"/>
      <c r="II108" s="437"/>
      <c r="IJ108" s="437"/>
      <c r="IK108" s="438">
        <v>50</v>
      </c>
      <c r="IL108" s="438">
        <v>48000000</v>
      </c>
      <c r="IM108" s="438">
        <v>31590475</v>
      </c>
    </row>
    <row r="109" spans="1:247" s="439" customFormat="1" ht="4.5">
      <c r="A109" s="436" t="s">
        <v>546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>
        <v>2</v>
      </c>
      <c r="R109" s="437">
        <v>1100000</v>
      </c>
      <c r="S109" s="437">
        <v>350000</v>
      </c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7"/>
      <c r="CW109" s="437">
        <v>160</v>
      </c>
      <c r="CX109" s="437">
        <v>43070000</v>
      </c>
      <c r="CY109" s="437">
        <v>32100200</v>
      </c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7"/>
      <c r="DQ109" s="437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7"/>
      <c r="EG109" s="437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7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437"/>
      <c r="FL109" s="437"/>
      <c r="FM109" s="437"/>
      <c r="FN109" s="437"/>
      <c r="FO109" s="437"/>
      <c r="FP109" s="437"/>
      <c r="FQ109" s="437"/>
      <c r="FR109" s="437"/>
      <c r="FS109" s="437"/>
      <c r="FT109" s="437"/>
      <c r="FU109" s="437"/>
      <c r="FV109" s="437"/>
      <c r="FW109" s="437"/>
      <c r="FX109" s="437"/>
      <c r="FY109" s="437"/>
      <c r="FZ109" s="437"/>
      <c r="GA109" s="437"/>
      <c r="GB109" s="437"/>
      <c r="GC109" s="437"/>
      <c r="GD109" s="437"/>
      <c r="GE109" s="437"/>
      <c r="GF109" s="437"/>
      <c r="GG109" s="437"/>
      <c r="GH109" s="437"/>
      <c r="GI109" s="437"/>
      <c r="GJ109" s="437"/>
      <c r="GK109" s="437"/>
      <c r="GL109" s="437"/>
      <c r="GM109" s="437"/>
      <c r="GN109" s="437"/>
      <c r="GO109" s="437"/>
      <c r="GP109" s="437"/>
      <c r="GQ109" s="437"/>
      <c r="GR109" s="437"/>
      <c r="GS109" s="437"/>
      <c r="GT109" s="437"/>
      <c r="GU109" s="437"/>
      <c r="GV109" s="437"/>
      <c r="GW109" s="437"/>
      <c r="GX109" s="437"/>
      <c r="GY109" s="437"/>
      <c r="GZ109" s="437"/>
      <c r="HA109" s="437"/>
      <c r="HB109" s="437"/>
      <c r="HC109" s="437"/>
      <c r="HD109" s="437"/>
      <c r="HE109" s="437"/>
      <c r="HF109" s="437"/>
      <c r="HG109" s="437"/>
      <c r="HH109" s="437"/>
      <c r="HI109" s="437"/>
      <c r="HJ109" s="437"/>
      <c r="HK109" s="437"/>
      <c r="HL109" s="437"/>
      <c r="HM109" s="437"/>
      <c r="HN109" s="437"/>
      <c r="HO109" s="437"/>
      <c r="HP109" s="437"/>
      <c r="HQ109" s="437"/>
      <c r="HR109" s="437"/>
      <c r="HS109" s="437"/>
      <c r="HT109" s="437"/>
      <c r="HU109" s="437"/>
      <c r="HV109" s="437"/>
      <c r="HW109" s="437"/>
      <c r="HX109" s="437"/>
      <c r="HY109" s="437"/>
      <c r="HZ109" s="437"/>
      <c r="IA109" s="437"/>
      <c r="IB109" s="437"/>
      <c r="IC109" s="437"/>
      <c r="ID109" s="437"/>
      <c r="IE109" s="437"/>
      <c r="IF109" s="437"/>
      <c r="IG109" s="437"/>
      <c r="IH109" s="437"/>
      <c r="II109" s="437"/>
      <c r="IJ109" s="437"/>
      <c r="IK109" s="438">
        <v>162</v>
      </c>
      <c r="IL109" s="438">
        <v>44170000</v>
      </c>
      <c r="IM109" s="438">
        <v>32450200</v>
      </c>
    </row>
    <row r="110" spans="1:247" s="439" customFormat="1" ht="4.5">
      <c r="A110" s="436" t="s">
        <v>795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>
        <v>2</v>
      </c>
      <c r="CX110" s="437">
        <v>110000</v>
      </c>
      <c r="CY110" s="437">
        <v>100000</v>
      </c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GK110" s="437"/>
      <c r="GL110" s="437"/>
      <c r="GM110" s="437"/>
      <c r="GN110" s="437"/>
      <c r="GO110" s="437"/>
      <c r="GP110" s="437"/>
      <c r="GQ110" s="437"/>
      <c r="GR110" s="437"/>
      <c r="GS110" s="437"/>
      <c r="GT110" s="437"/>
      <c r="GU110" s="437"/>
      <c r="GV110" s="437"/>
      <c r="GW110" s="437"/>
      <c r="GX110" s="437"/>
      <c r="GY110" s="437"/>
      <c r="GZ110" s="437"/>
      <c r="HA110" s="437"/>
      <c r="HB110" s="437"/>
      <c r="HC110" s="437"/>
      <c r="HD110" s="437"/>
      <c r="HE110" s="437"/>
      <c r="HF110" s="437"/>
      <c r="HG110" s="437"/>
      <c r="HH110" s="437"/>
      <c r="HI110" s="437"/>
      <c r="HJ110" s="437"/>
      <c r="HK110" s="437"/>
      <c r="HL110" s="437"/>
      <c r="HM110" s="437"/>
      <c r="HN110" s="437"/>
      <c r="HO110" s="437"/>
      <c r="HP110" s="437"/>
      <c r="HQ110" s="437"/>
      <c r="HR110" s="437"/>
      <c r="HS110" s="437"/>
      <c r="HT110" s="437"/>
      <c r="HU110" s="437"/>
      <c r="HV110" s="437"/>
      <c r="HW110" s="437"/>
      <c r="HX110" s="437"/>
      <c r="HY110" s="437"/>
      <c r="HZ110" s="437"/>
      <c r="IA110" s="437"/>
      <c r="IB110" s="437"/>
      <c r="IC110" s="437"/>
      <c r="ID110" s="437"/>
      <c r="IE110" s="437"/>
      <c r="IF110" s="437"/>
      <c r="IG110" s="437"/>
      <c r="IH110" s="437"/>
      <c r="II110" s="437"/>
      <c r="IJ110" s="437"/>
      <c r="IK110" s="438">
        <v>2</v>
      </c>
      <c r="IL110" s="438">
        <v>110000</v>
      </c>
      <c r="IM110" s="438">
        <v>100000</v>
      </c>
    </row>
    <row r="111" spans="1:247" s="439" customFormat="1" ht="4.5">
      <c r="A111" s="436" t="s">
        <v>691</v>
      </c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/>
      <c r="R111" s="437"/>
      <c r="S111" s="437"/>
      <c r="T111" s="437"/>
      <c r="U111" s="437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>
        <v>14</v>
      </c>
      <c r="CX111" s="437">
        <v>1380000</v>
      </c>
      <c r="CY111" s="437">
        <v>1072500</v>
      </c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GK111" s="437"/>
      <c r="GL111" s="437"/>
      <c r="GM111" s="437"/>
      <c r="GN111" s="437"/>
      <c r="GO111" s="437"/>
      <c r="GP111" s="437"/>
      <c r="GQ111" s="437"/>
      <c r="GR111" s="437"/>
      <c r="GS111" s="437"/>
      <c r="GT111" s="437"/>
      <c r="GU111" s="437"/>
      <c r="GV111" s="437"/>
      <c r="GW111" s="437"/>
      <c r="GX111" s="437"/>
      <c r="GY111" s="437"/>
      <c r="GZ111" s="437"/>
      <c r="HA111" s="437"/>
      <c r="HB111" s="437"/>
      <c r="HC111" s="437"/>
      <c r="HD111" s="437"/>
      <c r="HE111" s="437"/>
      <c r="HF111" s="437"/>
      <c r="HG111" s="437"/>
      <c r="HH111" s="437"/>
      <c r="HI111" s="437"/>
      <c r="HJ111" s="437"/>
      <c r="HK111" s="437"/>
      <c r="HL111" s="437"/>
      <c r="HM111" s="437"/>
      <c r="HN111" s="437"/>
      <c r="HO111" s="437"/>
      <c r="HP111" s="437"/>
      <c r="HQ111" s="437"/>
      <c r="HR111" s="437"/>
      <c r="HS111" s="437"/>
      <c r="HT111" s="437"/>
      <c r="HU111" s="437"/>
      <c r="HV111" s="437"/>
      <c r="HW111" s="437"/>
      <c r="HX111" s="437"/>
      <c r="HY111" s="437"/>
      <c r="HZ111" s="437"/>
      <c r="IA111" s="437"/>
      <c r="IB111" s="437"/>
      <c r="IC111" s="437"/>
      <c r="ID111" s="437"/>
      <c r="IE111" s="437"/>
      <c r="IF111" s="437"/>
      <c r="IG111" s="437"/>
      <c r="IH111" s="437"/>
      <c r="II111" s="437"/>
      <c r="IJ111" s="437"/>
      <c r="IK111" s="438">
        <v>14</v>
      </c>
      <c r="IL111" s="438">
        <v>1380000</v>
      </c>
      <c r="IM111" s="438">
        <v>1072500</v>
      </c>
    </row>
    <row r="112" spans="1:247" s="439" customFormat="1" ht="4.5">
      <c r="A112" s="436" t="s">
        <v>692</v>
      </c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>
        <v>5</v>
      </c>
      <c r="CX112" s="437">
        <v>650000</v>
      </c>
      <c r="CY112" s="437">
        <v>623500</v>
      </c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GK112" s="437"/>
      <c r="GL112" s="437"/>
      <c r="GM112" s="437"/>
      <c r="GN112" s="437"/>
      <c r="GO112" s="437"/>
      <c r="GP112" s="437"/>
      <c r="GQ112" s="437"/>
      <c r="GR112" s="437"/>
      <c r="GS112" s="437"/>
      <c r="GT112" s="437"/>
      <c r="GU112" s="437"/>
      <c r="GV112" s="437"/>
      <c r="GW112" s="437"/>
      <c r="GX112" s="437"/>
      <c r="GY112" s="437"/>
      <c r="GZ112" s="437"/>
      <c r="HA112" s="437"/>
      <c r="HB112" s="437"/>
      <c r="HC112" s="437"/>
      <c r="HD112" s="437"/>
      <c r="HE112" s="437"/>
      <c r="HF112" s="437"/>
      <c r="HG112" s="437"/>
      <c r="HH112" s="437"/>
      <c r="HI112" s="437"/>
      <c r="HJ112" s="437"/>
      <c r="HK112" s="437"/>
      <c r="HL112" s="437"/>
      <c r="HM112" s="437"/>
      <c r="HN112" s="437"/>
      <c r="HO112" s="437"/>
      <c r="HP112" s="437"/>
      <c r="HQ112" s="437"/>
      <c r="HR112" s="437"/>
      <c r="HS112" s="437"/>
      <c r="HT112" s="437"/>
      <c r="HU112" s="437"/>
      <c r="HV112" s="437"/>
      <c r="HW112" s="437"/>
      <c r="HX112" s="437"/>
      <c r="HY112" s="437"/>
      <c r="HZ112" s="437"/>
      <c r="IA112" s="437"/>
      <c r="IB112" s="437"/>
      <c r="IC112" s="437"/>
      <c r="ID112" s="437"/>
      <c r="IE112" s="437"/>
      <c r="IF112" s="437"/>
      <c r="IG112" s="437"/>
      <c r="IH112" s="437"/>
      <c r="II112" s="437"/>
      <c r="IJ112" s="437"/>
      <c r="IK112" s="438">
        <v>5</v>
      </c>
      <c r="IL112" s="438">
        <v>650000</v>
      </c>
      <c r="IM112" s="438">
        <v>623500</v>
      </c>
    </row>
    <row r="113" spans="1:247" s="439" customFormat="1" ht="4.5">
      <c r="A113" s="436" t="s">
        <v>741</v>
      </c>
      <c r="B113" s="437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>
        <v>1</v>
      </c>
      <c r="U113" s="437">
        <v>700000</v>
      </c>
      <c r="V113" s="437">
        <v>700000</v>
      </c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>
        <v>14</v>
      </c>
      <c r="CX113" s="437">
        <v>4075000</v>
      </c>
      <c r="CY113" s="437">
        <v>1103550</v>
      </c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>
        <v>1</v>
      </c>
      <c r="DM113" s="437">
        <v>100000</v>
      </c>
      <c r="DN113" s="437">
        <v>25000</v>
      </c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GK113" s="437"/>
      <c r="GL113" s="437"/>
      <c r="GM113" s="437"/>
      <c r="GN113" s="437"/>
      <c r="GO113" s="437"/>
      <c r="GP113" s="437"/>
      <c r="GQ113" s="437"/>
      <c r="GR113" s="437"/>
      <c r="GS113" s="437"/>
      <c r="GT113" s="437"/>
      <c r="GU113" s="437"/>
      <c r="GV113" s="437"/>
      <c r="GW113" s="437"/>
      <c r="GX113" s="437"/>
      <c r="GY113" s="437"/>
      <c r="GZ113" s="437"/>
      <c r="HA113" s="437"/>
      <c r="HB113" s="437"/>
      <c r="HC113" s="437"/>
      <c r="HD113" s="437"/>
      <c r="HE113" s="437"/>
      <c r="HF113" s="437"/>
      <c r="HG113" s="437"/>
      <c r="HH113" s="437"/>
      <c r="HI113" s="437"/>
      <c r="HJ113" s="437"/>
      <c r="HK113" s="437"/>
      <c r="HL113" s="437"/>
      <c r="HM113" s="437"/>
      <c r="HN113" s="437"/>
      <c r="HO113" s="437"/>
      <c r="HP113" s="437"/>
      <c r="HQ113" s="437"/>
      <c r="HR113" s="437"/>
      <c r="HS113" s="437"/>
      <c r="HT113" s="437"/>
      <c r="HU113" s="437"/>
      <c r="HV113" s="437"/>
      <c r="HW113" s="437"/>
      <c r="HX113" s="437"/>
      <c r="HY113" s="437"/>
      <c r="HZ113" s="437"/>
      <c r="IA113" s="437"/>
      <c r="IB113" s="437"/>
      <c r="IC113" s="437"/>
      <c r="ID113" s="437"/>
      <c r="IE113" s="437"/>
      <c r="IF113" s="437"/>
      <c r="IG113" s="437"/>
      <c r="IH113" s="437"/>
      <c r="II113" s="437"/>
      <c r="IJ113" s="437"/>
      <c r="IK113" s="438">
        <v>16</v>
      </c>
      <c r="IL113" s="438">
        <v>4875000</v>
      </c>
      <c r="IM113" s="438">
        <v>1828550</v>
      </c>
    </row>
    <row r="114" spans="1:247" s="439" customFormat="1" ht="4.5">
      <c r="A114" s="436" t="s">
        <v>804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/>
      <c r="U114" s="437"/>
      <c r="V114" s="437"/>
      <c r="W114" s="437"/>
      <c r="X114" s="437"/>
      <c r="Y114" s="437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>
        <v>2</v>
      </c>
      <c r="CX114" s="437">
        <v>1100000</v>
      </c>
      <c r="CY114" s="437">
        <v>234000</v>
      </c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GK114" s="437"/>
      <c r="GL114" s="437"/>
      <c r="GM114" s="437"/>
      <c r="GN114" s="437"/>
      <c r="GO114" s="437"/>
      <c r="GP114" s="437"/>
      <c r="GQ114" s="437"/>
      <c r="GR114" s="437"/>
      <c r="GS114" s="437"/>
      <c r="GT114" s="437"/>
      <c r="GU114" s="437"/>
      <c r="GV114" s="437"/>
      <c r="GW114" s="437"/>
      <c r="GX114" s="437"/>
      <c r="GY114" s="437"/>
      <c r="GZ114" s="437"/>
      <c r="HA114" s="437"/>
      <c r="HB114" s="437"/>
      <c r="HC114" s="437"/>
      <c r="HD114" s="437"/>
      <c r="HE114" s="437"/>
      <c r="HF114" s="437"/>
      <c r="HG114" s="437"/>
      <c r="HH114" s="437"/>
      <c r="HI114" s="437"/>
      <c r="HJ114" s="437"/>
      <c r="HK114" s="437"/>
      <c r="HL114" s="437"/>
      <c r="HM114" s="437"/>
      <c r="HN114" s="437"/>
      <c r="HO114" s="437"/>
      <c r="HP114" s="437"/>
      <c r="HQ114" s="437"/>
      <c r="HR114" s="437"/>
      <c r="HS114" s="437"/>
      <c r="HT114" s="437"/>
      <c r="HU114" s="437"/>
      <c r="HV114" s="437"/>
      <c r="HW114" s="437"/>
      <c r="HX114" s="437"/>
      <c r="HY114" s="437"/>
      <c r="HZ114" s="437"/>
      <c r="IA114" s="437"/>
      <c r="IB114" s="437"/>
      <c r="IC114" s="437"/>
      <c r="ID114" s="437"/>
      <c r="IE114" s="437"/>
      <c r="IF114" s="437"/>
      <c r="IG114" s="437"/>
      <c r="IH114" s="437"/>
      <c r="II114" s="437"/>
      <c r="IJ114" s="437"/>
      <c r="IK114" s="438">
        <v>2</v>
      </c>
      <c r="IL114" s="438">
        <v>1100000</v>
      </c>
      <c r="IM114" s="438">
        <v>234000</v>
      </c>
    </row>
    <row r="115" spans="1:247" s="439" customFormat="1" ht="4.5">
      <c r="A115" s="436" t="s">
        <v>594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>
        <v>8</v>
      </c>
      <c r="R115" s="437">
        <v>1530000</v>
      </c>
      <c r="S115" s="437">
        <v>1480000</v>
      </c>
      <c r="T115" s="437">
        <v>110</v>
      </c>
      <c r="U115" s="437">
        <v>113620000</v>
      </c>
      <c r="V115" s="437">
        <v>107865400</v>
      </c>
      <c r="W115" s="437">
        <v>1</v>
      </c>
      <c r="X115" s="437">
        <v>100000</v>
      </c>
      <c r="Y115" s="437">
        <v>50000</v>
      </c>
      <c r="Z115" s="437">
        <v>1</v>
      </c>
      <c r="AA115" s="437">
        <v>400000</v>
      </c>
      <c r="AB115" s="437">
        <v>320000</v>
      </c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>
        <v>6</v>
      </c>
      <c r="AV115" s="437">
        <v>5830000</v>
      </c>
      <c r="AW115" s="437">
        <v>5468000</v>
      </c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>
        <v>3</v>
      </c>
      <c r="BN115" s="437">
        <v>7050000</v>
      </c>
      <c r="BO115" s="437">
        <v>7025000</v>
      </c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437"/>
      <c r="CT115" s="437">
        <v>9</v>
      </c>
      <c r="CU115" s="437">
        <v>3420000</v>
      </c>
      <c r="CV115" s="437">
        <v>2670000</v>
      </c>
      <c r="CW115" s="437">
        <v>349</v>
      </c>
      <c r="CX115" s="437">
        <v>88969050</v>
      </c>
      <c r="CY115" s="437" t="s">
        <v>874</v>
      </c>
      <c r="CZ115" s="437">
        <v>6</v>
      </c>
      <c r="DA115" s="437">
        <v>34660000</v>
      </c>
      <c r="DB115" s="437">
        <v>34568000</v>
      </c>
      <c r="DC115" s="437"/>
      <c r="DD115" s="437"/>
      <c r="DE115" s="437"/>
      <c r="DF115" s="437"/>
      <c r="DG115" s="437"/>
      <c r="DH115" s="437"/>
      <c r="DI115" s="437"/>
      <c r="DJ115" s="437"/>
      <c r="DK115" s="437"/>
      <c r="DL115" s="437"/>
      <c r="DM115" s="437"/>
      <c r="DN115" s="437"/>
      <c r="DO115" s="437"/>
      <c r="DP115" s="437"/>
      <c r="DQ115" s="437"/>
      <c r="DR115" s="437">
        <v>1</v>
      </c>
      <c r="DS115" s="437">
        <v>100000</v>
      </c>
      <c r="DT115" s="437">
        <v>51000</v>
      </c>
      <c r="DU115" s="437">
        <v>1</v>
      </c>
      <c r="DV115" s="437">
        <v>300000</v>
      </c>
      <c r="DW115" s="437">
        <v>300000</v>
      </c>
      <c r="DX115" s="437"/>
      <c r="DY115" s="437"/>
      <c r="DZ115" s="437"/>
      <c r="EA115" s="437"/>
      <c r="EB115" s="437"/>
      <c r="EC115" s="437"/>
      <c r="ED115" s="437"/>
      <c r="EE115" s="437"/>
      <c r="EF115" s="437"/>
      <c r="EG115" s="437"/>
      <c r="EH115" s="437"/>
      <c r="EI115" s="437"/>
      <c r="EJ115" s="437"/>
      <c r="EK115" s="437"/>
      <c r="EL115" s="437"/>
      <c r="EM115" s="437">
        <v>2</v>
      </c>
      <c r="EN115" s="437">
        <v>10500000</v>
      </c>
      <c r="EO115" s="437">
        <v>10250000</v>
      </c>
      <c r="EP115" s="437"/>
      <c r="EQ115" s="437"/>
      <c r="ER115" s="437"/>
      <c r="ES115" s="437">
        <v>1</v>
      </c>
      <c r="ET115" s="437">
        <v>40000000</v>
      </c>
      <c r="EU115" s="437">
        <v>30000000</v>
      </c>
      <c r="EV115" s="437"/>
      <c r="EW115" s="437"/>
      <c r="EX115" s="437"/>
      <c r="EY115" s="437"/>
      <c r="EZ115" s="437"/>
      <c r="FA115" s="437"/>
      <c r="FB115" s="437"/>
      <c r="FC115" s="437"/>
      <c r="FD115" s="437"/>
      <c r="FE115" s="437">
        <v>1</v>
      </c>
      <c r="FF115" s="437">
        <v>50000</v>
      </c>
      <c r="FG115" s="437">
        <v>14500</v>
      </c>
      <c r="FH115" s="437"/>
      <c r="FI115" s="437"/>
      <c r="FJ115" s="437"/>
      <c r="FK115" s="437"/>
      <c r="FL115" s="437"/>
      <c r="FM115" s="437"/>
      <c r="FN115" s="437"/>
      <c r="FO115" s="437"/>
      <c r="FP115" s="437"/>
      <c r="FQ115" s="437"/>
      <c r="FR115" s="437"/>
      <c r="FS115" s="437"/>
      <c r="FT115" s="437">
        <v>1</v>
      </c>
      <c r="FU115" s="437">
        <v>50000</v>
      </c>
      <c r="FV115" s="437">
        <v>50000</v>
      </c>
      <c r="FW115" s="437"/>
      <c r="FX115" s="437"/>
      <c r="FY115" s="437"/>
      <c r="FZ115" s="437"/>
      <c r="GA115" s="437"/>
      <c r="GB115" s="437"/>
      <c r="GC115" s="437"/>
      <c r="GD115" s="437"/>
      <c r="GE115" s="437"/>
      <c r="GF115" s="437"/>
      <c r="GG115" s="437"/>
      <c r="GH115" s="437"/>
      <c r="GI115" s="437"/>
      <c r="GJ115" s="437"/>
      <c r="GK115" s="437"/>
      <c r="GL115" s="437"/>
      <c r="GM115" s="437"/>
      <c r="GN115" s="437"/>
      <c r="GO115" s="437"/>
      <c r="GP115" s="437"/>
      <c r="GQ115" s="437"/>
      <c r="GR115" s="437"/>
      <c r="GS115" s="437"/>
      <c r="GT115" s="437"/>
      <c r="GU115" s="437"/>
      <c r="GV115" s="437"/>
      <c r="GW115" s="437"/>
      <c r="GX115" s="437"/>
      <c r="GY115" s="437"/>
      <c r="GZ115" s="437"/>
      <c r="HA115" s="437"/>
      <c r="HB115" s="437"/>
      <c r="HC115" s="437"/>
      <c r="HD115" s="437"/>
      <c r="HE115" s="437"/>
      <c r="HF115" s="437"/>
      <c r="HG115" s="437"/>
      <c r="HH115" s="437"/>
      <c r="HI115" s="437"/>
      <c r="HJ115" s="437"/>
      <c r="HK115" s="437"/>
      <c r="HL115" s="437"/>
      <c r="HM115" s="437"/>
      <c r="HN115" s="437"/>
      <c r="HO115" s="437"/>
      <c r="HP115" s="437"/>
      <c r="HQ115" s="437"/>
      <c r="HR115" s="437"/>
      <c r="HS115" s="437"/>
      <c r="HT115" s="437"/>
      <c r="HU115" s="437"/>
      <c r="HV115" s="437"/>
      <c r="HW115" s="437"/>
      <c r="HX115" s="437"/>
      <c r="HY115" s="437"/>
      <c r="HZ115" s="437"/>
      <c r="IA115" s="437"/>
      <c r="IB115" s="437"/>
      <c r="IC115" s="437"/>
      <c r="ID115" s="437"/>
      <c r="IE115" s="437"/>
      <c r="IF115" s="437"/>
      <c r="IG115" s="437"/>
      <c r="IH115" s="437"/>
      <c r="II115" s="437"/>
      <c r="IJ115" s="437"/>
      <c r="IK115" s="438">
        <v>500</v>
      </c>
      <c r="IL115" s="438">
        <v>306579050</v>
      </c>
      <c r="IM115" s="438">
        <v>273993641</v>
      </c>
    </row>
    <row r="116" spans="1:247" s="439" customFormat="1" ht="4.5">
      <c r="A116" s="436" t="s">
        <v>576</v>
      </c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7"/>
      <c r="AQ116" s="437"/>
      <c r="AR116" s="437"/>
      <c r="AS116" s="437"/>
      <c r="AT116" s="437"/>
      <c r="AU116" s="437"/>
      <c r="AV116" s="437"/>
      <c r="AW116" s="437"/>
      <c r="AX116" s="437"/>
      <c r="AY116" s="437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437"/>
      <c r="CT116" s="437"/>
      <c r="CU116" s="437"/>
      <c r="CV116" s="437"/>
      <c r="CW116" s="437">
        <v>3</v>
      </c>
      <c r="CX116" s="437">
        <v>550000</v>
      </c>
      <c r="CY116" s="437">
        <v>500000</v>
      </c>
      <c r="CZ116" s="437">
        <v>1</v>
      </c>
      <c r="DA116" s="437">
        <v>50000</v>
      </c>
      <c r="DB116" s="437">
        <v>24500</v>
      </c>
      <c r="DC116" s="437"/>
      <c r="DD116" s="437"/>
      <c r="DE116" s="437"/>
      <c r="DF116" s="437"/>
      <c r="DG116" s="437"/>
      <c r="DH116" s="437"/>
      <c r="DI116" s="437"/>
      <c r="DJ116" s="437"/>
      <c r="DK116" s="437"/>
      <c r="DL116" s="437"/>
      <c r="DM116" s="437"/>
      <c r="DN116" s="437"/>
      <c r="DO116" s="437"/>
      <c r="DP116" s="437"/>
      <c r="DQ116" s="437"/>
      <c r="DR116" s="437"/>
      <c r="DS116" s="437"/>
      <c r="DT116" s="437"/>
      <c r="DU116" s="437"/>
      <c r="DV116" s="437"/>
      <c r="DW116" s="437"/>
      <c r="DX116" s="437"/>
      <c r="DY116" s="437"/>
      <c r="DZ116" s="437"/>
      <c r="EA116" s="437"/>
      <c r="EB116" s="437"/>
      <c r="EC116" s="437"/>
      <c r="ED116" s="437"/>
      <c r="EE116" s="437"/>
      <c r="EF116" s="437"/>
      <c r="EG116" s="437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7"/>
      <c r="EW116" s="437"/>
      <c r="EX116" s="437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437"/>
      <c r="FL116" s="437"/>
      <c r="FM116" s="437"/>
      <c r="FN116" s="437"/>
      <c r="FO116" s="437"/>
      <c r="FP116" s="437"/>
      <c r="FQ116" s="437"/>
      <c r="FR116" s="437"/>
      <c r="FS116" s="437"/>
      <c r="FT116" s="437"/>
      <c r="FU116" s="437"/>
      <c r="FV116" s="437"/>
      <c r="FW116" s="437"/>
      <c r="FX116" s="437"/>
      <c r="FY116" s="437"/>
      <c r="FZ116" s="437"/>
      <c r="GA116" s="437"/>
      <c r="GB116" s="437"/>
      <c r="GC116" s="437"/>
      <c r="GD116" s="437"/>
      <c r="GE116" s="437"/>
      <c r="GF116" s="437"/>
      <c r="GG116" s="437"/>
      <c r="GH116" s="437"/>
      <c r="GI116" s="437"/>
      <c r="GJ116" s="437"/>
      <c r="GK116" s="437"/>
      <c r="GL116" s="437"/>
      <c r="GM116" s="437"/>
      <c r="GN116" s="437"/>
      <c r="GO116" s="437"/>
      <c r="GP116" s="437"/>
      <c r="GQ116" s="437"/>
      <c r="GR116" s="437"/>
      <c r="GS116" s="437"/>
      <c r="GT116" s="437"/>
      <c r="GU116" s="437"/>
      <c r="GV116" s="437"/>
      <c r="GW116" s="437"/>
      <c r="GX116" s="437"/>
      <c r="GY116" s="437"/>
      <c r="GZ116" s="437"/>
      <c r="HA116" s="437"/>
      <c r="HB116" s="437"/>
      <c r="HC116" s="437"/>
      <c r="HD116" s="437"/>
      <c r="HE116" s="437"/>
      <c r="HF116" s="437"/>
      <c r="HG116" s="437"/>
      <c r="HH116" s="437"/>
      <c r="HI116" s="437"/>
      <c r="HJ116" s="437"/>
      <c r="HK116" s="437"/>
      <c r="HL116" s="437"/>
      <c r="HM116" s="437"/>
      <c r="HN116" s="437"/>
      <c r="HO116" s="437"/>
      <c r="HP116" s="437"/>
      <c r="HQ116" s="437"/>
      <c r="HR116" s="437"/>
      <c r="HS116" s="437"/>
      <c r="HT116" s="437"/>
      <c r="HU116" s="437"/>
      <c r="HV116" s="437"/>
      <c r="HW116" s="437"/>
      <c r="HX116" s="437"/>
      <c r="HY116" s="437"/>
      <c r="HZ116" s="437"/>
      <c r="IA116" s="437"/>
      <c r="IB116" s="437"/>
      <c r="IC116" s="437"/>
      <c r="ID116" s="437"/>
      <c r="IE116" s="437"/>
      <c r="IF116" s="437"/>
      <c r="IG116" s="437"/>
      <c r="IH116" s="437"/>
      <c r="II116" s="437"/>
      <c r="IJ116" s="437"/>
      <c r="IK116" s="438">
        <v>4</v>
      </c>
      <c r="IL116" s="438">
        <v>600000</v>
      </c>
      <c r="IM116" s="438">
        <v>524500</v>
      </c>
    </row>
    <row r="117" spans="1:247" s="439" customFormat="1" ht="4.5">
      <c r="A117" s="436" t="s">
        <v>608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>
        <v>1</v>
      </c>
      <c r="U117" s="437">
        <v>200000</v>
      </c>
      <c r="V117" s="437">
        <v>200000</v>
      </c>
      <c r="W117" s="437"/>
      <c r="X117" s="437"/>
      <c r="Y117" s="437"/>
      <c r="Z117" s="437"/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/>
      <c r="AV117" s="437"/>
      <c r="AW117" s="437"/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437"/>
      <c r="CT117" s="437"/>
      <c r="CU117" s="437"/>
      <c r="CV117" s="437"/>
      <c r="CW117" s="437">
        <v>5</v>
      </c>
      <c r="CX117" s="437">
        <v>560000</v>
      </c>
      <c r="CY117" s="437">
        <v>305000</v>
      </c>
      <c r="CZ117" s="437"/>
      <c r="DA117" s="437"/>
      <c r="DB117" s="437"/>
      <c r="DC117" s="437"/>
      <c r="DD117" s="437"/>
      <c r="DE117" s="437"/>
      <c r="DF117" s="437"/>
      <c r="DG117" s="437"/>
      <c r="DH117" s="437"/>
      <c r="DI117" s="437"/>
      <c r="DJ117" s="437"/>
      <c r="DK117" s="437"/>
      <c r="DL117" s="437"/>
      <c r="DM117" s="437"/>
      <c r="DN117" s="437"/>
      <c r="DO117" s="437"/>
      <c r="DP117" s="437"/>
      <c r="DQ117" s="437"/>
      <c r="DR117" s="437"/>
      <c r="DS117" s="437"/>
      <c r="DT117" s="437"/>
      <c r="DU117" s="437"/>
      <c r="DV117" s="437"/>
      <c r="DW117" s="437"/>
      <c r="DX117" s="437"/>
      <c r="DY117" s="437"/>
      <c r="DZ117" s="437"/>
      <c r="EA117" s="437"/>
      <c r="EB117" s="437"/>
      <c r="EC117" s="437"/>
      <c r="ED117" s="437"/>
      <c r="EE117" s="437"/>
      <c r="EF117" s="437"/>
      <c r="EG117" s="437"/>
      <c r="EH117" s="437"/>
      <c r="EI117" s="437"/>
      <c r="EJ117" s="437"/>
      <c r="EK117" s="437"/>
      <c r="EL117" s="437"/>
      <c r="EM117" s="437"/>
      <c r="EN117" s="437"/>
      <c r="EO117" s="437"/>
      <c r="EP117" s="437"/>
      <c r="EQ117" s="437"/>
      <c r="ER117" s="437"/>
      <c r="ES117" s="437"/>
      <c r="ET117" s="437"/>
      <c r="EU117" s="437"/>
      <c r="EV117" s="437"/>
      <c r="EW117" s="437"/>
      <c r="EX117" s="437"/>
      <c r="EY117" s="437"/>
      <c r="EZ117" s="437"/>
      <c r="FA117" s="437"/>
      <c r="FB117" s="437"/>
      <c r="FC117" s="437"/>
      <c r="FD117" s="437"/>
      <c r="FE117" s="437"/>
      <c r="FF117" s="437"/>
      <c r="FG117" s="437"/>
      <c r="FH117" s="437"/>
      <c r="FI117" s="437"/>
      <c r="FJ117" s="437"/>
      <c r="FK117" s="437"/>
      <c r="FL117" s="437"/>
      <c r="FM117" s="437"/>
      <c r="FN117" s="437"/>
      <c r="FO117" s="437"/>
      <c r="FP117" s="437"/>
      <c r="FQ117" s="437"/>
      <c r="FR117" s="437"/>
      <c r="FS117" s="437"/>
      <c r="FT117" s="437"/>
      <c r="FU117" s="437"/>
      <c r="FV117" s="437"/>
      <c r="FW117" s="437"/>
      <c r="FX117" s="437"/>
      <c r="FY117" s="437"/>
      <c r="FZ117" s="437"/>
      <c r="GA117" s="437"/>
      <c r="GB117" s="437"/>
      <c r="GC117" s="437"/>
      <c r="GD117" s="437"/>
      <c r="GE117" s="437"/>
      <c r="GF117" s="437"/>
      <c r="GG117" s="437"/>
      <c r="GH117" s="437"/>
      <c r="GI117" s="437"/>
      <c r="GJ117" s="437"/>
      <c r="GK117" s="437"/>
      <c r="GL117" s="437"/>
      <c r="GM117" s="437"/>
      <c r="GN117" s="437"/>
      <c r="GO117" s="437"/>
      <c r="GP117" s="437"/>
      <c r="GQ117" s="437"/>
      <c r="GR117" s="437"/>
      <c r="GS117" s="437"/>
      <c r="GT117" s="437"/>
      <c r="GU117" s="437"/>
      <c r="GV117" s="437"/>
      <c r="GW117" s="437"/>
      <c r="GX117" s="437"/>
      <c r="GY117" s="437"/>
      <c r="GZ117" s="437"/>
      <c r="HA117" s="437"/>
      <c r="HB117" s="437"/>
      <c r="HC117" s="437"/>
      <c r="HD117" s="437"/>
      <c r="HE117" s="437"/>
      <c r="HF117" s="437"/>
      <c r="HG117" s="437"/>
      <c r="HH117" s="437"/>
      <c r="HI117" s="437"/>
      <c r="HJ117" s="437"/>
      <c r="HK117" s="437"/>
      <c r="HL117" s="437"/>
      <c r="HM117" s="437"/>
      <c r="HN117" s="437"/>
      <c r="HO117" s="437"/>
      <c r="HP117" s="437"/>
      <c r="HQ117" s="437"/>
      <c r="HR117" s="437"/>
      <c r="HS117" s="437"/>
      <c r="HT117" s="437"/>
      <c r="HU117" s="437"/>
      <c r="HV117" s="437"/>
      <c r="HW117" s="437"/>
      <c r="HX117" s="437"/>
      <c r="HY117" s="437"/>
      <c r="HZ117" s="437"/>
      <c r="IA117" s="437"/>
      <c r="IB117" s="437"/>
      <c r="IC117" s="437"/>
      <c r="ID117" s="437"/>
      <c r="IE117" s="437"/>
      <c r="IF117" s="437"/>
      <c r="IG117" s="437"/>
      <c r="IH117" s="437"/>
      <c r="II117" s="437"/>
      <c r="IJ117" s="437"/>
      <c r="IK117" s="438">
        <v>6</v>
      </c>
      <c r="IL117" s="438">
        <v>760000</v>
      </c>
      <c r="IM117" s="438">
        <v>505000</v>
      </c>
    </row>
    <row r="118" spans="1:247" s="439" customFormat="1" ht="4.5">
      <c r="A118" s="436" t="s">
        <v>693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/>
      <c r="AV118" s="437"/>
      <c r="AW118" s="437"/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437"/>
      <c r="CT118" s="437"/>
      <c r="CU118" s="437"/>
      <c r="CV118" s="437"/>
      <c r="CW118" s="437">
        <v>9</v>
      </c>
      <c r="CX118" s="437">
        <v>950000</v>
      </c>
      <c r="CY118" s="437">
        <v>950000</v>
      </c>
      <c r="CZ118" s="437"/>
      <c r="DA118" s="437"/>
      <c r="DB118" s="437"/>
      <c r="DC118" s="437"/>
      <c r="DD118" s="437"/>
      <c r="DE118" s="437"/>
      <c r="DF118" s="437"/>
      <c r="DG118" s="437"/>
      <c r="DH118" s="437"/>
      <c r="DI118" s="437"/>
      <c r="DJ118" s="437"/>
      <c r="DK118" s="437"/>
      <c r="DL118" s="437"/>
      <c r="DM118" s="437"/>
      <c r="DN118" s="437"/>
      <c r="DO118" s="437"/>
      <c r="DP118" s="437"/>
      <c r="DQ118" s="437"/>
      <c r="DR118" s="437"/>
      <c r="DS118" s="437"/>
      <c r="DT118" s="437"/>
      <c r="DU118" s="437"/>
      <c r="DV118" s="437"/>
      <c r="DW118" s="437"/>
      <c r="DX118" s="437"/>
      <c r="DY118" s="437"/>
      <c r="DZ118" s="437"/>
      <c r="EA118" s="437"/>
      <c r="EB118" s="437"/>
      <c r="EC118" s="437"/>
      <c r="ED118" s="437"/>
      <c r="EE118" s="437"/>
      <c r="EF118" s="437"/>
      <c r="EG118" s="437"/>
      <c r="EH118" s="437"/>
      <c r="EI118" s="437"/>
      <c r="EJ118" s="437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7"/>
      <c r="EW118" s="437"/>
      <c r="EX118" s="437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437"/>
      <c r="FL118" s="437"/>
      <c r="FM118" s="437"/>
      <c r="FN118" s="437"/>
      <c r="FO118" s="437"/>
      <c r="FP118" s="437"/>
      <c r="FQ118" s="437"/>
      <c r="FR118" s="437"/>
      <c r="FS118" s="437"/>
      <c r="FT118" s="437"/>
      <c r="FU118" s="437"/>
      <c r="FV118" s="437"/>
      <c r="FW118" s="437"/>
      <c r="FX118" s="437"/>
      <c r="FY118" s="437"/>
      <c r="FZ118" s="437"/>
      <c r="GA118" s="437"/>
      <c r="GB118" s="437"/>
      <c r="GC118" s="437"/>
      <c r="GD118" s="437"/>
      <c r="GE118" s="437"/>
      <c r="GF118" s="437"/>
      <c r="GG118" s="437"/>
      <c r="GH118" s="437"/>
      <c r="GI118" s="437"/>
      <c r="GJ118" s="437"/>
      <c r="GK118" s="437"/>
      <c r="GL118" s="437"/>
      <c r="GM118" s="437"/>
      <c r="GN118" s="437"/>
      <c r="GO118" s="437"/>
      <c r="GP118" s="437"/>
      <c r="GQ118" s="437"/>
      <c r="GR118" s="437"/>
      <c r="GS118" s="437"/>
      <c r="GT118" s="437"/>
      <c r="GU118" s="437"/>
      <c r="GV118" s="437"/>
      <c r="GW118" s="437"/>
      <c r="GX118" s="437"/>
      <c r="GY118" s="437"/>
      <c r="GZ118" s="437"/>
      <c r="HA118" s="437"/>
      <c r="HB118" s="437"/>
      <c r="HC118" s="437"/>
      <c r="HD118" s="437"/>
      <c r="HE118" s="437"/>
      <c r="HF118" s="437"/>
      <c r="HG118" s="437"/>
      <c r="HH118" s="437"/>
      <c r="HI118" s="437"/>
      <c r="HJ118" s="437"/>
      <c r="HK118" s="437"/>
      <c r="HL118" s="437"/>
      <c r="HM118" s="437"/>
      <c r="HN118" s="437"/>
      <c r="HO118" s="437"/>
      <c r="HP118" s="437"/>
      <c r="HQ118" s="437"/>
      <c r="HR118" s="437"/>
      <c r="HS118" s="437"/>
      <c r="HT118" s="437"/>
      <c r="HU118" s="437"/>
      <c r="HV118" s="437"/>
      <c r="HW118" s="437"/>
      <c r="HX118" s="437"/>
      <c r="HY118" s="437"/>
      <c r="HZ118" s="437"/>
      <c r="IA118" s="437"/>
      <c r="IB118" s="437"/>
      <c r="IC118" s="437"/>
      <c r="ID118" s="437"/>
      <c r="IE118" s="437"/>
      <c r="IF118" s="437"/>
      <c r="IG118" s="437"/>
      <c r="IH118" s="437"/>
      <c r="II118" s="437"/>
      <c r="IJ118" s="437"/>
      <c r="IK118" s="438">
        <v>9</v>
      </c>
      <c r="IL118" s="438">
        <v>950000</v>
      </c>
      <c r="IM118" s="438">
        <v>950000</v>
      </c>
    </row>
    <row r="119" spans="1:247" s="439" customFormat="1" ht="4.5">
      <c r="A119" s="436" t="s">
        <v>694</v>
      </c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>
        <v>1</v>
      </c>
      <c r="U119" s="437">
        <v>50000</v>
      </c>
      <c r="V119" s="437">
        <v>25000</v>
      </c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437"/>
      <c r="CT119" s="437"/>
      <c r="CU119" s="437"/>
      <c r="CV119" s="437"/>
      <c r="CW119" s="437">
        <v>5</v>
      </c>
      <c r="CX119" s="437">
        <v>810000</v>
      </c>
      <c r="CY119" s="437">
        <v>705000</v>
      </c>
      <c r="CZ119" s="437">
        <v>1</v>
      </c>
      <c r="DA119" s="437">
        <v>100000</v>
      </c>
      <c r="DB119" s="437">
        <v>100000</v>
      </c>
      <c r="DC119" s="437"/>
      <c r="DD119" s="437"/>
      <c r="DE119" s="437"/>
      <c r="DF119" s="437"/>
      <c r="DG119" s="437"/>
      <c r="DH119" s="437"/>
      <c r="DI119" s="437"/>
      <c r="DJ119" s="437"/>
      <c r="DK119" s="437"/>
      <c r="DL119" s="437"/>
      <c r="DM119" s="437"/>
      <c r="DN119" s="437"/>
      <c r="DO119" s="437"/>
      <c r="DP119" s="437"/>
      <c r="DQ119" s="437"/>
      <c r="DR119" s="437"/>
      <c r="DS119" s="437"/>
      <c r="DT119" s="437"/>
      <c r="DU119" s="437"/>
      <c r="DV119" s="437"/>
      <c r="DW119" s="437"/>
      <c r="DX119" s="437"/>
      <c r="DY119" s="437"/>
      <c r="DZ119" s="437"/>
      <c r="EA119" s="437"/>
      <c r="EB119" s="437"/>
      <c r="EC119" s="437"/>
      <c r="ED119" s="437"/>
      <c r="EE119" s="437"/>
      <c r="EF119" s="437"/>
      <c r="EG119" s="437"/>
      <c r="EH119" s="437"/>
      <c r="EI119" s="437"/>
      <c r="EJ119" s="437"/>
      <c r="EK119" s="437"/>
      <c r="EL119" s="437"/>
      <c r="EM119" s="437"/>
      <c r="EN119" s="437"/>
      <c r="EO119" s="437"/>
      <c r="EP119" s="437"/>
      <c r="EQ119" s="437"/>
      <c r="ER119" s="437"/>
      <c r="ES119" s="437"/>
      <c r="ET119" s="437"/>
      <c r="EU119" s="437"/>
      <c r="EV119" s="437"/>
      <c r="EW119" s="437"/>
      <c r="EX119" s="437"/>
      <c r="EY119" s="437"/>
      <c r="EZ119" s="437"/>
      <c r="FA119" s="437"/>
      <c r="FB119" s="437"/>
      <c r="FC119" s="437"/>
      <c r="FD119" s="437"/>
      <c r="FE119" s="437"/>
      <c r="FF119" s="437"/>
      <c r="FG119" s="437"/>
      <c r="FH119" s="437"/>
      <c r="FI119" s="437"/>
      <c r="FJ119" s="437"/>
      <c r="FK119" s="437"/>
      <c r="FL119" s="437"/>
      <c r="FM119" s="437"/>
      <c r="FN119" s="437"/>
      <c r="FO119" s="437"/>
      <c r="FP119" s="437"/>
      <c r="FQ119" s="437"/>
      <c r="FR119" s="437"/>
      <c r="FS119" s="437"/>
      <c r="FT119" s="437"/>
      <c r="FU119" s="437"/>
      <c r="FV119" s="437"/>
      <c r="FW119" s="437"/>
      <c r="FX119" s="437"/>
      <c r="FY119" s="437"/>
      <c r="FZ119" s="437"/>
      <c r="GA119" s="437"/>
      <c r="GB119" s="437"/>
      <c r="GC119" s="437"/>
      <c r="GD119" s="437"/>
      <c r="GE119" s="437"/>
      <c r="GF119" s="437"/>
      <c r="GG119" s="437"/>
      <c r="GH119" s="437"/>
      <c r="GI119" s="437"/>
      <c r="GJ119" s="437"/>
      <c r="GK119" s="437"/>
      <c r="GL119" s="437"/>
      <c r="GM119" s="437"/>
      <c r="GN119" s="437"/>
      <c r="GO119" s="437"/>
      <c r="GP119" s="437"/>
      <c r="GQ119" s="437"/>
      <c r="GR119" s="437"/>
      <c r="GS119" s="437"/>
      <c r="GT119" s="437"/>
      <c r="GU119" s="437"/>
      <c r="GV119" s="437"/>
      <c r="GW119" s="437"/>
      <c r="GX119" s="437"/>
      <c r="GY119" s="437"/>
      <c r="GZ119" s="437"/>
      <c r="HA119" s="437"/>
      <c r="HB119" s="437"/>
      <c r="HC119" s="437"/>
      <c r="HD119" s="437"/>
      <c r="HE119" s="437"/>
      <c r="HF119" s="437"/>
      <c r="HG119" s="437"/>
      <c r="HH119" s="437"/>
      <c r="HI119" s="437"/>
      <c r="HJ119" s="437"/>
      <c r="HK119" s="437"/>
      <c r="HL119" s="437"/>
      <c r="HM119" s="437"/>
      <c r="HN119" s="437"/>
      <c r="HO119" s="437"/>
      <c r="HP119" s="437"/>
      <c r="HQ119" s="437"/>
      <c r="HR119" s="437"/>
      <c r="HS119" s="437"/>
      <c r="HT119" s="437"/>
      <c r="HU119" s="437"/>
      <c r="HV119" s="437"/>
      <c r="HW119" s="437"/>
      <c r="HX119" s="437"/>
      <c r="HY119" s="437"/>
      <c r="HZ119" s="437"/>
      <c r="IA119" s="437"/>
      <c r="IB119" s="437"/>
      <c r="IC119" s="437"/>
      <c r="ID119" s="437"/>
      <c r="IE119" s="437"/>
      <c r="IF119" s="437"/>
      <c r="IG119" s="437"/>
      <c r="IH119" s="437"/>
      <c r="II119" s="437"/>
      <c r="IJ119" s="437"/>
      <c r="IK119" s="438">
        <v>7</v>
      </c>
      <c r="IL119" s="438">
        <v>960000</v>
      </c>
      <c r="IM119" s="438">
        <v>830000</v>
      </c>
    </row>
    <row r="120" spans="1:247" s="439" customFormat="1" ht="4.5">
      <c r="A120" s="436" t="s">
        <v>569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>
        <v>2</v>
      </c>
      <c r="R120" s="437">
        <v>750000</v>
      </c>
      <c r="S120" s="437">
        <v>195500</v>
      </c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/>
      <c r="CO120" s="437"/>
      <c r="CP120" s="437"/>
      <c r="CQ120" s="437"/>
      <c r="CR120" s="437"/>
      <c r="CS120" s="437"/>
      <c r="CT120" s="437"/>
      <c r="CU120" s="437"/>
      <c r="CV120" s="437"/>
      <c r="CW120" s="437">
        <v>16</v>
      </c>
      <c r="CX120" s="437">
        <v>9480000</v>
      </c>
      <c r="CY120" s="437">
        <v>6018000</v>
      </c>
      <c r="CZ120" s="437"/>
      <c r="DA120" s="437"/>
      <c r="DB120" s="437"/>
      <c r="DC120" s="437"/>
      <c r="DD120" s="437"/>
      <c r="DE120" s="437"/>
      <c r="DF120" s="437"/>
      <c r="DG120" s="437"/>
      <c r="DH120" s="437"/>
      <c r="DI120" s="437"/>
      <c r="DJ120" s="437"/>
      <c r="DK120" s="437"/>
      <c r="DL120" s="437"/>
      <c r="DM120" s="437"/>
      <c r="DN120" s="437"/>
      <c r="DO120" s="437"/>
      <c r="DP120" s="437"/>
      <c r="DQ120" s="437"/>
      <c r="DR120" s="437"/>
      <c r="DS120" s="437"/>
      <c r="DT120" s="437"/>
      <c r="DU120" s="437"/>
      <c r="DV120" s="437"/>
      <c r="DW120" s="437"/>
      <c r="DX120" s="437"/>
      <c r="DY120" s="437"/>
      <c r="DZ120" s="437"/>
      <c r="EA120" s="437"/>
      <c r="EB120" s="437"/>
      <c r="EC120" s="437"/>
      <c r="ED120" s="437"/>
      <c r="EE120" s="437"/>
      <c r="EF120" s="437"/>
      <c r="EG120" s="437"/>
      <c r="EH120" s="437"/>
      <c r="EI120" s="437"/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7"/>
      <c r="EW120" s="437"/>
      <c r="EX120" s="437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437"/>
      <c r="FL120" s="437"/>
      <c r="FM120" s="437"/>
      <c r="FN120" s="437"/>
      <c r="FO120" s="437"/>
      <c r="FP120" s="437"/>
      <c r="FQ120" s="437"/>
      <c r="FR120" s="437"/>
      <c r="FS120" s="437"/>
      <c r="FT120" s="437"/>
      <c r="FU120" s="437"/>
      <c r="FV120" s="437"/>
      <c r="FW120" s="437"/>
      <c r="FX120" s="437"/>
      <c r="FY120" s="437"/>
      <c r="FZ120" s="437"/>
      <c r="GA120" s="437"/>
      <c r="GB120" s="437"/>
      <c r="GC120" s="437"/>
      <c r="GD120" s="437"/>
      <c r="GE120" s="437"/>
      <c r="GF120" s="437"/>
      <c r="GG120" s="437"/>
      <c r="GH120" s="437"/>
      <c r="GI120" s="437"/>
      <c r="GJ120" s="437"/>
      <c r="GK120" s="437"/>
      <c r="GL120" s="437"/>
      <c r="GM120" s="437"/>
      <c r="GN120" s="437"/>
      <c r="GO120" s="437"/>
      <c r="GP120" s="437"/>
      <c r="GQ120" s="437"/>
      <c r="GR120" s="437"/>
      <c r="GS120" s="437"/>
      <c r="GT120" s="437"/>
      <c r="GU120" s="437"/>
      <c r="GV120" s="437"/>
      <c r="GW120" s="437"/>
      <c r="GX120" s="437"/>
      <c r="GY120" s="437"/>
      <c r="GZ120" s="437"/>
      <c r="HA120" s="437"/>
      <c r="HB120" s="437"/>
      <c r="HC120" s="437"/>
      <c r="HD120" s="437"/>
      <c r="HE120" s="437"/>
      <c r="HF120" s="437"/>
      <c r="HG120" s="437"/>
      <c r="HH120" s="437"/>
      <c r="HI120" s="437"/>
      <c r="HJ120" s="437"/>
      <c r="HK120" s="437"/>
      <c r="HL120" s="437"/>
      <c r="HM120" s="437"/>
      <c r="HN120" s="437"/>
      <c r="HO120" s="437"/>
      <c r="HP120" s="437"/>
      <c r="HQ120" s="437"/>
      <c r="HR120" s="437"/>
      <c r="HS120" s="437"/>
      <c r="HT120" s="437"/>
      <c r="HU120" s="437"/>
      <c r="HV120" s="437"/>
      <c r="HW120" s="437"/>
      <c r="HX120" s="437"/>
      <c r="HY120" s="437"/>
      <c r="HZ120" s="437"/>
      <c r="IA120" s="437"/>
      <c r="IB120" s="437"/>
      <c r="IC120" s="437"/>
      <c r="ID120" s="437"/>
      <c r="IE120" s="437"/>
      <c r="IF120" s="437"/>
      <c r="IG120" s="437"/>
      <c r="IH120" s="437"/>
      <c r="II120" s="437"/>
      <c r="IJ120" s="437"/>
      <c r="IK120" s="438">
        <v>18</v>
      </c>
      <c r="IL120" s="438">
        <v>10230000</v>
      </c>
      <c r="IM120" s="438">
        <v>6213500</v>
      </c>
    </row>
    <row r="121" spans="1:247" s="439" customFormat="1" ht="4.5">
      <c r="A121" s="436" t="s">
        <v>742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437"/>
      <c r="CT121" s="437"/>
      <c r="CU121" s="437"/>
      <c r="CV121" s="437"/>
      <c r="CW121" s="437">
        <v>2</v>
      </c>
      <c r="CX121" s="437">
        <v>100000</v>
      </c>
      <c r="CY121" s="437">
        <v>100000</v>
      </c>
      <c r="CZ121" s="437"/>
      <c r="DA121" s="437"/>
      <c r="DB121" s="437"/>
      <c r="DC121" s="437"/>
      <c r="DD121" s="437"/>
      <c r="DE121" s="437"/>
      <c r="DF121" s="437"/>
      <c r="DG121" s="437"/>
      <c r="DH121" s="437"/>
      <c r="DI121" s="437">
        <v>1</v>
      </c>
      <c r="DJ121" s="437">
        <v>200000</v>
      </c>
      <c r="DK121" s="437">
        <v>60000</v>
      </c>
      <c r="DL121" s="437"/>
      <c r="DM121" s="437"/>
      <c r="DN121" s="437"/>
      <c r="DO121" s="437"/>
      <c r="DP121" s="437"/>
      <c r="DQ121" s="437"/>
      <c r="DR121" s="437"/>
      <c r="DS121" s="437"/>
      <c r="DT121" s="437"/>
      <c r="DU121" s="437"/>
      <c r="DV121" s="437"/>
      <c r="DW121" s="437"/>
      <c r="DX121" s="437"/>
      <c r="DY121" s="437"/>
      <c r="DZ121" s="437"/>
      <c r="EA121" s="437"/>
      <c r="EB121" s="437"/>
      <c r="EC121" s="437"/>
      <c r="ED121" s="437"/>
      <c r="EE121" s="437"/>
      <c r="EF121" s="437"/>
      <c r="EG121" s="437"/>
      <c r="EH121" s="437"/>
      <c r="EI121" s="437"/>
      <c r="EJ121" s="437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7"/>
      <c r="EW121" s="437"/>
      <c r="EX121" s="437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437"/>
      <c r="FL121" s="437"/>
      <c r="FM121" s="437"/>
      <c r="FN121" s="437"/>
      <c r="FO121" s="437"/>
      <c r="FP121" s="437"/>
      <c r="FQ121" s="437"/>
      <c r="FR121" s="437"/>
      <c r="FS121" s="437"/>
      <c r="FT121" s="437"/>
      <c r="FU121" s="437"/>
      <c r="FV121" s="437"/>
      <c r="FW121" s="437"/>
      <c r="FX121" s="437"/>
      <c r="FY121" s="437"/>
      <c r="FZ121" s="437"/>
      <c r="GA121" s="437"/>
      <c r="GB121" s="437"/>
      <c r="GC121" s="437"/>
      <c r="GD121" s="437"/>
      <c r="GE121" s="437"/>
      <c r="GF121" s="437"/>
      <c r="GG121" s="437"/>
      <c r="GH121" s="437"/>
      <c r="GI121" s="437"/>
      <c r="GJ121" s="437"/>
      <c r="GK121" s="437"/>
      <c r="GL121" s="437"/>
      <c r="GM121" s="437"/>
      <c r="GN121" s="437"/>
      <c r="GO121" s="437"/>
      <c r="GP121" s="437"/>
      <c r="GQ121" s="437"/>
      <c r="GR121" s="437"/>
      <c r="GS121" s="437"/>
      <c r="GT121" s="437"/>
      <c r="GU121" s="437"/>
      <c r="GV121" s="437"/>
      <c r="GW121" s="437"/>
      <c r="GX121" s="437"/>
      <c r="GY121" s="437"/>
      <c r="GZ121" s="437"/>
      <c r="HA121" s="437"/>
      <c r="HB121" s="437"/>
      <c r="HC121" s="437"/>
      <c r="HD121" s="437"/>
      <c r="HE121" s="437"/>
      <c r="HF121" s="437"/>
      <c r="HG121" s="437"/>
      <c r="HH121" s="437"/>
      <c r="HI121" s="437"/>
      <c r="HJ121" s="437"/>
      <c r="HK121" s="437"/>
      <c r="HL121" s="437"/>
      <c r="HM121" s="437"/>
      <c r="HN121" s="437"/>
      <c r="HO121" s="437"/>
      <c r="HP121" s="437"/>
      <c r="HQ121" s="437"/>
      <c r="HR121" s="437"/>
      <c r="HS121" s="437"/>
      <c r="HT121" s="437"/>
      <c r="HU121" s="437"/>
      <c r="HV121" s="437"/>
      <c r="HW121" s="437"/>
      <c r="HX121" s="437"/>
      <c r="HY121" s="437"/>
      <c r="HZ121" s="437"/>
      <c r="IA121" s="437"/>
      <c r="IB121" s="437"/>
      <c r="IC121" s="437"/>
      <c r="ID121" s="437"/>
      <c r="IE121" s="437"/>
      <c r="IF121" s="437"/>
      <c r="IG121" s="437"/>
      <c r="IH121" s="437"/>
      <c r="II121" s="437"/>
      <c r="IJ121" s="437"/>
      <c r="IK121" s="438">
        <v>3</v>
      </c>
      <c r="IL121" s="438">
        <v>300000</v>
      </c>
      <c r="IM121" s="438">
        <v>160000</v>
      </c>
    </row>
    <row r="122" spans="1:247" s="439" customFormat="1" ht="4.5">
      <c r="A122" s="436" t="s">
        <v>695</v>
      </c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7"/>
      <c r="U122" s="437"/>
      <c r="V122" s="437"/>
      <c r="W122" s="437"/>
      <c r="X122" s="437"/>
      <c r="Y122" s="437"/>
      <c r="Z122" s="437"/>
      <c r="AA122" s="437"/>
      <c r="AB122" s="437"/>
      <c r="AC122" s="437"/>
      <c r="AD122" s="43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  <c r="CA122" s="437"/>
      <c r="CB122" s="437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/>
      <c r="CO122" s="437"/>
      <c r="CP122" s="437"/>
      <c r="CQ122" s="437"/>
      <c r="CR122" s="437"/>
      <c r="CS122" s="437"/>
      <c r="CT122" s="437">
        <v>1</v>
      </c>
      <c r="CU122" s="437">
        <v>300000</v>
      </c>
      <c r="CV122" s="437">
        <v>300000</v>
      </c>
      <c r="CW122" s="437">
        <v>2</v>
      </c>
      <c r="CX122" s="437">
        <v>110000</v>
      </c>
      <c r="CY122" s="437">
        <v>110000</v>
      </c>
      <c r="CZ122" s="437"/>
      <c r="DA122" s="437"/>
      <c r="DB122" s="437"/>
      <c r="DC122" s="437"/>
      <c r="DD122" s="437"/>
      <c r="DE122" s="437"/>
      <c r="DF122" s="437"/>
      <c r="DG122" s="437"/>
      <c r="DH122" s="437"/>
      <c r="DI122" s="437"/>
      <c r="DJ122" s="437"/>
      <c r="DK122" s="437"/>
      <c r="DL122" s="437"/>
      <c r="DM122" s="437"/>
      <c r="DN122" s="437"/>
      <c r="DO122" s="437"/>
      <c r="DP122" s="437"/>
      <c r="DQ122" s="437"/>
      <c r="DR122" s="437"/>
      <c r="DS122" s="437"/>
      <c r="DT122" s="437"/>
      <c r="DU122" s="437"/>
      <c r="DV122" s="437"/>
      <c r="DW122" s="437"/>
      <c r="DX122" s="437"/>
      <c r="DY122" s="437"/>
      <c r="DZ122" s="437"/>
      <c r="EA122" s="437"/>
      <c r="EB122" s="437"/>
      <c r="EC122" s="437"/>
      <c r="ED122" s="437"/>
      <c r="EE122" s="437"/>
      <c r="EF122" s="437"/>
      <c r="EG122" s="437"/>
      <c r="EH122" s="437"/>
      <c r="EI122" s="437"/>
      <c r="EJ122" s="437"/>
      <c r="EK122" s="437"/>
      <c r="EL122" s="437"/>
      <c r="EM122" s="437"/>
      <c r="EN122" s="437"/>
      <c r="EO122" s="437"/>
      <c r="EP122" s="437"/>
      <c r="EQ122" s="437"/>
      <c r="ER122" s="437"/>
      <c r="ES122" s="437"/>
      <c r="ET122" s="437"/>
      <c r="EU122" s="437"/>
      <c r="EV122" s="437"/>
      <c r="EW122" s="437"/>
      <c r="EX122" s="437"/>
      <c r="EY122" s="437"/>
      <c r="EZ122" s="437"/>
      <c r="FA122" s="437"/>
      <c r="FB122" s="437"/>
      <c r="FC122" s="437"/>
      <c r="FD122" s="437"/>
      <c r="FE122" s="437"/>
      <c r="FF122" s="437"/>
      <c r="FG122" s="437"/>
      <c r="FH122" s="437"/>
      <c r="FI122" s="437"/>
      <c r="FJ122" s="437"/>
      <c r="FK122" s="437"/>
      <c r="FL122" s="437"/>
      <c r="FM122" s="437"/>
      <c r="FN122" s="437"/>
      <c r="FO122" s="437"/>
      <c r="FP122" s="437"/>
      <c r="FQ122" s="437"/>
      <c r="FR122" s="437"/>
      <c r="FS122" s="437"/>
      <c r="FT122" s="437"/>
      <c r="FU122" s="437"/>
      <c r="FV122" s="437"/>
      <c r="FW122" s="437"/>
      <c r="FX122" s="437"/>
      <c r="FY122" s="437"/>
      <c r="FZ122" s="437"/>
      <c r="GA122" s="437"/>
      <c r="GB122" s="437"/>
      <c r="GC122" s="437"/>
      <c r="GD122" s="437"/>
      <c r="GE122" s="437"/>
      <c r="GF122" s="437"/>
      <c r="GG122" s="437"/>
      <c r="GH122" s="437"/>
      <c r="GI122" s="437"/>
      <c r="GJ122" s="437"/>
      <c r="GK122" s="437"/>
      <c r="GL122" s="437"/>
      <c r="GM122" s="437"/>
      <c r="GN122" s="437"/>
      <c r="GO122" s="437"/>
      <c r="GP122" s="437"/>
      <c r="GQ122" s="437"/>
      <c r="GR122" s="437"/>
      <c r="GS122" s="437"/>
      <c r="GT122" s="437"/>
      <c r="GU122" s="437"/>
      <c r="GV122" s="437"/>
      <c r="GW122" s="437"/>
      <c r="GX122" s="437"/>
      <c r="GY122" s="437"/>
      <c r="GZ122" s="437"/>
      <c r="HA122" s="437"/>
      <c r="HB122" s="437"/>
      <c r="HC122" s="437"/>
      <c r="HD122" s="437"/>
      <c r="HE122" s="437"/>
      <c r="HF122" s="437"/>
      <c r="HG122" s="437"/>
      <c r="HH122" s="437"/>
      <c r="HI122" s="437"/>
      <c r="HJ122" s="437"/>
      <c r="HK122" s="437"/>
      <c r="HL122" s="437"/>
      <c r="HM122" s="437"/>
      <c r="HN122" s="437"/>
      <c r="HO122" s="437"/>
      <c r="HP122" s="437"/>
      <c r="HQ122" s="437"/>
      <c r="HR122" s="437"/>
      <c r="HS122" s="437"/>
      <c r="HT122" s="437"/>
      <c r="HU122" s="437"/>
      <c r="HV122" s="437"/>
      <c r="HW122" s="437"/>
      <c r="HX122" s="437"/>
      <c r="HY122" s="437"/>
      <c r="HZ122" s="437"/>
      <c r="IA122" s="437"/>
      <c r="IB122" s="437"/>
      <c r="IC122" s="437"/>
      <c r="ID122" s="437"/>
      <c r="IE122" s="437"/>
      <c r="IF122" s="437"/>
      <c r="IG122" s="437"/>
      <c r="IH122" s="437"/>
      <c r="II122" s="437"/>
      <c r="IJ122" s="437"/>
      <c r="IK122" s="438">
        <v>3</v>
      </c>
      <c r="IL122" s="438">
        <v>410000</v>
      </c>
      <c r="IM122" s="438">
        <v>410000</v>
      </c>
    </row>
    <row r="123" spans="1:247" s="439" customFormat="1" ht="4.5">
      <c r="A123" s="436" t="s">
        <v>570</v>
      </c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>
        <v>1</v>
      </c>
      <c r="R123" s="437">
        <v>1000000</v>
      </c>
      <c r="S123" s="437">
        <v>450000</v>
      </c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7"/>
      <c r="CI123" s="437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437"/>
      <c r="CT123" s="437">
        <v>3</v>
      </c>
      <c r="CU123" s="437">
        <v>3000000</v>
      </c>
      <c r="CV123" s="437">
        <v>2700000</v>
      </c>
      <c r="CW123" s="437">
        <v>64</v>
      </c>
      <c r="CX123" s="437">
        <v>19050500</v>
      </c>
      <c r="CY123" s="437">
        <v>15776000</v>
      </c>
      <c r="CZ123" s="437"/>
      <c r="DA123" s="437"/>
      <c r="DB123" s="437"/>
      <c r="DC123" s="437"/>
      <c r="DD123" s="437"/>
      <c r="DE123" s="437"/>
      <c r="DF123" s="437"/>
      <c r="DG123" s="437"/>
      <c r="DH123" s="437"/>
      <c r="DI123" s="437"/>
      <c r="DJ123" s="437"/>
      <c r="DK123" s="437"/>
      <c r="DL123" s="437"/>
      <c r="DM123" s="437"/>
      <c r="DN123" s="437"/>
      <c r="DO123" s="437"/>
      <c r="DP123" s="437"/>
      <c r="DQ123" s="437"/>
      <c r="DR123" s="437"/>
      <c r="DS123" s="437"/>
      <c r="DT123" s="437"/>
      <c r="DU123" s="437"/>
      <c r="DV123" s="437"/>
      <c r="DW123" s="437"/>
      <c r="DX123" s="437"/>
      <c r="DY123" s="437"/>
      <c r="DZ123" s="437"/>
      <c r="EA123" s="437"/>
      <c r="EB123" s="437"/>
      <c r="EC123" s="437"/>
      <c r="ED123" s="437"/>
      <c r="EE123" s="437"/>
      <c r="EF123" s="437"/>
      <c r="EG123" s="437"/>
      <c r="EH123" s="437"/>
      <c r="EI123" s="437"/>
      <c r="EJ123" s="437"/>
      <c r="EK123" s="437"/>
      <c r="EL123" s="437"/>
      <c r="EM123" s="437"/>
      <c r="EN123" s="437"/>
      <c r="EO123" s="437"/>
      <c r="EP123" s="437"/>
      <c r="EQ123" s="437"/>
      <c r="ER123" s="437"/>
      <c r="ES123" s="437"/>
      <c r="ET123" s="437"/>
      <c r="EU123" s="437"/>
      <c r="EV123" s="437"/>
      <c r="EW123" s="437"/>
      <c r="EX123" s="437"/>
      <c r="EY123" s="437"/>
      <c r="EZ123" s="437"/>
      <c r="FA123" s="437"/>
      <c r="FB123" s="437"/>
      <c r="FC123" s="437"/>
      <c r="FD123" s="437"/>
      <c r="FE123" s="437"/>
      <c r="FF123" s="437"/>
      <c r="FG123" s="437"/>
      <c r="FH123" s="437"/>
      <c r="FI123" s="437"/>
      <c r="FJ123" s="437"/>
      <c r="FK123" s="437"/>
      <c r="FL123" s="437"/>
      <c r="FM123" s="437"/>
      <c r="FN123" s="437"/>
      <c r="FO123" s="437"/>
      <c r="FP123" s="437"/>
      <c r="FQ123" s="437"/>
      <c r="FR123" s="437"/>
      <c r="FS123" s="437"/>
      <c r="FT123" s="437"/>
      <c r="FU123" s="437"/>
      <c r="FV123" s="437"/>
      <c r="FW123" s="437"/>
      <c r="FX123" s="437"/>
      <c r="FY123" s="437"/>
      <c r="FZ123" s="437"/>
      <c r="GA123" s="437"/>
      <c r="GB123" s="437"/>
      <c r="GC123" s="437"/>
      <c r="GD123" s="437"/>
      <c r="GE123" s="437"/>
      <c r="GF123" s="437"/>
      <c r="GG123" s="437"/>
      <c r="GH123" s="437"/>
      <c r="GI123" s="437"/>
      <c r="GJ123" s="437"/>
      <c r="GK123" s="437"/>
      <c r="GL123" s="437">
        <v>1</v>
      </c>
      <c r="GM123" s="437">
        <v>350000</v>
      </c>
      <c r="GN123" s="437">
        <v>175000</v>
      </c>
      <c r="GO123" s="437"/>
      <c r="GP123" s="437"/>
      <c r="GQ123" s="437"/>
      <c r="GR123" s="437"/>
      <c r="GS123" s="437"/>
      <c r="GT123" s="437"/>
      <c r="GU123" s="437"/>
      <c r="GV123" s="437"/>
      <c r="GW123" s="437"/>
      <c r="GX123" s="437"/>
      <c r="GY123" s="437"/>
      <c r="GZ123" s="437"/>
      <c r="HA123" s="437"/>
      <c r="HB123" s="437"/>
      <c r="HC123" s="437"/>
      <c r="HD123" s="437"/>
      <c r="HE123" s="437"/>
      <c r="HF123" s="437"/>
      <c r="HG123" s="437"/>
      <c r="HH123" s="437"/>
      <c r="HI123" s="437"/>
      <c r="HJ123" s="437"/>
      <c r="HK123" s="437"/>
      <c r="HL123" s="437"/>
      <c r="HM123" s="437"/>
      <c r="HN123" s="437"/>
      <c r="HO123" s="437"/>
      <c r="HP123" s="437"/>
      <c r="HQ123" s="437"/>
      <c r="HR123" s="437"/>
      <c r="HS123" s="437"/>
      <c r="HT123" s="437"/>
      <c r="HU123" s="437"/>
      <c r="HV123" s="437">
        <v>1</v>
      </c>
      <c r="HW123" s="437">
        <v>800000</v>
      </c>
      <c r="HX123" s="437">
        <v>800000</v>
      </c>
      <c r="HY123" s="437"/>
      <c r="HZ123" s="437"/>
      <c r="IA123" s="437"/>
      <c r="IB123" s="437"/>
      <c r="IC123" s="437"/>
      <c r="ID123" s="437"/>
      <c r="IE123" s="437"/>
      <c r="IF123" s="437"/>
      <c r="IG123" s="437"/>
      <c r="IH123" s="437"/>
      <c r="II123" s="437"/>
      <c r="IJ123" s="437"/>
      <c r="IK123" s="438">
        <v>70</v>
      </c>
      <c r="IL123" s="438">
        <v>24200500</v>
      </c>
      <c r="IM123" s="438">
        <v>19901000</v>
      </c>
    </row>
    <row r="124" spans="1:247" s="439" customFormat="1" ht="4.5">
      <c r="A124" s="436" t="s">
        <v>547</v>
      </c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>
        <v>1</v>
      </c>
      <c r="U124" s="437">
        <v>500000</v>
      </c>
      <c r="V124" s="437">
        <v>250000</v>
      </c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>
        <v>4</v>
      </c>
      <c r="AV124" s="437">
        <v>1550000</v>
      </c>
      <c r="AW124" s="437">
        <v>850000</v>
      </c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>
        <v>9</v>
      </c>
      <c r="CO124" s="437">
        <v>9750000</v>
      </c>
      <c r="CP124" s="437">
        <v>6045000</v>
      </c>
      <c r="CQ124" s="437"/>
      <c r="CR124" s="437"/>
      <c r="CS124" s="437"/>
      <c r="CT124" s="437">
        <v>33</v>
      </c>
      <c r="CU124" s="437">
        <v>30260000</v>
      </c>
      <c r="CV124" s="437">
        <v>20894000</v>
      </c>
      <c r="CW124" s="437">
        <v>209</v>
      </c>
      <c r="CX124" s="437">
        <v>96430000</v>
      </c>
      <c r="CY124" s="437">
        <v>66023000</v>
      </c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>
        <v>1</v>
      </c>
      <c r="DS124" s="437">
        <v>10000</v>
      </c>
      <c r="DT124" s="437">
        <v>5000</v>
      </c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>
        <v>4</v>
      </c>
      <c r="FF124" s="437">
        <v>11850000</v>
      </c>
      <c r="FG124" s="437">
        <v>9715000</v>
      </c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>
        <v>1</v>
      </c>
      <c r="FU124" s="437">
        <v>200000</v>
      </c>
      <c r="FV124" s="437">
        <v>140000</v>
      </c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>
        <v>3</v>
      </c>
      <c r="GG124" s="437">
        <v>2600000</v>
      </c>
      <c r="GH124" s="437">
        <v>1350000</v>
      </c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>
        <v>1</v>
      </c>
      <c r="HZ124" s="437">
        <v>100000</v>
      </c>
      <c r="IA124" s="437">
        <v>100000</v>
      </c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8">
        <v>266</v>
      </c>
      <c r="IL124" s="438">
        <v>153250000</v>
      </c>
      <c r="IM124" s="438">
        <v>105372000</v>
      </c>
    </row>
    <row r="125" spans="1:247" s="439" customFormat="1" ht="4.5">
      <c r="A125" s="436" t="s">
        <v>548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>
        <v>1</v>
      </c>
      <c r="U125" s="437">
        <v>1000000</v>
      </c>
      <c r="V125" s="437">
        <v>1000000</v>
      </c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>
        <v>6</v>
      </c>
      <c r="AV125" s="437">
        <v>2100000</v>
      </c>
      <c r="AW125" s="437">
        <v>1590000</v>
      </c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7"/>
      <c r="CI125" s="437"/>
      <c r="CJ125" s="437"/>
      <c r="CK125" s="437"/>
      <c r="CL125" s="437"/>
      <c r="CM125" s="437"/>
      <c r="CN125" s="437">
        <v>1</v>
      </c>
      <c r="CO125" s="437">
        <v>1000000</v>
      </c>
      <c r="CP125" s="437">
        <v>660000</v>
      </c>
      <c r="CQ125" s="437"/>
      <c r="CR125" s="437"/>
      <c r="CS125" s="437"/>
      <c r="CT125" s="437"/>
      <c r="CU125" s="437"/>
      <c r="CV125" s="437"/>
      <c r="CW125" s="437">
        <v>57</v>
      </c>
      <c r="CX125" s="437">
        <v>18920000</v>
      </c>
      <c r="CY125" s="437">
        <v>14652004</v>
      </c>
      <c r="CZ125" s="437"/>
      <c r="DA125" s="437"/>
      <c r="DB125" s="437"/>
      <c r="DC125" s="437"/>
      <c r="DD125" s="437"/>
      <c r="DE125" s="437"/>
      <c r="DF125" s="437"/>
      <c r="DG125" s="437"/>
      <c r="DH125" s="437"/>
      <c r="DI125" s="437"/>
      <c r="DJ125" s="437"/>
      <c r="DK125" s="437"/>
      <c r="DL125" s="437"/>
      <c r="DM125" s="437"/>
      <c r="DN125" s="437"/>
      <c r="DO125" s="437"/>
      <c r="DP125" s="437"/>
      <c r="DQ125" s="437"/>
      <c r="DR125" s="437"/>
      <c r="DS125" s="437"/>
      <c r="DT125" s="437"/>
      <c r="DU125" s="437"/>
      <c r="DV125" s="437"/>
      <c r="DW125" s="437"/>
      <c r="DX125" s="437"/>
      <c r="DY125" s="437"/>
      <c r="DZ125" s="437"/>
      <c r="EA125" s="437">
        <v>1</v>
      </c>
      <c r="EB125" s="437">
        <v>800000</v>
      </c>
      <c r="EC125" s="437">
        <v>400000</v>
      </c>
      <c r="ED125" s="437"/>
      <c r="EE125" s="437"/>
      <c r="EF125" s="437"/>
      <c r="EG125" s="437"/>
      <c r="EH125" s="437"/>
      <c r="EI125" s="437"/>
      <c r="EJ125" s="437"/>
      <c r="EK125" s="437"/>
      <c r="EL125" s="437"/>
      <c r="EM125" s="437"/>
      <c r="EN125" s="437"/>
      <c r="EO125" s="437"/>
      <c r="EP125" s="437"/>
      <c r="EQ125" s="437"/>
      <c r="ER125" s="437"/>
      <c r="ES125" s="437"/>
      <c r="ET125" s="437"/>
      <c r="EU125" s="437"/>
      <c r="EV125" s="437"/>
      <c r="EW125" s="437"/>
      <c r="EX125" s="437"/>
      <c r="EY125" s="437"/>
      <c r="EZ125" s="437"/>
      <c r="FA125" s="437"/>
      <c r="FB125" s="437"/>
      <c r="FC125" s="437"/>
      <c r="FD125" s="437"/>
      <c r="FE125" s="437"/>
      <c r="FF125" s="437"/>
      <c r="FG125" s="437"/>
      <c r="FH125" s="437"/>
      <c r="FI125" s="437"/>
      <c r="FJ125" s="437"/>
      <c r="FK125" s="437"/>
      <c r="FL125" s="437"/>
      <c r="FM125" s="437"/>
      <c r="FN125" s="437"/>
      <c r="FO125" s="437"/>
      <c r="FP125" s="437"/>
      <c r="FQ125" s="437"/>
      <c r="FR125" s="437"/>
      <c r="FS125" s="437"/>
      <c r="FT125" s="437"/>
      <c r="FU125" s="437"/>
      <c r="FV125" s="437"/>
      <c r="FW125" s="437"/>
      <c r="FX125" s="437"/>
      <c r="FY125" s="437"/>
      <c r="FZ125" s="437"/>
      <c r="GA125" s="437"/>
      <c r="GB125" s="437"/>
      <c r="GC125" s="437"/>
      <c r="GD125" s="437"/>
      <c r="GE125" s="437"/>
      <c r="GF125" s="437"/>
      <c r="GG125" s="437"/>
      <c r="GH125" s="437"/>
      <c r="GI125" s="437"/>
      <c r="GJ125" s="437"/>
      <c r="GK125" s="437"/>
      <c r="GL125" s="437"/>
      <c r="GM125" s="437"/>
      <c r="GN125" s="437"/>
      <c r="GO125" s="437"/>
      <c r="GP125" s="437"/>
      <c r="GQ125" s="437"/>
      <c r="GR125" s="437"/>
      <c r="GS125" s="437"/>
      <c r="GT125" s="437"/>
      <c r="GU125" s="437"/>
      <c r="GV125" s="437"/>
      <c r="GW125" s="437"/>
      <c r="GX125" s="437"/>
      <c r="GY125" s="437"/>
      <c r="GZ125" s="437"/>
      <c r="HA125" s="437"/>
      <c r="HB125" s="437"/>
      <c r="HC125" s="437"/>
      <c r="HD125" s="437"/>
      <c r="HE125" s="437"/>
      <c r="HF125" s="437"/>
      <c r="HG125" s="437"/>
      <c r="HH125" s="437"/>
      <c r="HI125" s="437"/>
      <c r="HJ125" s="437"/>
      <c r="HK125" s="437"/>
      <c r="HL125" s="437"/>
      <c r="HM125" s="437"/>
      <c r="HN125" s="437"/>
      <c r="HO125" s="437"/>
      <c r="HP125" s="437"/>
      <c r="HQ125" s="437"/>
      <c r="HR125" s="437"/>
      <c r="HS125" s="437"/>
      <c r="HT125" s="437"/>
      <c r="HU125" s="437"/>
      <c r="HV125" s="437">
        <v>1</v>
      </c>
      <c r="HW125" s="437">
        <v>50000</v>
      </c>
      <c r="HX125" s="437">
        <v>50000</v>
      </c>
      <c r="HY125" s="437"/>
      <c r="HZ125" s="437"/>
      <c r="IA125" s="437"/>
      <c r="IB125" s="437"/>
      <c r="IC125" s="437"/>
      <c r="ID125" s="437"/>
      <c r="IE125" s="437"/>
      <c r="IF125" s="437"/>
      <c r="IG125" s="437"/>
      <c r="IH125" s="437"/>
      <c r="II125" s="437"/>
      <c r="IJ125" s="437"/>
      <c r="IK125" s="438">
        <v>67</v>
      </c>
      <c r="IL125" s="438">
        <v>23870000</v>
      </c>
      <c r="IM125" s="438">
        <v>18352004</v>
      </c>
    </row>
    <row r="126" spans="1:247" s="439" customFormat="1" ht="4.5">
      <c r="A126" s="436" t="s">
        <v>866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>
        <v>1</v>
      </c>
      <c r="U126" s="437">
        <v>200000</v>
      </c>
      <c r="V126" s="437">
        <v>100000</v>
      </c>
      <c r="W126" s="437"/>
      <c r="X126" s="437"/>
      <c r="Y126" s="437"/>
      <c r="Z126" s="437"/>
      <c r="AA126" s="437"/>
      <c r="AB126" s="437"/>
      <c r="AC126" s="437"/>
      <c r="AD126" s="437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7"/>
      <c r="AQ126" s="437"/>
      <c r="AR126" s="437"/>
      <c r="AS126" s="437"/>
      <c r="AT126" s="437"/>
      <c r="AU126" s="437"/>
      <c r="AV126" s="437"/>
      <c r="AW126" s="437"/>
      <c r="AX126" s="437"/>
      <c r="AY126" s="437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/>
      <c r="CC126" s="437"/>
      <c r="CD126" s="437"/>
      <c r="CE126" s="437"/>
      <c r="CF126" s="437"/>
      <c r="CG126" s="437"/>
      <c r="CH126" s="437"/>
      <c r="CI126" s="437"/>
      <c r="CJ126" s="437"/>
      <c r="CK126" s="437"/>
      <c r="CL126" s="437"/>
      <c r="CM126" s="437"/>
      <c r="CN126" s="437"/>
      <c r="CO126" s="437"/>
      <c r="CP126" s="437"/>
      <c r="CQ126" s="437"/>
      <c r="CR126" s="437"/>
      <c r="CS126" s="437"/>
      <c r="CT126" s="437"/>
      <c r="CU126" s="437"/>
      <c r="CV126" s="437"/>
      <c r="CW126" s="437"/>
      <c r="CX126" s="437"/>
      <c r="CY126" s="437"/>
      <c r="CZ126" s="437"/>
      <c r="DA126" s="437"/>
      <c r="DB126" s="437"/>
      <c r="DC126" s="437"/>
      <c r="DD126" s="437"/>
      <c r="DE126" s="437"/>
      <c r="DF126" s="437"/>
      <c r="DG126" s="437"/>
      <c r="DH126" s="437"/>
      <c r="DI126" s="437"/>
      <c r="DJ126" s="437"/>
      <c r="DK126" s="437"/>
      <c r="DL126" s="437"/>
      <c r="DM126" s="437"/>
      <c r="DN126" s="437"/>
      <c r="DO126" s="437"/>
      <c r="DP126" s="437"/>
      <c r="DQ126" s="437"/>
      <c r="DR126" s="437"/>
      <c r="DS126" s="437"/>
      <c r="DT126" s="437"/>
      <c r="DU126" s="437"/>
      <c r="DV126" s="437"/>
      <c r="DW126" s="437"/>
      <c r="DX126" s="437"/>
      <c r="DY126" s="437"/>
      <c r="DZ126" s="437"/>
      <c r="EA126" s="437"/>
      <c r="EB126" s="437"/>
      <c r="EC126" s="437"/>
      <c r="ED126" s="437"/>
      <c r="EE126" s="437"/>
      <c r="EF126" s="437"/>
      <c r="EG126" s="437"/>
      <c r="EH126" s="437"/>
      <c r="EI126" s="437"/>
      <c r="EJ126" s="437"/>
      <c r="EK126" s="437"/>
      <c r="EL126" s="437"/>
      <c r="EM126" s="437"/>
      <c r="EN126" s="437"/>
      <c r="EO126" s="437"/>
      <c r="EP126" s="437"/>
      <c r="EQ126" s="437"/>
      <c r="ER126" s="437"/>
      <c r="ES126" s="437"/>
      <c r="ET126" s="437"/>
      <c r="EU126" s="437"/>
      <c r="EV126" s="437"/>
      <c r="EW126" s="437"/>
      <c r="EX126" s="437"/>
      <c r="EY126" s="437"/>
      <c r="EZ126" s="437"/>
      <c r="FA126" s="437"/>
      <c r="FB126" s="437"/>
      <c r="FC126" s="437"/>
      <c r="FD126" s="437"/>
      <c r="FE126" s="437"/>
      <c r="FF126" s="437"/>
      <c r="FG126" s="437"/>
      <c r="FH126" s="437"/>
      <c r="FI126" s="437"/>
      <c r="FJ126" s="437"/>
      <c r="FK126" s="437"/>
      <c r="FL126" s="437"/>
      <c r="FM126" s="437"/>
      <c r="FN126" s="437"/>
      <c r="FO126" s="437"/>
      <c r="FP126" s="437"/>
      <c r="FQ126" s="437"/>
      <c r="FR126" s="437"/>
      <c r="FS126" s="437"/>
      <c r="FT126" s="437"/>
      <c r="FU126" s="437"/>
      <c r="FV126" s="437"/>
      <c r="FW126" s="437"/>
      <c r="FX126" s="437"/>
      <c r="FY126" s="437"/>
      <c r="FZ126" s="437"/>
      <c r="GA126" s="437"/>
      <c r="GB126" s="437"/>
      <c r="GC126" s="437"/>
      <c r="GD126" s="437"/>
      <c r="GE126" s="437"/>
      <c r="GF126" s="437"/>
      <c r="GG126" s="437"/>
      <c r="GH126" s="437"/>
      <c r="GI126" s="437"/>
      <c r="GJ126" s="437"/>
      <c r="GK126" s="437"/>
      <c r="GL126" s="437"/>
      <c r="GM126" s="437"/>
      <c r="GN126" s="437"/>
      <c r="GO126" s="437"/>
      <c r="GP126" s="437"/>
      <c r="GQ126" s="437"/>
      <c r="GR126" s="437"/>
      <c r="GS126" s="437"/>
      <c r="GT126" s="437"/>
      <c r="GU126" s="437"/>
      <c r="GV126" s="437"/>
      <c r="GW126" s="437"/>
      <c r="GX126" s="437"/>
      <c r="GY126" s="437"/>
      <c r="GZ126" s="437"/>
      <c r="HA126" s="437"/>
      <c r="HB126" s="437"/>
      <c r="HC126" s="437"/>
      <c r="HD126" s="437"/>
      <c r="HE126" s="437"/>
      <c r="HF126" s="437"/>
      <c r="HG126" s="437"/>
      <c r="HH126" s="437"/>
      <c r="HI126" s="437"/>
      <c r="HJ126" s="437"/>
      <c r="HK126" s="437"/>
      <c r="HL126" s="437"/>
      <c r="HM126" s="437"/>
      <c r="HN126" s="437"/>
      <c r="HO126" s="437"/>
      <c r="HP126" s="437"/>
      <c r="HQ126" s="437"/>
      <c r="HR126" s="437"/>
      <c r="HS126" s="437"/>
      <c r="HT126" s="437"/>
      <c r="HU126" s="437"/>
      <c r="HV126" s="437"/>
      <c r="HW126" s="437"/>
      <c r="HX126" s="437"/>
      <c r="HY126" s="437"/>
      <c r="HZ126" s="437"/>
      <c r="IA126" s="437"/>
      <c r="IB126" s="437"/>
      <c r="IC126" s="437"/>
      <c r="ID126" s="437"/>
      <c r="IE126" s="437"/>
      <c r="IF126" s="437"/>
      <c r="IG126" s="437"/>
      <c r="IH126" s="437"/>
      <c r="II126" s="437"/>
      <c r="IJ126" s="437"/>
      <c r="IK126" s="438">
        <v>1</v>
      </c>
      <c r="IL126" s="438">
        <v>200000</v>
      </c>
      <c r="IM126" s="438">
        <v>100000</v>
      </c>
    </row>
    <row r="127" spans="1:247" s="439" customFormat="1" ht="4.5">
      <c r="A127" s="436" t="s">
        <v>743</v>
      </c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437"/>
      <c r="CT127" s="437"/>
      <c r="CU127" s="437"/>
      <c r="CV127" s="437"/>
      <c r="CW127" s="437">
        <v>4</v>
      </c>
      <c r="CX127" s="437">
        <v>945000</v>
      </c>
      <c r="CY127" s="437">
        <v>525000</v>
      </c>
      <c r="CZ127" s="437"/>
      <c r="DA127" s="437"/>
      <c r="DB127" s="437"/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7"/>
      <c r="DM127" s="437"/>
      <c r="DN127" s="437"/>
      <c r="DO127" s="437"/>
      <c r="DP127" s="437"/>
      <c r="DQ127" s="437"/>
      <c r="DR127" s="437"/>
      <c r="DS127" s="437"/>
      <c r="DT127" s="437"/>
      <c r="DU127" s="437"/>
      <c r="DV127" s="437"/>
      <c r="DW127" s="437"/>
      <c r="DX127" s="437"/>
      <c r="DY127" s="437"/>
      <c r="DZ127" s="437"/>
      <c r="EA127" s="437"/>
      <c r="EB127" s="437"/>
      <c r="EC127" s="437"/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7"/>
      <c r="EV127" s="437"/>
      <c r="EW127" s="437"/>
      <c r="EX127" s="437"/>
      <c r="EY127" s="437"/>
      <c r="EZ127" s="437"/>
      <c r="FA127" s="437"/>
      <c r="FB127" s="437"/>
      <c r="FC127" s="437"/>
      <c r="FD127" s="437"/>
      <c r="FE127" s="437"/>
      <c r="FF127" s="437"/>
      <c r="FG127" s="437"/>
      <c r="FH127" s="437"/>
      <c r="FI127" s="437"/>
      <c r="FJ127" s="437"/>
      <c r="FK127" s="437"/>
      <c r="FL127" s="437"/>
      <c r="FM127" s="437"/>
      <c r="FN127" s="437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7"/>
      <c r="GF127" s="437"/>
      <c r="GG127" s="437"/>
      <c r="GH127" s="437"/>
      <c r="GI127" s="437"/>
      <c r="GJ127" s="437"/>
      <c r="GK127" s="437"/>
      <c r="GL127" s="437"/>
      <c r="GM127" s="437"/>
      <c r="GN127" s="437"/>
      <c r="GO127" s="437"/>
      <c r="GP127" s="437"/>
      <c r="GQ127" s="437"/>
      <c r="GR127" s="437"/>
      <c r="GS127" s="437"/>
      <c r="GT127" s="437"/>
      <c r="GU127" s="437"/>
      <c r="GV127" s="437"/>
      <c r="GW127" s="437"/>
      <c r="GX127" s="437"/>
      <c r="GY127" s="437"/>
      <c r="GZ127" s="437"/>
      <c r="HA127" s="437"/>
      <c r="HB127" s="437"/>
      <c r="HC127" s="437"/>
      <c r="HD127" s="437"/>
      <c r="HE127" s="437"/>
      <c r="HF127" s="437"/>
      <c r="HG127" s="437"/>
      <c r="HH127" s="437"/>
      <c r="HI127" s="437"/>
      <c r="HJ127" s="437"/>
      <c r="HK127" s="437"/>
      <c r="HL127" s="437"/>
      <c r="HM127" s="437"/>
      <c r="HN127" s="437"/>
      <c r="HO127" s="437"/>
      <c r="HP127" s="437"/>
      <c r="HQ127" s="437"/>
      <c r="HR127" s="437"/>
      <c r="HS127" s="437"/>
      <c r="HT127" s="437"/>
      <c r="HU127" s="437"/>
      <c r="HV127" s="437"/>
      <c r="HW127" s="437"/>
      <c r="HX127" s="437"/>
      <c r="HY127" s="437"/>
      <c r="HZ127" s="437"/>
      <c r="IA127" s="437"/>
      <c r="IB127" s="437"/>
      <c r="IC127" s="437"/>
      <c r="ID127" s="437"/>
      <c r="IE127" s="437"/>
      <c r="IF127" s="437"/>
      <c r="IG127" s="437"/>
      <c r="IH127" s="437"/>
      <c r="II127" s="437"/>
      <c r="IJ127" s="437"/>
      <c r="IK127" s="438">
        <v>4</v>
      </c>
      <c r="IL127" s="438">
        <v>945000</v>
      </c>
      <c r="IM127" s="438">
        <v>525000</v>
      </c>
    </row>
    <row r="128" spans="1:247" s="439" customFormat="1" ht="4.5">
      <c r="A128" s="436" t="s">
        <v>867</v>
      </c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/>
      <c r="U128" s="437"/>
      <c r="V128" s="437"/>
      <c r="W128" s="437"/>
      <c r="X128" s="437"/>
      <c r="Y128" s="437"/>
      <c r="Z128" s="437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37"/>
      <c r="AM128" s="437"/>
      <c r="AN128" s="437"/>
      <c r="AO128" s="437"/>
      <c r="AP128" s="437"/>
      <c r="AQ128" s="437"/>
      <c r="AR128" s="437"/>
      <c r="AS128" s="437"/>
      <c r="AT128" s="437"/>
      <c r="AU128" s="437"/>
      <c r="AV128" s="437"/>
      <c r="AW128" s="437"/>
      <c r="AX128" s="437"/>
      <c r="AY128" s="437"/>
      <c r="AZ128" s="437"/>
      <c r="BA128" s="437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7"/>
      <c r="BL128" s="437"/>
      <c r="BM128" s="437"/>
      <c r="BN128" s="437"/>
      <c r="BO128" s="437"/>
      <c r="BP128" s="437"/>
      <c r="BQ128" s="437"/>
      <c r="BR128" s="437"/>
      <c r="BS128" s="437"/>
      <c r="BT128" s="437"/>
      <c r="BU128" s="437"/>
      <c r="BV128" s="437"/>
      <c r="BW128" s="437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7"/>
      <c r="CI128" s="437"/>
      <c r="CJ128" s="437"/>
      <c r="CK128" s="437"/>
      <c r="CL128" s="437"/>
      <c r="CM128" s="437"/>
      <c r="CN128" s="437"/>
      <c r="CO128" s="437"/>
      <c r="CP128" s="437"/>
      <c r="CQ128" s="437"/>
      <c r="CR128" s="437"/>
      <c r="CS128" s="437"/>
      <c r="CT128" s="437"/>
      <c r="CU128" s="437"/>
      <c r="CV128" s="437"/>
      <c r="CW128" s="437">
        <v>1</v>
      </c>
      <c r="CX128" s="437">
        <v>300000</v>
      </c>
      <c r="CY128" s="437">
        <v>300000</v>
      </c>
      <c r="CZ128" s="437"/>
      <c r="DA128" s="437"/>
      <c r="DB128" s="437"/>
      <c r="DC128" s="437"/>
      <c r="DD128" s="437"/>
      <c r="DE128" s="437"/>
      <c r="DF128" s="437"/>
      <c r="DG128" s="437"/>
      <c r="DH128" s="437"/>
      <c r="DI128" s="437"/>
      <c r="DJ128" s="437"/>
      <c r="DK128" s="437"/>
      <c r="DL128" s="437"/>
      <c r="DM128" s="437"/>
      <c r="DN128" s="437"/>
      <c r="DO128" s="437"/>
      <c r="DP128" s="437"/>
      <c r="DQ128" s="437"/>
      <c r="DR128" s="437"/>
      <c r="DS128" s="437"/>
      <c r="DT128" s="437"/>
      <c r="DU128" s="437"/>
      <c r="DV128" s="437"/>
      <c r="DW128" s="437"/>
      <c r="DX128" s="437"/>
      <c r="DY128" s="437"/>
      <c r="DZ128" s="437"/>
      <c r="EA128" s="437"/>
      <c r="EB128" s="437"/>
      <c r="EC128" s="437"/>
      <c r="ED128" s="437"/>
      <c r="EE128" s="437"/>
      <c r="EF128" s="437"/>
      <c r="EG128" s="437"/>
      <c r="EH128" s="437"/>
      <c r="EI128" s="437"/>
      <c r="EJ128" s="437"/>
      <c r="EK128" s="437"/>
      <c r="EL128" s="437"/>
      <c r="EM128" s="437"/>
      <c r="EN128" s="437"/>
      <c r="EO128" s="437"/>
      <c r="EP128" s="437"/>
      <c r="EQ128" s="437"/>
      <c r="ER128" s="437"/>
      <c r="ES128" s="437"/>
      <c r="ET128" s="437"/>
      <c r="EU128" s="437"/>
      <c r="EV128" s="437"/>
      <c r="EW128" s="437"/>
      <c r="EX128" s="437"/>
      <c r="EY128" s="437"/>
      <c r="EZ128" s="437"/>
      <c r="FA128" s="437"/>
      <c r="FB128" s="437"/>
      <c r="FC128" s="437"/>
      <c r="FD128" s="437"/>
      <c r="FE128" s="437"/>
      <c r="FF128" s="437"/>
      <c r="FG128" s="437"/>
      <c r="FH128" s="437"/>
      <c r="FI128" s="437"/>
      <c r="FJ128" s="437"/>
      <c r="FK128" s="437"/>
      <c r="FL128" s="437"/>
      <c r="FM128" s="437"/>
      <c r="FN128" s="437"/>
      <c r="FO128" s="437"/>
      <c r="FP128" s="437"/>
      <c r="FQ128" s="437"/>
      <c r="FR128" s="437"/>
      <c r="FS128" s="437"/>
      <c r="FT128" s="437"/>
      <c r="FU128" s="437"/>
      <c r="FV128" s="437"/>
      <c r="FW128" s="437"/>
      <c r="FX128" s="437"/>
      <c r="FY128" s="437"/>
      <c r="FZ128" s="437"/>
      <c r="GA128" s="437"/>
      <c r="GB128" s="437"/>
      <c r="GC128" s="437"/>
      <c r="GD128" s="437"/>
      <c r="GE128" s="437"/>
      <c r="GF128" s="437"/>
      <c r="GG128" s="437"/>
      <c r="GH128" s="437"/>
      <c r="GI128" s="437"/>
      <c r="GJ128" s="437"/>
      <c r="GK128" s="437"/>
      <c r="GL128" s="437"/>
      <c r="GM128" s="437"/>
      <c r="GN128" s="437"/>
      <c r="GO128" s="437"/>
      <c r="GP128" s="437"/>
      <c r="GQ128" s="437"/>
      <c r="GR128" s="437"/>
      <c r="GS128" s="437"/>
      <c r="GT128" s="437"/>
      <c r="GU128" s="437"/>
      <c r="GV128" s="437"/>
      <c r="GW128" s="437"/>
      <c r="GX128" s="437"/>
      <c r="GY128" s="437"/>
      <c r="GZ128" s="437"/>
      <c r="HA128" s="437"/>
      <c r="HB128" s="437"/>
      <c r="HC128" s="437"/>
      <c r="HD128" s="437"/>
      <c r="HE128" s="437"/>
      <c r="HF128" s="437"/>
      <c r="HG128" s="437"/>
      <c r="HH128" s="437"/>
      <c r="HI128" s="437"/>
      <c r="HJ128" s="437"/>
      <c r="HK128" s="437"/>
      <c r="HL128" s="437"/>
      <c r="HM128" s="437"/>
      <c r="HN128" s="437"/>
      <c r="HO128" s="437"/>
      <c r="HP128" s="437"/>
      <c r="HQ128" s="437"/>
      <c r="HR128" s="437"/>
      <c r="HS128" s="437"/>
      <c r="HT128" s="437"/>
      <c r="HU128" s="437"/>
      <c r="HV128" s="437"/>
      <c r="HW128" s="437"/>
      <c r="HX128" s="437"/>
      <c r="HY128" s="437"/>
      <c r="HZ128" s="437"/>
      <c r="IA128" s="437"/>
      <c r="IB128" s="437"/>
      <c r="IC128" s="437"/>
      <c r="ID128" s="437"/>
      <c r="IE128" s="437"/>
      <c r="IF128" s="437"/>
      <c r="IG128" s="437"/>
      <c r="IH128" s="437"/>
      <c r="II128" s="437"/>
      <c r="IJ128" s="437"/>
      <c r="IK128" s="438">
        <v>1</v>
      </c>
      <c r="IL128" s="438">
        <v>300000</v>
      </c>
      <c r="IM128" s="438">
        <v>300000</v>
      </c>
    </row>
    <row r="129" spans="1:247" s="439" customFormat="1" ht="4.5">
      <c r="A129" s="436" t="s">
        <v>696</v>
      </c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37"/>
      <c r="AM129" s="437"/>
      <c r="AN129" s="437"/>
      <c r="AO129" s="437"/>
      <c r="AP129" s="437"/>
      <c r="AQ129" s="437"/>
      <c r="AR129" s="437"/>
      <c r="AS129" s="437"/>
      <c r="AT129" s="437"/>
      <c r="AU129" s="437"/>
      <c r="AV129" s="437"/>
      <c r="AW129" s="437"/>
      <c r="AX129" s="437"/>
      <c r="AY129" s="437"/>
      <c r="AZ129" s="437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7"/>
      <c r="BL129" s="437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7"/>
      <c r="CA129" s="437"/>
      <c r="CB129" s="437"/>
      <c r="CC129" s="437"/>
      <c r="CD129" s="437"/>
      <c r="CE129" s="437"/>
      <c r="CF129" s="437"/>
      <c r="CG129" s="437"/>
      <c r="CH129" s="437"/>
      <c r="CI129" s="437"/>
      <c r="CJ129" s="437"/>
      <c r="CK129" s="437"/>
      <c r="CL129" s="437"/>
      <c r="CM129" s="437"/>
      <c r="CN129" s="437"/>
      <c r="CO129" s="437"/>
      <c r="CP129" s="437"/>
      <c r="CQ129" s="437"/>
      <c r="CR129" s="437"/>
      <c r="CS129" s="437"/>
      <c r="CT129" s="437"/>
      <c r="CU129" s="437"/>
      <c r="CV129" s="437"/>
      <c r="CW129" s="437">
        <v>2</v>
      </c>
      <c r="CX129" s="437">
        <v>200000</v>
      </c>
      <c r="CY129" s="437">
        <v>199000</v>
      </c>
      <c r="CZ129" s="437"/>
      <c r="DA129" s="437"/>
      <c r="DB129" s="437"/>
      <c r="DC129" s="437"/>
      <c r="DD129" s="437"/>
      <c r="DE129" s="437"/>
      <c r="DF129" s="437"/>
      <c r="DG129" s="437"/>
      <c r="DH129" s="437"/>
      <c r="DI129" s="437"/>
      <c r="DJ129" s="437"/>
      <c r="DK129" s="437"/>
      <c r="DL129" s="437"/>
      <c r="DM129" s="437"/>
      <c r="DN129" s="437"/>
      <c r="DO129" s="437"/>
      <c r="DP129" s="437"/>
      <c r="DQ129" s="437"/>
      <c r="DR129" s="437"/>
      <c r="DS129" s="437"/>
      <c r="DT129" s="437"/>
      <c r="DU129" s="437"/>
      <c r="DV129" s="437"/>
      <c r="DW129" s="437"/>
      <c r="DX129" s="437"/>
      <c r="DY129" s="437"/>
      <c r="DZ129" s="437"/>
      <c r="EA129" s="437"/>
      <c r="EB129" s="437"/>
      <c r="EC129" s="437"/>
      <c r="ED129" s="437"/>
      <c r="EE129" s="437"/>
      <c r="EF129" s="437"/>
      <c r="EG129" s="437"/>
      <c r="EH129" s="437"/>
      <c r="EI129" s="437"/>
      <c r="EJ129" s="437"/>
      <c r="EK129" s="437"/>
      <c r="EL129" s="437"/>
      <c r="EM129" s="437"/>
      <c r="EN129" s="437"/>
      <c r="EO129" s="437"/>
      <c r="EP129" s="437"/>
      <c r="EQ129" s="437"/>
      <c r="ER129" s="437"/>
      <c r="ES129" s="437"/>
      <c r="ET129" s="437"/>
      <c r="EU129" s="437"/>
      <c r="EV129" s="437"/>
      <c r="EW129" s="437"/>
      <c r="EX129" s="437"/>
      <c r="EY129" s="437"/>
      <c r="EZ129" s="437"/>
      <c r="FA129" s="437"/>
      <c r="FB129" s="437"/>
      <c r="FC129" s="437"/>
      <c r="FD129" s="437"/>
      <c r="FE129" s="437"/>
      <c r="FF129" s="437"/>
      <c r="FG129" s="437"/>
      <c r="FH129" s="437"/>
      <c r="FI129" s="437"/>
      <c r="FJ129" s="437"/>
      <c r="FK129" s="437"/>
      <c r="FL129" s="437"/>
      <c r="FM129" s="437"/>
      <c r="FN129" s="437"/>
      <c r="FO129" s="437"/>
      <c r="FP129" s="437"/>
      <c r="FQ129" s="437"/>
      <c r="FR129" s="437"/>
      <c r="FS129" s="437"/>
      <c r="FT129" s="437"/>
      <c r="FU129" s="437"/>
      <c r="FV129" s="437"/>
      <c r="FW129" s="437"/>
      <c r="FX129" s="437"/>
      <c r="FY129" s="437"/>
      <c r="FZ129" s="437"/>
      <c r="GA129" s="437"/>
      <c r="GB129" s="437"/>
      <c r="GC129" s="437"/>
      <c r="GD129" s="437"/>
      <c r="GE129" s="437"/>
      <c r="GF129" s="437"/>
      <c r="GG129" s="437"/>
      <c r="GH129" s="437"/>
      <c r="GI129" s="437"/>
      <c r="GJ129" s="437"/>
      <c r="GK129" s="437"/>
      <c r="GL129" s="437"/>
      <c r="GM129" s="437"/>
      <c r="GN129" s="437"/>
      <c r="GO129" s="437"/>
      <c r="GP129" s="437"/>
      <c r="GQ129" s="437"/>
      <c r="GR129" s="437"/>
      <c r="GS129" s="437"/>
      <c r="GT129" s="437"/>
      <c r="GU129" s="437"/>
      <c r="GV129" s="437"/>
      <c r="GW129" s="437"/>
      <c r="GX129" s="437"/>
      <c r="GY129" s="437"/>
      <c r="GZ129" s="437"/>
      <c r="HA129" s="437"/>
      <c r="HB129" s="437"/>
      <c r="HC129" s="437"/>
      <c r="HD129" s="437"/>
      <c r="HE129" s="437"/>
      <c r="HF129" s="437"/>
      <c r="HG129" s="437"/>
      <c r="HH129" s="437"/>
      <c r="HI129" s="437"/>
      <c r="HJ129" s="437"/>
      <c r="HK129" s="437"/>
      <c r="HL129" s="437"/>
      <c r="HM129" s="437"/>
      <c r="HN129" s="437"/>
      <c r="HO129" s="437"/>
      <c r="HP129" s="437"/>
      <c r="HQ129" s="437"/>
      <c r="HR129" s="437"/>
      <c r="HS129" s="437"/>
      <c r="HT129" s="437"/>
      <c r="HU129" s="437"/>
      <c r="HV129" s="437"/>
      <c r="HW129" s="437"/>
      <c r="HX129" s="437"/>
      <c r="HY129" s="437"/>
      <c r="HZ129" s="437"/>
      <c r="IA129" s="437"/>
      <c r="IB129" s="437"/>
      <c r="IC129" s="437"/>
      <c r="ID129" s="437"/>
      <c r="IE129" s="437"/>
      <c r="IF129" s="437"/>
      <c r="IG129" s="437"/>
      <c r="IH129" s="437"/>
      <c r="II129" s="437"/>
      <c r="IJ129" s="437"/>
      <c r="IK129" s="438">
        <v>2</v>
      </c>
      <c r="IL129" s="438">
        <v>200000</v>
      </c>
      <c r="IM129" s="438">
        <v>199000</v>
      </c>
    </row>
    <row r="130" spans="1:247" s="439" customFormat="1" ht="4.5">
      <c r="A130" s="436" t="s">
        <v>549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>
        <v>1</v>
      </c>
      <c r="R130" s="437">
        <v>200000</v>
      </c>
      <c r="S130" s="437">
        <v>200000</v>
      </c>
      <c r="T130" s="437">
        <v>1</v>
      </c>
      <c r="U130" s="437">
        <v>1000000</v>
      </c>
      <c r="V130" s="437">
        <v>600000</v>
      </c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37"/>
      <c r="AM130" s="437"/>
      <c r="AN130" s="437"/>
      <c r="AO130" s="437"/>
      <c r="AP130" s="437"/>
      <c r="AQ130" s="437"/>
      <c r="AR130" s="437"/>
      <c r="AS130" s="437"/>
      <c r="AT130" s="437"/>
      <c r="AU130" s="437">
        <v>3</v>
      </c>
      <c r="AV130" s="437">
        <v>710000</v>
      </c>
      <c r="AW130" s="437">
        <v>410000</v>
      </c>
      <c r="AX130" s="437"/>
      <c r="AY130" s="437"/>
      <c r="AZ130" s="437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/>
      <c r="CO130" s="437"/>
      <c r="CP130" s="437"/>
      <c r="CQ130" s="437"/>
      <c r="CR130" s="437"/>
      <c r="CS130" s="437"/>
      <c r="CT130" s="437">
        <v>1</v>
      </c>
      <c r="CU130" s="437">
        <v>100000</v>
      </c>
      <c r="CV130" s="437">
        <v>100000</v>
      </c>
      <c r="CW130" s="437">
        <v>43</v>
      </c>
      <c r="CX130" s="437">
        <v>14490000</v>
      </c>
      <c r="CY130" s="437">
        <v>10720700</v>
      </c>
      <c r="CZ130" s="437"/>
      <c r="DA130" s="437"/>
      <c r="DB130" s="437"/>
      <c r="DC130" s="437"/>
      <c r="DD130" s="437"/>
      <c r="DE130" s="437"/>
      <c r="DF130" s="437"/>
      <c r="DG130" s="437"/>
      <c r="DH130" s="437"/>
      <c r="DI130" s="437"/>
      <c r="DJ130" s="437"/>
      <c r="DK130" s="437"/>
      <c r="DL130" s="437"/>
      <c r="DM130" s="437"/>
      <c r="DN130" s="437"/>
      <c r="DO130" s="437"/>
      <c r="DP130" s="437"/>
      <c r="DQ130" s="437"/>
      <c r="DR130" s="437">
        <v>1</v>
      </c>
      <c r="DS130" s="437">
        <v>500000</v>
      </c>
      <c r="DT130" s="437">
        <v>200000</v>
      </c>
      <c r="DU130" s="437"/>
      <c r="DV130" s="437"/>
      <c r="DW130" s="437"/>
      <c r="DX130" s="437"/>
      <c r="DY130" s="437"/>
      <c r="DZ130" s="437"/>
      <c r="EA130" s="437"/>
      <c r="EB130" s="437"/>
      <c r="EC130" s="437"/>
      <c r="ED130" s="437"/>
      <c r="EE130" s="437"/>
      <c r="EF130" s="437"/>
      <c r="EG130" s="437"/>
      <c r="EH130" s="437"/>
      <c r="EI130" s="437"/>
      <c r="EJ130" s="437"/>
      <c r="EK130" s="437"/>
      <c r="EL130" s="437"/>
      <c r="EM130" s="437"/>
      <c r="EN130" s="437"/>
      <c r="EO130" s="437"/>
      <c r="EP130" s="437"/>
      <c r="EQ130" s="437"/>
      <c r="ER130" s="437"/>
      <c r="ES130" s="437"/>
      <c r="ET130" s="437"/>
      <c r="EU130" s="437"/>
      <c r="EV130" s="437"/>
      <c r="EW130" s="437"/>
      <c r="EX130" s="437"/>
      <c r="EY130" s="437"/>
      <c r="EZ130" s="437"/>
      <c r="FA130" s="437"/>
      <c r="FB130" s="437"/>
      <c r="FC130" s="437"/>
      <c r="FD130" s="437"/>
      <c r="FE130" s="437"/>
      <c r="FF130" s="437"/>
      <c r="FG130" s="437"/>
      <c r="FH130" s="437"/>
      <c r="FI130" s="437"/>
      <c r="FJ130" s="437"/>
      <c r="FK130" s="437"/>
      <c r="FL130" s="437"/>
      <c r="FM130" s="437"/>
      <c r="FN130" s="437"/>
      <c r="FO130" s="437"/>
      <c r="FP130" s="437"/>
      <c r="FQ130" s="437"/>
      <c r="FR130" s="437"/>
      <c r="FS130" s="437"/>
      <c r="FT130" s="437"/>
      <c r="FU130" s="437"/>
      <c r="FV130" s="437"/>
      <c r="FW130" s="437"/>
      <c r="FX130" s="437"/>
      <c r="FY130" s="437"/>
      <c r="FZ130" s="437"/>
      <c r="GA130" s="437"/>
      <c r="GB130" s="437"/>
      <c r="GC130" s="437"/>
      <c r="GD130" s="437"/>
      <c r="GE130" s="437"/>
      <c r="GF130" s="437"/>
      <c r="GG130" s="437"/>
      <c r="GH130" s="437"/>
      <c r="GI130" s="437"/>
      <c r="GJ130" s="437"/>
      <c r="GK130" s="437"/>
      <c r="GL130" s="437"/>
      <c r="GM130" s="437"/>
      <c r="GN130" s="437"/>
      <c r="GO130" s="437"/>
      <c r="GP130" s="437"/>
      <c r="GQ130" s="437"/>
      <c r="GR130" s="437"/>
      <c r="GS130" s="437"/>
      <c r="GT130" s="437"/>
      <c r="GU130" s="437"/>
      <c r="GV130" s="437"/>
      <c r="GW130" s="437"/>
      <c r="GX130" s="437"/>
      <c r="GY130" s="437"/>
      <c r="GZ130" s="437"/>
      <c r="HA130" s="437"/>
      <c r="HB130" s="437"/>
      <c r="HC130" s="437"/>
      <c r="HD130" s="437"/>
      <c r="HE130" s="437"/>
      <c r="HF130" s="437"/>
      <c r="HG130" s="437"/>
      <c r="HH130" s="437"/>
      <c r="HI130" s="437"/>
      <c r="HJ130" s="437"/>
      <c r="HK130" s="437"/>
      <c r="HL130" s="437"/>
      <c r="HM130" s="437"/>
      <c r="HN130" s="437"/>
      <c r="HO130" s="437"/>
      <c r="HP130" s="437"/>
      <c r="HQ130" s="437"/>
      <c r="HR130" s="437"/>
      <c r="HS130" s="437"/>
      <c r="HT130" s="437"/>
      <c r="HU130" s="437"/>
      <c r="HV130" s="437"/>
      <c r="HW130" s="437"/>
      <c r="HX130" s="437"/>
      <c r="HY130" s="437"/>
      <c r="HZ130" s="437"/>
      <c r="IA130" s="437"/>
      <c r="IB130" s="437"/>
      <c r="IC130" s="437"/>
      <c r="ID130" s="437"/>
      <c r="IE130" s="437"/>
      <c r="IF130" s="437"/>
      <c r="IG130" s="437"/>
      <c r="IH130" s="437"/>
      <c r="II130" s="437"/>
      <c r="IJ130" s="437"/>
      <c r="IK130" s="438">
        <v>50</v>
      </c>
      <c r="IL130" s="438">
        <v>17000000</v>
      </c>
      <c r="IM130" s="438">
        <v>12230700</v>
      </c>
    </row>
    <row r="131" spans="1:247" s="439" customFormat="1" ht="4.5">
      <c r="A131" s="436" t="s">
        <v>428</v>
      </c>
      <c r="B131" s="437">
        <v>95</v>
      </c>
      <c r="C131" s="437">
        <v>51600000</v>
      </c>
      <c r="D131" s="437">
        <v>35940500</v>
      </c>
      <c r="E131" s="437">
        <v>8</v>
      </c>
      <c r="F131" s="437">
        <v>8000000</v>
      </c>
      <c r="G131" s="437">
        <v>7120000</v>
      </c>
      <c r="H131" s="437">
        <v>14</v>
      </c>
      <c r="I131" s="437">
        <v>5360000</v>
      </c>
      <c r="J131" s="437">
        <v>3965000</v>
      </c>
      <c r="K131" s="437">
        <v>2</v>
      </c>
      <c r="L131" s="437">
        <v>1000000</v>
      </c>
      <c r="M131" s="437">
        <v>550000</v>
      </c>
      <c r="N131" s="437">
        <v>3</v>
      </c>
      <c r="O131" s="437">
        <v>1445000</v>
      </c>
      <c r="P131" s="437">
        <v>645000</v>
      </c>
      <c r="Q131" s="437">
        <v>352</v>
      </c>
      <c r="R131" s="437">
        <v>155370000</v>
      </c>
      <c r="S131" s="437">
        <v>129197100</v>
      </c>
      <c r="T131" s="437">
        <v>479</v>
      </c>
      <c r="U131" s="437">
        <v>223590000</v>
      </c>
      <c r="V131" s="437">
        <v>168385080</v>
      </c>
      <c r="W131" s="437">
        <v>1</v>
      </c>
      <c r="X131" s="437">
        <v>1000000</v>
      </c>
      <c r="Y131" s="437">
        <v>1000000</v>
      </c>
      <c r="Z131" s="437">
        <v>35</v>
      </c>
      <c r="AA131" s="437">
        <v>23180000</v>
      </c>
      <c r="AB131" s="437">
        <v>9856225</v>
      </c>
      <c r="AC131" s="437">
        <v>23</v>
      </c>
      <c r="AD131" s="437">
        <v>18140000</v>
      </c>
      <c r="AE131" s="437">
        <v>11309500</v>
      </c>
      <c r="AF131" s="437">
        <v>6</v>
      </c>
      <c r="AG131" s="437">
        <v>3270000</v>
      </c>
      <c r="AH131" s="437">
        <v>2866250</v>
      </c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>
        <v>10</v>
      </c>
      <c r="AS131" s="437">
        <v>7700000</v>
      </c>
      <c r="AT131" s="437">
        <v>5450000</v>
      </c>
      <c r="AU131" s="437">
        <v>189</v>
      </c>
      <c r="AV131" s="437">
        <v>139755000</v>
      </c>
      <c r="AW131" s="437">
        <v>116500400</v>
      </c>
      <c r="AX131" s="437">
        <v>2</v>
      </c>
      <c r="AY131" s="437">
        <v>200000</v>
      </c>
      <c r="AZ131" s="437">
        <v>200000</v>
      </c>
      <c r="BA131" s="437"/>
      <c r="BB131" s="437"/>
      <c r="BC131" s="437"/>
      <c r="BD131" s="437">
        <v>5</v>
      </c>
      <c r="BE131" s="437">
        <v>1300000</v>
      </c>
      <c r="BF131" s="437">
        <v>700000</v>
      </c>
      <c r="BG131" s="437">
        <v>22</v>
      </c>
      <c r="BH131" s="437">
        <v>14750000</v>
      </c>
      <c r="BI131" s="437">
        <v>10325000</v>
      </c>
      <c r="BJ131" s="437">
        <v>9</v>
      </c>
      <c r="BK131" s="437">
        <v>6900000</v>
      </c>
      <c r="BL131" s="437">
        <v>4026000</v>
      </c>
      <c r="BM131" s="437">
        <v>6</v>
      </c>
      <c r="BN131" s="437">
        <v>2730000</v>
      </c>
      <c r="BO131" s="437">
        <v>2630000</v>
      </c>
      <c r="BP131" s="437">
        <v>11</v>
      </c>
      <c r="BQ131" s="437">
        <v>9550000</v>
      </c>
      <c r="BR131" s="437">
        <v>6700000</v>
      </c>
      <c r="BS131" s="437">
        <v>1</v>
      </c>
      <c r="BT131" s="437">
        <v>100000</v>
      </c>
      <c r="BU131" s="437">
        <v>50000</v>
      </c>
      <c r="BV131" s="437">
        <v>3</v>
      </c>
      <c r="BW131" s="437">
        <v>2700000</v>
      </c>
      <c r="BX131" s="437">
        <v>750000</v>
      </c>
      <c r="BY131" s="437">
        <v>16</v>
      </c>
      <c r="BZ131" s="437">
        <v>4530000</v>
      </c>
      <c r="CA131" s="437">
        <v>3660000</v>
      </c>
      <c r="CB131" s="437">
        <v>285</v>
      </c>
      <c r="CC131" s="437">
        <v>261550000</v>
      </c>
      <c r="CD131" s="437">
        <v>199307000</v>
      </c>
      <c r="CE131" s="437">
        <v>2</v>
      </c>
      <c r="CF131" s="437">
        <v>500000</v>
      </c>
      <c r="CG131" s="437">
        <v>450000</v>
      </c>
      <c r="CH131" s="437"/>
      <c r="CI131" s="437"/>
      <c r="CJ131" s="437"/>
      <c r="CK131" s="437"/>
      <c r="CL131" s="437"/>
      <c r="CM131" s="437"/>
      <c r="CN131" s="437">
        <v>158</v>
      </c>
      <c r="CO131" s="437">
        <v>161360000</v>
      </c>
      <c r="CP131" s="437">
        <v>117285500</v>
      </c>
      <c r="CQ131" s="437">
        <v>8</v>
      </c>
      <c r="CR131" s="437">
        <v>1400000</v>
      </c>
      <c r="CS131" s="437">
        <v>1349000</v>
      </c>
      <c r="CT131" s="437">
        <v>258</v>
      </c>
      <c r="CU131" s="437">
        <v>206045000</v>
      </c>
      <c r="CV131" s="437">
        <v>156932650</v>
      </c>
      <c r="CW131" s="437">
        <v>2430</v>
      </c>
      <c r="CX131" s="437">
        <v>1486956448</v>
      </c>
      <c r="CY131" s="437">
        <v>939560735</v>
      </c>
      <c r="CZ131" s="437">
        <v>201</v>
      </c>
      <c r="DA131" s="437">
        <v>106085000</v>
      </c>
      <c r="DB131" s="437">
        <v>94211350</v>
      </c>
      <c r="DC131" s="437">
        <v>1</v>
      </c>
      <c r="DD131" s="437">
        <v>60000</v>
      </c>
      <c r="DE131" s="437">
        <v>30000</v>
      </c>
      <c r="DF131" s="437">
        <v>1</v>
      </c>
      <c r="DG131" s="437">
        <v>50000</v>
      </c>
      <c r="DH131" s="437">
        <v>50000</v>
      </c>
      <c r="DI131" s="437">
        <v>77</v>
      </c>
      <c r="DJ131" s="437">
        <v>48766000</v>
      </c>
      <c r="DK131" s="437">
        <v>39350000</v>
      </c>
      <c r="DL131" s="437">
        <v>8</v>
      </c>
      <c r="DM131" s="437">
        <v>5240000</v>
      </c>
      <c r="DN131" s="437">
        <v>4659000</v>
      </c>
      <c r="DO131" s="437">
        <v>2</v>
      </c>
      <c r="DP131" s="437">
        <v>1100000</v>
      </c>
      <c r="DQ131" s="437">
        <v>580000</v>
      </c>
      <c r="DR131" s="437">
        <v>77</v>
      </c>
      <c r="DS131" s="437">
        <v>39328000</v>
      </c>
      <c r="DT131" s="437">
        <v>26670427</v>
      </c>
      <c r="DU131" s="437">
        <v>85</v>
      </c>
      <c r="DV131" s="437">
        <v>77210000</v>
      </c>
      <c r="DW131" s="437">
        <v>52553000</v>
      </c>
      <c r="DX131" s="437">
        <v>3</v>
      </c>
      <c r="DY131" s="437">
        <v>190000</v>
      </c>
      <c r="DZ131" s="437">
        <v>150000</v>
      </c>
      <c r="EA131" s="437">
        <v>14</v>
      </c>
      <c r="EB131" s="437">
        <v>15150000</v>
      </c>
      <c r="EC131" s="437">
        <v>7800000</v>
      </c>
      <c r="ED131" s="437">
        <v>25</v>
      </c>
      <c r="EE131" s="437">
        <v>12780000</v>
      </c>
      <c r="EF131" s="437">
        <v>10769900</v>
      </c>
      <c r="EG131" s="437">
        <v>17</v>
      </c>
      <c r="EH131" s="437">
        <v>33050000</v>
      </c>
      <c r="EI131" s="437">
        <v>18898500</v>
      </c>
      <c r="EJ131" s="437">
        <v>7</v>
      </c>
      <c r="EK131" s="437">
        <v>11070000</v>
      </c>
      <c r="EL131" s="437">
        <v>9885000</v>
      </c>
      <c r="EM131" s="437">
        <v>67</v>
      </c>
      <c r="EN131" s="437">
        <v>89975000</v>
      </c>
      <c r="EO131" s="437">
        <v>82969000</v>
      </c>
      <c r="EP131" s="437"/>
      <c r="EQ131" s="437"/>
      <c r="ER131" s="437"/>
      <c r="ES131" s="437">
        <v>5</v>
      </c>
      <c r="ET131" s="437">
        <v>11100000</v>
      </c>
      <c r="EU131" s="437">
        <v>11100000</v>
      </c>
      <c r="EV131" s="437">
        <v>1</v>
      </c>
      <c r="EW131" s="437">
        <v>1000000</v>
      </c>
      <c r="EX131" s="437">
        <v>1000000</v>
      </c>
      <c r="EY131" s="437">
        <v>4</v>
      </c>
      <c r="EZ131" s="437">
        <v>1450000</v>
      </c>
      <c r="FA131" s="437">
        <v>1150000</v>
      </c>
      <c r="FB131" s="437">
        <v>4</v>
      </c>
      <c r="FC131" s="437">
        <v>700000</v>
      </c>
      <c r="FD131" s="437">
        <v>700000</v>
      </c>
      <c r="FE131" s="437">
        <v>35</v>
      </c>
      <c r="FF131" s="437">
        <v>18200000</v>
      </c>
      <c r="FG131" s="437">
        <v>13695000</v>
      </c>
      <c r="FH131" s="437">
        <v>20</v>
      </c>
      <c r="FI131" s="437">
        <v>5800000</v>
      </c>
      <c r="FJ131" s="437">
        <v>5172500</v>
      </c>
      <c r="FK131" s="437"/>
      <c r="FL131" s="437"/>
      <c r="FM131" s="437"/>
      <c r="FN131" s="437"/>
      <c r="FO131" s="437"/>
      <c r="FP131" s="437"/>
      <c r="FQ131" s="437">
        <v>7</v>
      </c>
      <c r="FR131" s="437">
        <v>1900000</v>
      </c>
      <c r="FS131" s="437">
        <v>1125000</v>
      </c>
      <c r="FT131" s="437">
        <v>15</v>
      </c>
      <c r="FU131" s="437">
        <v>4065000</v>
      </c>
      <c r="FV131" s="437">
        <v>3404250</v>
      </c>
      <c r="FW131" s="437">
        <v>4</v>
      </c>
      <c r="FX131" s="437">
        <v>1510000</v>
      </c>
      <c r="FY131" s="437">
        <v>1010000</v>
      </c>
      <c r="FZ131" s="437">
        <v>50</v>
      </c>
      <c r="GA131" s="437">
        <v>24450000</v>
      </c>
      <c r="GB131" s="437">
        <v>19720000</v>
      </c>
      <c r="GC131" s="437">
        <v>1</v>
      </c>
      <c r="GD131" s="437">
        <v>150000</v>
      </c>
      <c r="GE131" s="437">
        <v>90000</v>
      </c>
      <c r="GF131" s="437">
        <v>89</v>
      </c>
      <c r="GG131" s="437">
        <v>68240000</v>
      </c>
      <c r="GH131" s="437">
        <v>55949000</v>
      </c>
      <c r="GI131" s="437">
        <v>5</v>
      </c>
      <c r="GJ131" s="437">
        <v>2150000</v>
      </c>
      <c r="GK131" s="437">
        <v>1905000</v>
      </c>
      <c r="GL131" s="437">
        <v>16</v>
      </c>
      <c r="GM131" s="437">
        <v>4922000</v>
      </c>
      <c r="GN131" s="437">
        <v>2279000</v>
      </c>
      <c r="GO131" s="437">
        <v>4</v>
      </c>
      <c r="GP131" s="437">
        <v>10650000</v>
      </c>
      <c r="GQ131" s="437">
        <v>1400000</v>
      </c>
      <c r="GR131" s="437">
        <v>1</v>
      </c>
      <c r="GS131" s="437">
        <v>100000</v>
      </c>
      <c r="GT131" s="437">
        <v>100000</v>
      </c>
      <c r="GU131" s="437">
        <v>9</v>
      </c>
      <c r="GV131" s="437">
        <v>9650000</v>
      </c>
      <c r="GW131" s="437">
        <v>6200000</v>
      </c>
      <c r="GX131" s="437">
        <v>1</v>
      </c>
      <c r="GY131" s="437">
        <v>250000</v>
      </c>
      <c r="GZ131" s="437">
        <v>250000</v>
      </c>
      <c r="HA131" s="437">
        <v>4</v>
      </c>
      <c r="HB131" s="437">
        <v>2075000</v>
      </c>
      <c r="HC131" s="437">
        <v>1075000</v>
      </c>
      <c r="HD131" s="437"/>
      <c r="HE131" s="437"/>
      <c r="HF131" s="437"/>
      <c r="HG131" s="437">
        <v>2</v>
      </c>
      <c r="HH131" s="437">
        <v>2000000</v>
      </c>
      <c r="HI131" s="437">
        <v>1500000</v>
      </c>
      <c r="HJ131" s="437">
        <v>1</v>
      </c>
      <c r="HK131" s="437">
        <v>500000</v>
      </c>
      <c r="HL131" s="437">
        <v>250000</v>
      </c>
      <c r="HM131" s="437"/>
      <c r="HN131" s="437"/>
      <c r="HO131" s="437"/>
      <c r="HP131" s="437"/>
      <c r="HQ131" s="437"/>
      <c r="HR131" s="437"/>
      <c r="HS131" s="437">
        <v>3</v>
      </c>
      <c r="HT131" s="437">
        <v>11210000</v>
      </c>
      <c r="HU131" s="437">
        <v>11105000</v>
      </c>
      <c r="HV131" s="437">
        <v>45</v>
      </c>
      <c r="HW131" s="437">
        <v>28800000</v>
      </c>
      <c r="HX131" s="437">
        <v>21573325</v>
      </c>
      <c r="HY131" s="437"/>
      <c r="HZ131" s="437"/>
      <c r="IA131" s="437"/>
      <c r="IB131" s="437">
        <v>18</v>
      </c>
      <c r="IC131" s="437">
        <v>13950000</v>
      </c>
      <c r="ID131" s="437">
        <v>9337500</v>
      </c>
      <c r="IE131" s="437">
        <v>5</v>
      </c>
      <c r="IF131" s="437">
        <v>1900000</v>
      </c>
      <c r="IG131" s="437">
        <v>1600000</v>
      </c>
      <c r="IH131" s="437">
        <v>4</v>
      </c>
      <c r="II131" s="437">
        <v>1562000</v>
      </c>
      <c r="IJ131" s="437">
        <v>856000</v>
      </c>
      <c r="IK131" s="438">
        <v>5371</v>
      </c>
      <c r="IL131" s="438">
        <v>3468319448</v>
      </c>
      <c r="IM131" s="438">
        <v>2458833692</v>
      </c>
    </row>
    <row r="132" spans="1:247" s="439" customFormat="1" ht="4.5">
      <c r="A132" s="436" t="s">
        <v>550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  <c r="V132" s="437"/>
      <c r="W132" s="437"/>
      <c r="X132" s="437"/>
      <c r="Y132" s="437"/>
      <c r="Z132" s="437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  <c r="AM132" s="437"/>
      <c r="AN132" s="437"/>
      <c r="AO132" s="437"/>
      <c r="AP132" s="437"/>
      <c r="AQ132" s="437"/>
      <c r="AR132" s="437"/>
      <c r="AS132" s="437"/>
      <c r="AT132" s="437"/>
      <c r="AU132" s="437"/>
      <c r="AV132" s="437"/>
      <c r="AW132" s="437"/>
      <c r="AX132" s="437"/>
      <c r="AY132" s="437"/>
      <c r="AZ132" s="437"/>
      <c r="BA132" s="437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7"/>
      <c r="BL132" s="437"/>
      <c r="BM132" s="437"/>
      <c r="BN132" s="437"/>
      <c r="BO132" s="437"/>
      <c r="BP132" s="437"/>
      <c r="BQ132" s="437"/>
      <c r="BR132" s="437"/>
      <c r="BS132" s="437"/>
      <c r="BT132" s="437"/>
      <c r="BU132" s="437"/>
      <c r="BV132" s="437"/>
      <c r="BW132" s="437"/>
      <c r="BX132" s="437"/>
      <c r="BY132" s="437"/>
      <c r="BZ132" s="437"/>
      <c r="CA132" s="437"/>
      <c r="CB132" s="437"/>
      <c r="CC132" s="437"/>
      <c r="CD132" s="437"/>
      <c r="CE132" s="437"/>
      <c r="CF132" s="437"/>
      <c r="CG132" s="437"/>
      <c r="CH132" s="437"/>
      <c r="CI132" s="437"/>
      <c r="CJ132" s="437"/>
      <c r="CK132" s="437"/>
      <c r="CL132" s="437"/>
      <c r="CM132" s="437"/>
      <c r="CN132" s="437"/>
      <c r="CO132" s="437"/>
      <c r="CP132" s="437"/>
      <c r="CQ132" s="437"/>
      <c r="CR132" s="437"/>
      <c r="CS132" s="437"/>
      <c r="CT132" s="437"/>
      <c r="CU132" s="437"/>
      <c r="CV132" s="437"/>
      <c r="CW132" s="437">
        <v>36</v>
      </c>
      <c r="CX132" s="437">
        <v>11940000</v>
      </c>
      <c r="CY132" s="437">
        <v>10613500</v>
      </c>
      <c r="CZ132" s="437"/>
      <c r="DA132" s="437"/>
      <c r="DB132" s="437"/>
      <c r="DC132" s="437"/>
      <c r="DD132" s="437"/>
      <c r="DE132" s="437"/>
      <c r="DF132" s="437"/>
      <c r="DG132" s="437"/>
      <c r="DH132" s="437"/>
      <c r="DI132" s="437"/>
      <c r="DJ132" s="437"/>
      <c r="DK132" s="437"/>
      <c r="DL132" s="437"/>
      <c r="DM132" s="437"/>
      <c r="DN132" s="437"/>
      <c r="DO132" s="437"/>
      <c r="DP132" s="437"/>
      <c r="DQ132" s="437"/>
      <c r="DR132" s="437"/>
      <c r="DS132" s="437"/>
      <c r="DT132" s="437"/>
      <c r="DU132" s="437"/>
      <c r="DV132" s="437"/>
      <c r="DW132" s="437"/>
      <c r="DX132" s="437"/>
      <c r="DY132" s="437"/>
      <c r="DZ132" s="437"/>
      <c r="EA132" s="437"/>
      <c r="EB132" s="437"/>
      <c r="EC132" s="437"/>
      <c r="ED132" s="437"/>
      <c r="EE132" s="437"/>
      <c r="EF132" s="437"/>
      <c r="EG132" s="437"/>
      <c r="EH132" s="437"/>
      <c r="EI132" s="437"/>
      <c r="EJ132" s="437"/>
      <c r="EK132" s="437"/>
      <c r="EL132" s="437"/>
      <c r="EM132" s="437"/>
      <c r="EN132" s="437"/>
      <c r="EO132" s="437"/>
      <c r="EP132" s="437"/>
      <c r="EQ132" s="437"/>
      <c r="ER132" s="437"/>
      <c r="ES132" s="437"/>
      <c r="ET132" s="437"/>
      <c r="EU132" s="437"/>
      <c r="EV132" s="437"/>
      <c r="EW132" s="437"/>
      <c r="EX132" s="437"/>
      <c r="EY132" s="437"/>
      <c r="EZ132" s="437"/>
      <c r="FA132" s="437"/>
      <c r="FB132" s="437"/>
      <c r="FC132" s="437"/>
      <c r="FD132" s="437"/>
      <c r="FE132" s="437"/>
      <c r="FF132" s="437"/>
      <c r="FG132" s="437"/>
      <c r="FH132" s="437"/>
      <c r="FI132" s="437"/>
      <c r="FJ132" s="437"/>
      <c r="FK132" s="437"/>
      <c r="FL132" s="437"/>
      <c r="FM132" s="437"/>
      <c r="FN132" s="437"/>
      <c r="FO132" s="437"/>
      <c r="FP132" s="437"/>
      <c r="FQ132" s="437"/>
      <c r="FR132" s="437"/>
      <c r="FS132" s="437"/>
      <c r="FT132" s="437"/>
      <c r="FU132" s="437"/>
      <c r="FV132" s="437"/>
      <c r="FW132" s="437"/>
      <c r="FX132" s="437"/>
      <c r="FY132" s="437"/>
      <c r="FZ132" s="437"/>
      <c r="GA132" s="437"/>
      <c r="GB132" s="437"/>
      <c r="GC132" s="437"/>
      <c r="GD132" s="437"/>
      <c r="GE132" s="437"/>
      <c r="GF132" s="437"/>
      <c r="GG132" s="437"/>
      <c r="GH132" s="437"/>
      <c r="GI132" s="437"/>
      <c r="GJ132" s="437"/>
      <c r="GK132" s="437"/>
      <c r="GL132" s="437"/>
      <c r="GM132" s="437"/>
      <c r="GN132" s="437"/>
      <c r="GO132" s="437"/>
      <c r="GP132" s="437"/>
      <c r="GQ132" s="437"/>
      <c r="GR132" s="437"/>
      <c r="GS132" s="437"/>
      <c r="GT132" s="437"/>
      <c r="GU132" s="437"/>
      <c r="GV132" s="437"/>
      <c r="GW132" s="437"/>
      <c r="GX132" s="437"/>
      <c r="GY132" s="437"/>
      <c r="GZ132" s="437"/>
      <c r="HA132" s="437"/>
      <c r="HB132" s="437"/>
      <c r="HC132" s="437"/>
      <c r="HD132" s="437"/>
      <c r="HE132" s="437"/>
      <c r="HF132" s="437"/>
      <c r="HG132" s="437"/>
      <c r="HH132" s="437"/>
      <c r="HI132" s="437"/>
      <c r="HJ132" s="437"/>
      <c r="HK132" s="437"/>
      <c r="HL132" s="437"/>
      <c r="HM132" s="437"/>
      <c r="HN132" s="437"/>
      <c r="HO132" s="437"/>
      <c r="HP132" s="437"/>
      <c r="HQ132" s="437"/>
      <c r="HR132" s="437"/>
      <c r="HS132" s="437"/>
      <c r="HT132" s="437"/>
      <c r="HU132" s="437"/>
      <c r="HV132" s="437"/>
      <c r="HW132" s="437"/>
      <c r="HX132" s="437"/>
      <c r="HY132" s="437"/>
      <c r="HZ132" s="437"/>
      <c r="IA132" s="437"/>
      <c r="IB132" s="437"/>
      <c r="IC132" s="437"/>
      <c r="ID132" s="437"/>
      <c r="IE132" s="437"/>
      <c r="IF132" s="437"/>
      <c r="IG132" s="437"/>
      <c r="IH132" s="437"/>
      <c r="II132" s="437"/>
      <c r="IJ132" s="437"/>
      <c r="IK132" s="438">
        <v>36</v>
      </c>
      <c r="IL132" s="438">
        <v>11940000</v>
      </c>
      <c r="IM132" s="438">
        <v>10613500</v>
      </c>
    </row>
    <row r="133" spans="1:247" s="439" customFormat="1" ht="4.5">
      <c r="A133" s="436" t="s">
        <v>697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  <c r="Y133" s="437"/>
      <c r="Z133" s="437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/>
      <c r="AV133" s="437"/>
      <c r="AW133" s="437"/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7"/>
      <c r="BL133" s="437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7"/>
      <c r="CI133" s="437"/>
      <c r="CJ133" s="437"/>
      <c r="CK133" s="437"/>
      <c r="CL133" s="437"/>
      <c r="CM133" s="437"/>
      <c r="CN133" s="437"/>
      <c r="CO133" s="437"/>
      <c r="CP133" s="437"/>
      <c r="CQ133" s="437"/>
      <c r="CR133" s="437"/>
      <c r="CS133" s="437"/>
      <c r="CT133" s="437"/>
      <c r="CU133" s="437"/>
      <c r="CV133" s="437"/>
      <c r="CW133" s="437">
        <v>4</v>
      </c>
      <c r="CX133" s="437">
        <v>370000</v>
      </c>
      <c r="CY133" s="437">
        <v>245000</v>
      </c>
      <c r="CZ133" s="437"/>
      <c r="DA133" s="437"/>
      <c r="DB133" s="437"/>
      <c r="DC133" s="437"/>
      <c r="DD133" s="437"/>
      <c r="DE133" s="437"/>
      <c r="DF133" s="437"/>
      <c r="DG133" s="437"/>
      <c r="DH133" s="437"/>
      <c r="DI133" s="437"/>
      <c r="DJ133" s="437"/>
      <c r="DK133" s="437"/>
      <c r="DL133" s="437"/>
      <c r="DM133" s="437"/>
      <c r="DN133" s="437"/>
      <c r="DO133" s="437"/>
      <c r="DP133" s="437"/>
      <c r="DQ133" s="437"/>
      <c r="DR133" s="437"/>
      <c r="DS133" s="437"/>
      <c r="DT133" s="437"/>
      <c r="DU133" s="437"/>
      <c r="DV133" s="437"/>
      <c r="DW133" s="437"/>
      <c r="DX133" s="437"/>
      <c r="DY133" s="437"/>
      <c r="DZ133" s="437"/>
      <c r="EA133" s="437"/>
      <c r="EB133" s="437"/>
      <c r="EC133" s="437"/>
      <c r="ED133" s="437"/>
      <c r="EE133" s="437"/>
      <c r="EF133" s="437"/>
      <c r="EG133" s="437"/>
      <c r="EH133" s="437"/>
      <c r="EI133" s="437"/>
      <c r="EJ133" s="437"/>
      <c r="EK133" s="437"/>
      <c r="EL133" s="437"/>
      <c r="EM133" s="437"/>
      <c r="EN133" s="437"/>
      <c r="EO133" s="437"/>
      <c r="EP133" s="437"/>
      <c r="EQ133" s="437"/>
      <c r="ER133" s="437"/>
      <c r="ES133" s="437"/>
      <c r="ET133" s="437"/>
      <c r="EU133" s="437"/>
      <c r="EV133" s="437"/>
      <c r="EW133" s="437"/>
      <c r="EX133" s="437"/>
      <c r="EY133" s="437"/>
      <c r="EZ133" s="437"/>
      <c r="FA133" s="437"/>
      <c r="FB133" s="437"/>
      <c r="FC133" s="437"/>
      <c r="FD133" s="437"/>
      <c r="FE133" s="437"/>
      <c r="FF133" s="437"/>
      <c r="FG133" s="437"/>
      <c r="FH133" s="437"/>
      <c r="FI133" s="437"/>
      <c r="FJ133" s="437"/>
      <c r="FK133" s="437"/>
      <c r="FL133" s="437"/>
      <c r="FM133" s="437"/>
      <c r="FN133" s="437"/>
      <c r="FO133" s="437"/>
      <c r="FP133" s="437"/>
      <c r="FQ133" s="437"/>
      <c r="FR133" s="437"/>
      <c r="FS133" s="437"/>
      <c r="FT133" s="437"/>
      <c r="FU133" s="437"/>
      <c r="FV133" s="437"/>
      <c r="FW133" s="437"/>
      <c r="FX133" s="437"/>
      <c r="FY133" s="437"/>
      <c r="FZ133" s="437"/>
      <c r="GA133" s="437"/>
      <c r="GB133" s="437"/>
      <c r="GC133" s="437"/>
      <c r="GD133" s="437"/>
      <c r="GE133" s="437"/>
      <c r="GF133" s="437"/>
      <c r="GG133" s="437"/>
      <c r="GH133" s="437"/>
      <c r="GI133" s="437"/>
      <c r="GJ133" s="437"/>
      <c r="GK133" s="437"/>
      <c r="GL133" s="437"/>
      <c r="GM133" s="437"/>
      <c r="GN133" s="437"/>
      <c r="GO133" s="437"/>
      <c r="GP133" s="437"/>
      <c r="GQ133" s="437"/>
      <c r="GR133" s="437"/>
      <c r="GS133" s="437"/>
      <c r="GT133" s="437"/>
      <c r="GU133" s="437"/>
      <c r="GV133" s="437"/>
      <c r="GW133" s="437"/>
      <c r="GX133" s="437"/>
      <c r="GY133" s="437"/>
      <c r="GZ133" s="437"/>
      <c r="HA133" s="437"/>
      <c r="HB133" s="437"/>
      <c r="HC133" s="437"/>
      <c r="HD133" s="437"/>
      <c r="HE133" s="437"/>
      <c r="HF133" s="437"/>
      <c r="HG133" s="437"/>
      <c r="HH133" s="437"/>
      <c r="HI133" s="437"/>
      <c r="HJ133" s="437"/>
      <c r="HK133" s="437"/>
      <c r="HL133" s="437"/>
      <c r="HM133" s="437"/>
      <c r="HN133" s="437"/>
      <c r="HO133" s="437"/>
      <c r="HP133" s="437"/>
      <c r="HQ133" s="437"/>
      <c r="HR133" s="437"/>
      <c r="HS133" s="437"/>
      <c r="HT133" s="437"/>
      <c r="HU133" s="437"/>
      <c r="HV133" s="437"/>
      <c r="HW133" s="437"/>
      <c r="HX133" s="437"/>
      <c r="HY133" s="437"/>
      <c r="HZ133" s="437"/>
      <c r="IA133" s="437"/>
      <c r="IB133" s="437"/>
      <c r="IC133" s="437"/>
      <c r="ID133" s="437"/>
      <c r="IE133" s="437"/>
      <c r="IF133" s="437"/>
      <c r="IG133" s="437"/>
      <c r="IH133" s="437"/>
      <c r="II133" s="437"/>
      <c r="IJ133" s="437"/>
      <c r="IK133" s="438">
        <v>4</v>
      </c>
      <c r="IL133" s="438">
        <v>370000</v>
      </c>
      <c r="IM133" s="438">
        <v>245000</v>
      </c>
    </row>
    <row r="134" spans="1:247" s="439" customFormat="1" ht="4.5">
      <c r="A134" s="436" t="s">
        <v>551</v>
      </c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>
        <v>1</v>
      </c>
      <c r="R134" s="437">
        <v>2000000</v>
      </c>
      <c r="S134" s="437">
        <v>100000</v>
      </c>
      <c r="T134" s="437">
        <v>20</v>
      </c>
      <c r="U134" s="437">
        <v>5530000</v>
      </c>
      <c r="V134" s="437">
        <v>5141000</v>
      </c>
      <c r="W134" s="437"/>
      <c r="X134" s="437"/>
      <c r="Y134" s="437"/>
      <c r="Z134" s="437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37"/>
      <c r="AM134" s="437"/>
      <c r="AN134" s="437"/>
      <c r="AO134" s="437"/>
      <c r="AP134" s="437"/>
      <c r="AQ134" s="437"/>
      <c r="AR134" s="437"/>
      <c r="AS134" s="437"/>
      <c r="AT134" s="437"/>
      <c r="AU134" s="437"/>
      <c r="AV134" s="437"/>
      <c r="AW134" s="437"/>
      <c r="AX134" s="437"/>
      <c r="AY134" s="437"/>
      <c r="AZ134" s="437"/>
      <c r="BA134" s="437"/>
      <c r="BB134" s="437"/>
      <c r="BC134" s="437"/>
      <c r="BD134" s="437"/>
      <c r="BE134" s="437"/>
      <c r="BF134" s="437"/>
      <c r="BG134" s="437"/>
      <c r="BH134" s="437"/>
      <c r="BI134" s="437"/>
      <c r="BJ134" s="437"/>
      <c r="BK134" s="437"/>
      <c r="BL134" s="437"/>
      <c r="BM134" s="437"/>
      <c r="BN134" s="437"/>
      <c r="BO134" s="437"/>
      <c r="BP134" s="437"/>
      <c r="BQ134" s="437"/>
      <c r="BR134" s="437"/>
      <c r="BS134" s="437"/>
      <c r="BT134" s="437"/>
      <c r="BU134" s="437"/>
      <c r="BV134" s="437"/>
      <c r="BW134" s="437"/>
      <c r="BX134" s="437"/>
      <c r="BY134" s="437"/>
      <c r="BZ134" s="437"/>
      <c r="CA134" s="437"/>
      <c r="CB134" s="437"/>
      <c r="CC134" s="437"/>
      <c r="CD134" s="437"/>
      <c r="CE134" s="437"/>
      <c r="CF134" s="437"/>
      <c r="CG134" s="437"/>
      <c r="CH134" s="437"/>
      <c r="CI134" s="437"/>
      <c r="CJ134" s="437"/>
      <c r="CK134" s="437"/>
      <c r="CL134" s="437"/>
      <c r="CM134" s="437"/>
      <c r="CN134" s="437"/>
      <c r="CO134" s="437"/>
      <c r="CP134" s="437"/>
      <c r="CQ134" s="437"/>
      <c r="CR134" s="437"/>
      <c r="CS134" s="437"/>
      <c r="CT134" s="437">
        <v>4</v>
      </c>
      <c r="CU134" s="437">
        <v>3510000</v>
      </c>
      <c r="CV134" s="437">
        <v>2610000</v>
      </c>
      <c r="CW134" s="437">
        <v>59</v>
      </c>
      <c r="CX134" s="437">
        <v>10956000</v>
      </c>
      <c r="CY134" s="437">
        <v>9227900</v>
      </c>
      <c r="CZ134" s="437">
        <v>2</v>
      </c>
      <c r="DA134" s="437">
        <v>196000</v>
      </c>
      <c r="DB134" s="437">
        <v>124000</v>
      </c>
      <c r="DC134" s="437"/>
      <c r="DD134" s="437"/>
      <c r="DE134" s="437"/>
      <c r="DF134" s="437"/>
      <c r="DG134" s="437"/>
      <c r="DH134" s="437"/>
      <c r="DI134" s="437"/>
      <c r="DJ134" s="437"/>
      <c r="DK134" s="437"/>
      <c r="DL134" s="437"/>
      <c r="DM134" s="437"/>
      <c r="DN134" s="437"/>
      <c r="DO134" s="437"/>
      <c r="DP134" s="437"/>
      <c r="DQ134" s="437"/>
      <c r="DR134" s="437"/>
      <c r="DS134" s="437"/>
      <c r="DT134" s="437"/>
      <c r="DU134" s="437"/>
      <c r="DV134" s="437"/>
      <c r="DW134" s="437"/>
      <c r="DX134" s="437"/>
      <c r="DY134" s="437"/>
      <c r="DZ134" s="437"/>
      <c r="EA134" s="437"/>
      <c r="EB134" s="437"/>
      <c r="EC134" s="437"/>
      <c r="ED134" s="437">
        <v>1</v>
      </c>
      <c r="EE134" s="437">
        <v>500000</v>
      </c>
      <c r="EF134" s="437">
        <v>400000</v>
      </c>
      <c r="EG134" s="437"/>
      <c r="EH134" s="437"/>
      <c r="EI134" s="437"/>
      <c r="EJ134" s="437"/>
      <c r="EK134" s="437"/>
      <c r="EL134" s="437"/>
      <c r="EM134" s="437">
        <v>1</v>
      </c>
      <c r="EN134" s="437">
        <v>10000</v>
      </c>
      <c r="EO134" s="437">
        <v>10000</v>
      </c>
      <c r="EP134" s="437"/>
      <c r="EQ134" s="437"/>
      <c r="ER134" s="437"/>
      <c r="ES134" s="437">
        <v>1</v>
      </c>
      <c r="ET134" s="437">
        <v>500000</v>
      </c>
      <c r="EU134" s="437">
        <v>250000</v>
      </c>
      <c r="EV134" s="437"/>
      <c r="EW134" s="437"/>
      <c r="EX134" s="437"/>
      <c r="EY134" s="437"/>
      <c r="EZ134" s="437"/>
      <c r="FA134" s="437"/>
      <c r="FB134" s="437"/>
      <c r="FC134" s="437"/>
      <c r="FD134" s="437"/>
      <c r="FE134" s="437"/>
      <c r="FF134" s="437"/>
      <c r="FG134" s="437"/>
      <c r="FH134" s="437"/>
      <c r="FI134" s="437"/>
      <c r="FJ134" s="437"/>
      <c r="FK134" s="437"/>
      <c r="FL134" s="437"/>
      <c r="FM134" s="437"/>
      <c r="FN134" s="437"/>
      <c r="FO134" s="437"/>
      <c r="FP134" s="437"/>
      <c r="FQ134" s="437"/>
      <c r="FR134" s="437"/>
      <c r="FS134" s="437"/>
      <c r="FT134" s="437">
        <v>1</v>
      </c>
      <c r="FU134" s="437">
        <v>100000</v>
      </c>
      <c r="FV134" s="437">
        <v>100000</v>
      </c>
      <c r="FW134" s="437"/>
      <c r="FX134" s="437"/>
      <c r="FY134" s="437"/>
      <c r="FZ134" s="437"/>
      <c r="GA134" s="437"/>
      <c r="GB134" s="437"/>
      <c r="GC134" s="437"/>
      <c r="GD134" s="437"/>
      <c r="GE134" s="437"/>
      <c r="GF134" s="437"/>
      <c r="GG134" s="437"/>
      <c r="GH134" s="437"/>
      <c r="GI134" s="437"/>
      <c r="GJ134" s="437"/>
      <c r="GK134" s="437"/>
      <c r="GL134" s="437"/>
      <c r="GM134" s="437"/>
      <c r="GN134" s="437"/>
      <c r="GO134" s="437"/>
      <c r="GP134" s="437"/>
      <c r="GQ134" s="437"/>
      <c r="GR134" s="437"/>
      <c r="GS134" s="437"/>
      <c r="GT134" s="437"/>
      <c r="GU134" s="437"/>
      <c r="GV134" s="437"/>
      <c r="GW134" s="437"/>
      <c r="GX134" s="437"/>
      <c r="GY134" s="437"/>
      <c r="GZ134" s="437"/>
      <c r="HA134" s="437"/>
      <c r="HB134" s="437"/>
      <c r="HC134" s="437"/>
      <c r="HD134" s="437"/>
      <c r="HE134" s="437"/>
      <c r="HF134" s="437"/>
      <c r="HG134" s="437"/>
      <c r="HH134" s="437"/>
      <c r="HI134" s="437"/>
      <c r="HJ134" s="437"/>
      <c r="HK134" s="437"/>
      <c r="HL134" s="437"/>
      <c r="HM134" s="437"/>
      <c r="HN134" s="437"/>
      <c r="HO134" s="437"/>
      <c r="HP134" s="437"/>
      <c r="HQ134" s="437"/>
      <c r="HR134" s="437"/>
      <c r="HS134" s="437"/>
      <c r="HT134" s="437"/>
      <c r="HU134" s="437"/>
      <c r="HV134" s="437"/>
      <c r="HW134" s="437"/>
      <c r="HX134" s="437"/>
      <c r="HY134" s="437"/>
      <c r="HZ134" s="437"/>
      <c r="IA134" s="437"/>
      <c r="IB134" s="437"/>
      <c r="IC134" s="437"/>
      <c r="ID134" s="437"/>
      <c r="IE134" s="437"/>
      <c r="IF134" s="437"/>
      <c r="IG134" s="437"/>
      <c r="IH134" s="437"/>
      <c r="II134" s="437"/>
      <c r="IJ134" s="437"/>
      <c r="IK134" s="438">
        <v>90</v>
      </c>
      <c r="IL134" s="438">
        <v>23302000</v>
      </c>
      <c r="IM134" s="438">
        <v>17962900</v>
      </c>
    </row>
    <row r="135" spans="1:247" s="439" customFormat="1" ht="4.5">
      <c r="A135" s="436" t="s">
        <v>611</v>
      </c>
      <c r="B135" s="437"/>
      <c r="C135" s="437"/>
      <c r="D135" s="437"/>
      <c r="E135" s="437"/>
      <c r="F135" s="437"/>
      <c r="G135" s="437"/>
      <c r="H135" s="437"/>
      <c r="I135" s="437"/>
      <c r="J135" s="437"/>
      <c r="K135" s="437">
        <v>1</v>
      </c>
      <c r="L135" s="437">
        <v>500000</v>
      </c>
      <c r="M135" s="437">
        <v>500000</v>
      </c>
      <c r="N135" s="437"/>
      <c r="O135" s="437"/>
      <c r="P135" s="437"/>
      <c r="Q135" s="437"/>
      <c r="R135" s="437"/>
      <c r="S135" s="437"/>
      <c r="T135" s="437">
        <v>1</v>
      </c>
      <c r="U135" s="437">
        <v>20000</v>
      </c>
      <c r="V135" s="437">
        <v>6000</v>
      </c>
      <c r="W135" s="437"/>
      <c r="X135" s="437"/>
      <c r="Y135" s="437"/>
      <c r="Z135" s="437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37"/>
      <c r="AM135" s="437"/>
      <c r="AN135" s="437"/>
      <c r="AO135" s="437"/>
      <c r="AP135" s="437"/>
      <c r="AQ135" s="437"/>
      <c r="AR135" s="437"/>
      <c r="AS135" s="437"/>
      <c r="AT135" s="437"/>
      <c r="AU135" s="437">
        <v>1</v>
      </c>
      <c r="AV135" s="437">
        <v>1000000</v>
      </c>
      <c r="AW135" s="437">
        <v>1000000</v>
      </c>
      <c r="AX135" s="437"/>
      <c r="AY135" s="437"/>
      <c r="AZ135" s="437"/>
      <c r="BA135" s="437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7"/>
      <c r="BU135" s="437"/>
      <c r="BV135" s="437"/>
      <c r="BW135" s="437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7"/>
      <c r="CI135" s="437"/>
      <c r="CJ135" s="437"/>
      <c r="CK135" s="437"/>
      <c r="CL135" s="437"/>
      <c r="CM135" s="437"/>
      <c r="CN135" s="437">
        <v>1</v>
      </c>
      <c r="CO135" s="437">
        <v>50000</v>
      </c>
      <c r="CP135" s="437">
        <v>50000</v>
      </c>
      <c r="CQ135" s="437"/>
      <c r="CR135" s="437"/>
      <c r="CS135" s="437"/>
      <c r="CT135" s="437"/>
      <c r="CU135" s="437"/>
      <c r="CV135" s="437"/>
      <c r="CW135" s="437">
        <v>8</v>
      </c>
      <c r="CX135" s="437">
        <v>3260000</v>
      </c>
      <c r="CY135" s="437">
        <v>3202000</v>
      </c>
      <c r="CZ135" s="437"/>
      <c r="DA135" s="437"/>
      <c r="DB135" s="437"/>
      <c r="DC135" s="437"/>
      <c r="DD135" s="437"/>
      <c r="DE135" s="437"/>
      <c r="DF135" s="437"/>
      <c r="DG135" s="437"/>
      <c r="DH135" s="437"/>
      <c r="DI135" s="437"/>
      <c r="DJ135" s="437"/>
      <c r="DK135" s="437"/>
      <c r="DL135" s="437"/>
      <c r="DM135" s="437"/>
      <c r="DN135" s="437"/>
      <c r="DO135" s="437"/>
      <c r="DP135" s="437"/>
      <c r="DQ135" s="437"/>
      <c r="DR135" s="437"/>
      <c r="DS135" s="437"/>
      <c r="DT135" s="437"/>
      <c r="DU135" s="437"/>
      <c r="DV135" s="437"/>
      <c r="DW135" s="437"/>
      <c r="DX135" s="437"/>
      <c r="DY135" s="437"/>
      <c r="DZ135" s="437"/>
      <c r="EA135" s="437"/>
      <c r="EB135" s="437"/>
      <c r="EC135" s="437"/>
      <c r="ED135" s="437"/>
      <c r="EE135" s="437"/>
      <c r="EF135" s="437"/>
      <c r="EG135" s="437"/>
      <c r="EH135" s="437"/>
      <c r="EI135" s="437"/>
      <c r="EJ135" s="437"/>
      <c r="EK135" s="437"/>
      <c r="EL135" s="437"/>
      <c r="EM135" s="437"/>
      <c r="EN135" s="437"/>
      <c r="EO135" s="437"/>
      <c r="EP135" s="437"/>
      <c r="EQ135" s="437"/>
      <c r="ER135" s="437"/>
      <c r="ES135" s="437"/>
      <c r="ET135" s="437"/>
      <c r="EU135" s="437"/>
      <c r="EV135" s="437"/>
      <c r="EW135" s="437"/>
      <c r="EX135" s="437"/>
      <c r="EY135" s="437"/>
      <c r="EZ135" s="437"/>
      <c r="FA135" s="437"/>
      <c r="FB135" s="437"/>
      <c r="FC135" s="437"/>
      <c r="FD135" s="437"/>
      <c r="FE135" s="437"/>
      <c r="FF135" s="437"/>
      <c r="FG135" s="437"/>
      <c r="FH135" s="437"/>
      <c r="FI135" s="437"/>
      <c r="FJ135" s="437"/>
      <c r="FK135" s="437"/>
      <c r="FL135" s="437"/>
      <c r="FM135" s="437"/>
      <c r="FN135" s="437"/>
      <c r="FO135" s="437"/>
      <c r="FP135" s="437"/>
      <c r="FQ135" s="437"/>
      <c r="FR135" s="437"/>
      <c r="FS135" s="437"/>
      <c r="FT135" s="437"/>
      <c r="FU135" s="437"/>
      <c r="FV135" s="437"/>
      <c r="FW135" s="437"/>
      <c r="FX135" s="437"/>
      <c r="FY135" s="437"/>
      <c r="FZ135" s="437"/>
      <c r="GA135" s="437"/>
      <c r="GB135" s="437"/>
      <c r="GC135" s="437"/>
      <c r="GD135" s="437"/>
      <c r="GE135" s="437"/>
      <c r="GF135" s="437"/>
      <c r="GG135" s="437"/>
      <c r="GH135" s="437"/>
      <c r="GI135" s="437"/>
      <c r="GJ135" s="437"/>
      <c r="GK135" s="437"/>
      <c r="GL135" s="437"/>
      <c r="GM135" s="437"/>
      <c r="GN135" s="437"/>
      <c r="GO135" s="437"/>
      <c r="GP135" s="437"/>
      <c r="GQ135" s="437"/>
      <c r="GR135" s="437"/>
      <c r="GS135" s="437"/>
      <c r="GT135" s="437"/>
      <c r="GU135" s="437"/>
      <c r="GV135" s="437"/>
      <c r="GW135" s="437"/>
      <c r="GX135" s="437"/>
      <c r="GY135" s="437"/>
      <c r="GZ135" s="437"/>
      <c r="HA135" s="437"/>
      <c r="HB135" s="437"/>
      <c r="HC135" s="437"/>
      <c r="HD135" s="437"/>
      <c r="HE135" s="437"/>
      <c r="HF135" s="437"/>
      <c r="HG135" s="437"/>
      <c r="HH135" s="437"/>
      <c r="HI135" s="437"/>
      <c r="HJ135" s="437"/>
      <c r="HK135" s="437"/>
      <c r="HL135" s="437"/>
      <c r="HM135" s="437"/>
      <c r="HN135" s="437"/>
      <c r="HO135" s="437"/>
      <c r="HP135" s="437"/>
      <c r="HQ135" s="437"/>
      <c r="HR135" s="437"/>
      <c r="HS135" s="437"/>
      <c r="HT135" s="437"/>
      <c r="HU135" s="437"/>
      <c r="HV135" s="437"/>
      <c r="HW135" s="437"/>
      <c r="HX135" s="437"/>
      <c r="HY135" s="437"/>
      <c r="HZ135" s="437"/>
      <c r="IA135" s="437"/>
      <c r="IB135" s="437"/>
      <c r="IC135" s="437"/>
      <c r="ID135" s="437"/>
      <c r="IE135" s="437"/>
      <c r="IF135" s="437"/>
      <c r="IG135" s="437"/>
      <c r="IH135" s="437"/>
      <c r="II135" s="437"/>
      <c r="IJ135" s="437"/>
      <c r="IK135" s="438">
        <v>12</v>
      </c>
      <c r="IL135" s="438">
        <v>4830000</v>
      </c>
      <c r="IM135" s="438">
        <v>4758000</v>
      </c>
    </row>
    <row r="136" spans="1:247" s="439" customFormat="1" ht="4.5">
      <c r="A136" s="436" t="s">
        <v>552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>
        <v>1</v>
      </c>
      <c r="R136" s="437">
        <v>300000</v>
      </c>
      <c r="S136" s="437">
        <v>300000</v>
      </c>
      <c r="T136" s="437">
        <v>7</v>
      </c>
      <c r="U136" s="437">
        <v>2550000</v>
      </c>
      <c r="V136" s="437">
        <v>1927000</v>
      </c>
      <c r="W136" s="437"/>
      <c r="X136" s="437"/>
      <c r="Y136" s="437"/>
      <c r="Z136" s="437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37"/>
      <c r="AM136" s="437"/>
      <c r="AN136" s="437"/>
      <c r="AO136" s="437"/>
      <c r="AP136" s="437"/>
      <c r="AQ136" s="437"/>
      <c r="AR136" s="437"/>
      <c r="AS136" s="437"/>
      <c r="AT136" s="437"/>
      <c r="AU136" s="437">
        <v>6</v>
      </c>
      <c r="AV136" s="437">
        <v>6700000</v>
      </c>
      <c r="AW136" s="437">
        <v>2890000</v>
      </c>
      <c r="AX136" s="437"/>
      <c r="AY136" s="437"/>
      <c r="AZ136" s="437"/>
      <c r="BA136" s="437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7"/>
      <c r="BL136" s="437"/>
      <c r="BM136" s="437"/>
      <c r="BN136" s="437"/>
      <c r="BO136" s="437"/>
      <c r="BP136" s="437"/>
      <c r="BQ136" s="437"/>
      <c r="BR136" s="437"/>
      <c r="BS136" s="437"/>
      <c r="BT136" s="437"/>
      <c r="BU136" s="437"/>
      <c r="BV136" s="437"/>
      <c r="BW136" s="437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7"/>
      <c r="CI136" s="437"/>
      <c r="CJ136" s="437"/>
      <c r="CK136" s="437"/>
      <c r="CL136" s="437"/>
      <c r="CM136" s="437"/>
      <c r="CN136" s="437">
        <v>1</v>
      </c>
      <c r="CO136" s="437">
        <v>500000</v>
      </c>
      <c r="CP136" s="437">
        <v>250000</v>
      </c>
      <c r="CQ136" s="437"/>
      <c r="CR136" s="437"/>
      <c r="CS136" s="437"/>
      <c r="CT136" s="437">
        <v>3</v>
      </c>
      <c r="CU136" s="437">
        <v>1100000</v>
      </c>
      <c r="CV136" s="437">
        <v>600000</v>
      </c>
      <c r="CW136" s="437">
        <v>157</v>
      </c>
      <c r="CX136" s="437">
        <v>80460000</v>
      </c>
      <c r="CY136" s="437">
        <v>51574000</v>
      </c>
      <c r="CZ136" s="437">
        <v>1</v>
      </c>
      <c r="DA136" s="437">
        <v>100000</v>
      </c>
      <c r="DB136" s="437">
        <v>100000</v>
      </c>
      <c r="DC136" s="437"/>
      <c r="DD136" s="437"/>
      <c r="DE136" s="437"/>
      <c r="DF136" s="437"/>
      <c r="DG136" s="437"/>
      <c r="DH136" s="437"/>
      <c r="DI136" s="437"/>
      <c r="DJ136" s="437"/>
      <c r="DK136" s="437"/>
      <c r="DL136" s="437"/>
      <c r="DM136" s="437"/>
      <c r="DN136" s="437"/>
      <c r="DO136" s="437"/>
      <c r="DP136" s="437"/>
      <c r="DQ136" s="437"/>
      <c r="DR136" s="437">
        <v>1</v>
      </c>
      <c r="DS136" s="437">
        <v>100000</v>
      </c>
      <c r="DT136" s="437">
        <v>100000</v>
      </c>
      <c r="DU136" s="437"/>
      <c r="DV136" s="437"/>
      <c r="DW136" s="437"/>
      <c r="DX136" s="437"/>
      <c r="DY136" s="437"/>
      <c r="DZ136" s="437"/>
      <c r="EA136" s="437"/>
      <c r="EB136" s="437"/>
      <c r="EC136" s="437"/>
      <c r="ED136" s="437"/>
      <c r="EE136" s="437"/>
      <c r="EF136" s="437"/>
      <c r="EG136" s="437"/>
      <c r="EH136" s="437"/>
      <c r="EI136" s="437"/>
      <c r="EJ136" s="437"/>
      <c r="EK136" s="437"/>
      <c r="EL136" s="437"/>
      <c r="EM136" s="437"/>
      <c r="EN136" s="437"/>
      <c r="EO136" s="437"/>
      <c r="EP136" s="437"/>
      <c r="EQ136" s="437"/>
      <c r="ER136" s="437"/>
      <c r="ES136" s="437"/>
      <c r="ET136" s="437"/>
      <c r="EU136" s="437"/>
      <c r="EV136" s="437"/>
      <c r="EW136" s="437"/>
      <c r="EX136" s="437"/>
      <c r="EY136" s="437"/>
      <c r="EZ136" s="437"/>
      <c r="FA136" s="437"/>
      <c r="FB136" s="437"/>
      <c r="FC136" s="437"/>
      <c r="FD136" s="437"/>
      <c r="FE136" s="437">
        <v>1</v>
      </c>
      <c r="FF136" s="437">
        <v>100000</v>
      </c>
      <c r="FG136" s="437">
        <v>100000</v>
      </c>
      <c r="FH136" s="437"/>
      <c r="FI136" s="437"/>
      <c r="FJ136" s="437"/>
      <c r="FK136" s="437"/>
      <c r="FL136" s="437"/>
      <c r="FM136" s="437"/>
      <c r="FN136" s="437"/>
      <c r="FO136" s="437"/>
      <c r="FP136" s="437"/>
      <c r="FQ136" s="437"/>
      <c r="FR136" s="437"/>
      <c r="FS136" s="437"/>
      <c r="FT136" s="437"/>
      <c r="FU136" s="437"/>
      <c r="FV136" s="437"/>
      <c r="FW136" s="437"/>
      <c r="FX136" s="437"/>
      <c r="FY136" s="437"/>
      <c r="FZ136" s="437"/>
      <c r="GA136" s="437"/>
      <c r="GB136" s="437"/>
      <c r="GC136" s="437"/>
      <c r="GD136" s="437"/>
      <c r="GE136" s="437"/>
      <c r="GF136" s="437"/>
      <c r="GG136" s="437"/>
      <c r="GH136" s="437"/>
      <c r="GI136" s="437"/>
      <c r="GJ136" s="437"/>
      <c r="GK136" s="437"/>
      <c r="GL136" s="437"/>
      <c r="GM136" s="437"/>
      <c r="GN136" s="437"/>
      <c r="GO136" s="437"/>
      <c r="GP136" s="437"/>
      <c r="GQ136" s="437"/>
      <c r="GR136" s="437"/>
      <c r="GS136" s="437"/>
      <c r="GT136" s="437"/>
      <c r="GU136" s="437"/>
      <c r="GV136" s="437"/>
      <c r="GW136" s="437"/>
      <c r="GX136" s="437"/>
      <c r="GY136" s="437"/>
      <c r="GZ136" s="437"/>
      <c r="HA136" s="437"/>
      <c r="HB136" s="437"/>
      <c r="HC136" s="437"/>
      <c r="HD136" s="437"/>
      <c r="HE136" s="437"/>
      <c r="HF136" s="437"/>
      <c r="HG136" s="437"/>
      <c r="HH136" s="437"/>
      <c r="HI136" s="437"/>
      <c r="HJ136" s="437"/>
      <c r="HK136" s="437"/>
      <c r="HL136" s="437"/>
      <c r="HM136" s="437"/>
      <c r="HN136" s="437"/>
      <c r="HO136" s="437"/>
      <c r="HP136" s="437"/>
      <c r="HQ136" s="437"/>
      <c r="HR136" s="437"/>
      <c r="HS136" s="437"/>
      <c r="HT136" s="437"/>
      <c r="HU136" s="437"/>
      <c r="HV136" s="437">
        <v>1</v>
      </c>
      <c r="HW136" s="437">
        <v>1500000</v>
      </c>
      <c r="HX136" s="437">
        <v>750000</v>
      </c>
      <c r="HY136" s="437"/>
      <c r="HZ136" s="437"/>
      <c r="IA136" s="437"/>
      <c r="IB136" s="437"/>
      <c r="IC136" s="437"/>
      <c r="ID136" s="437"/>
      <c r="IE136" s="437"/>
      <c r="IF136" s="437"/>
      <c r="IG136" s="437"/>
      <c r="IH136" s="437"/>
      <c r="II136" s="437"/>
      <c r="IJ136" s="437"/>
      <c r="IK136" s="438">
        <v>179</v>
      </c>
      <c r="IL136" s="438">
        <v>93410000</v>
      </c>
      <c r="IM136" s="438">
        <v>58591000</v>
      </c>
    </row>
    <row r="137" spans="1:247" s="439" customFormat="1" ht="4.5">
      <c r="A137" s="436" t="s">
        <v>612</v>
      </c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  <c r="V137" s="437"/>
      <c r="W137" s="437"/>
      <c r="X137" s="437"/>
      <c r="Y137" s="437"/>
      <c r="Z137" s="437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37"/>
      <c r="AM137" s="437"/>
      <c r="AN137" s="437"/>
      <c r="AO137" s="437"/>
      <c r="AP137" s="437"/>
      <c r="AQ137" s="437"/>
      <c r="AR137" s="437"/>
      <c r="AS137" s="437"/>
      <c r="AT137" s="437"/>
      <c r="AU137" s="437"/>
      <c r="AV137" s="437"/>
      <c r="AW137" s="437"/>
      <c r="AX137" s="437"/>
      <c r="AY137" s="437"/>
      <c r="AZ137" s="437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7"/>
      <c r="BO137" s="437"/>
      <c r="BP137" s="437"/>
      <c r="BQ137" s="437"/>
      <c r="BR137" s="437"/>
      <c r="BS137" s="437"/>
      <c r="BT137" s="437"/>
      <c r="BU137" s="437"/>
      <c r="BV137" s="437"/>
      <c r="BW137" s="437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7"/>
      <c r="CI137" s="437"/>
      <c r="CJ137" s="437"/>
      <c r="CK137" s="437"/>
      <c r="CL137" s="437"/>
      <c r="CM137" s="437"/>
      <c r="CN137" s="437"/>
      <c r="CO137" s="437"/>
      <c r="CP137" s="437"/>
      <c r="CQ137" s="437"/>
      <c r="CR137" s="437"/>
      <c r="CS137" s="437"/>
      <c r="CT137" s="437"/>
      <c r="CU137" s="437"/>
      <c r="CV137" s="437"/>
      <c r="CW137" s="437">
        <v>3</v>
      </c>
      <c r="CX137" s="437">
        <v>700000</v>
      </c>
      <c r="CY137" s="437">
        <v>600000</v>
      </c>
      <c r="CZ137" s="437"/>
      <c r="DA137" s="437"/>
      <c r="DB137" s="437"/>
      <c r="DC137" s="437"/>
      <c r="DD137" s="437"/>
      <c r="DE137" s="437"/>
      <c r="DF137" s="437"/>
      <c r="DG137" s="437"/>
      <c r="DH137" s="437"/>
      <c r="DI137" s="437"/>
      <c r="DJ137" s="437"/>
      <c r="DK137" s="437"/>
      <c r="DL137" s="437"/>
      <c r="DM137" s="437"/>
      <c r="DN137" s="437"/>
      <c r="DO137" s="437"/>
      <c r="DP137" s="437"/>
      <c r="DQ137" s="437"/>
      <c r="DR137" s="437"/>
      <c r="DS137" s="437"/>
      <c r="DT137" s="437"/>
      <c r="DU137" s="437"/>
      <c r="DV137" s="437"/>
      <c r="DW137" s="437"/>
      <c r="DX137" s="437"/>
      <c r="DY137" s="437"/>
      <c r="DZ137" s="437"/>
      <c r="EA137" s="437"/>
      <c r="EB137" s="437"/>
      <c r="EC137" s="437"/>
      <c r="ED137" s="437"/>
      <c r="EE137" s="437"/>
      <c r="EF137" s="437"/>
      <c r="EG137" s="437"/>
      <c r="EH137" s="437"/>
      <c r="EI137" s="437"/>
      <c r="EJ137" s="437"/>
      <c r="EK137" s="437"/>
      <c r="EL137" s="437"/>
      <c r="EM137" s="437"/>
      <c r="EN137" s="437"/>
      <c r="EO137" s="437"/>
      <c r="EP137" s="437"/>
      <c r="EQ137" s="437"/>
      <c r="ER137" s="437"/>
      <c r="ES137" s="437"/>
      <c r="ET137" s="437"/>
      <c r="EU137" s="437"/>
      <c r="EV137" s="437"/>
      <c r="EW137" s="437"/>
      <c r="EX137" s="437"/>
      <c r="EY137" s="437"/>
      <c r="EZ137" s="437"/>
      <c r="FA137" s="437"/>
      <c r="FB137" s="437"/>
      <c r="FC137" s="437"/>
      <c r="FD137" s="437"/>
      <c r="FE137" s="437"/>
      <c r="FF137" s="437"/>
      <c r="FG137" s="437"/>
      <c r="FH137" s="437"/>
      <c r="FI137" s="437"/>
      <c r="FJ137" s="437"/>
      <c r="FK137" s="437"/>
      <c r="FL137" s="437"/>
      <c r="FM137" s="437"/>
      <c r="FN137" s="437"/>
      <c r="FO137" s="437"/>
      <c r="FP137" s="437"/>
      <c r="FQ137" s="437"/>
      <c r="FR137" s="437"/>
      <c r="FS137" s="437"/>
      <c r="FT137" s="437"/>
      <c r="FU137" s="437"/>
      <c r="FV137" s="437"/>
      <c r="FW137" s="437"/>
      <c r="FX137" s="437"/>
      <c r="FY137" s="437"/>
      <c r="FZ137" s="437"/>
      <c r="GA137" s="437"/>
      <c r="GB137" s="437"/>
      <c r="GC137" s="437"/>
      <c r="GD137" s="437"/>
      <c r="GE137" s="437"/>
      <c r="GF137" s="437"/>
      <c r="GG137" s="437"/>
      <c r="GH137" s="437"/>
      <c r="GI137" s="437"/>
      <c r="GJ137" s="437"/>
      <c r="GK137" s="437"/>
      <c r="GL137" s="437"/>
      <c r="GM137" s="437"/>
      <c r="GN137" s="437"/>
      <c r="GO137" s="437"/>
      <c r="GP137" s="437"/>
      <c r="GQ137" s="437"/>
      <c r="GR137" s="437"/>
      <c r="GS137" s="437"/>
      <c r="GT137" s="437"/>
      <c r="GU137" s="437"/>
      <c r="GV137" s="437"/>
      <c r="GW137" s="437"/>
      <c r="GX137" s="437"/>
      <c r="GY137" s="437"/>
      <c r="GZ137" s="437"/>
      <c r="HA137" s="437"/>
      <c r="HB137" s="437"/>
      <c r="HC137" s="437"/>
      <c r="HD137" s="437"/>
      <c r="HE137" s="437"/>
      <c r="HF137" s="437"/>
      <c r="HG137" s="437"/>
      <c r="HH137" s="437"/>
      <c r="HI137" s="437"/>
      <c r="HJ137" s="437"/>
      <c r="HK137" s="437"/>
      <c r="HL137" s="437"/>
      <c r="HM137" s="437"/>
      <c r="HN137" s="437"/>
      <c r="HO137" s="437"/>
      <c r="HP137" s="437"/>
      <c r="HQ137" s="437"/>
      <c r="HR137" s="437"/>
      <c r="HS137" s="437"/>
      <c r="HT137" s="437"/>
      <c r="HU137" s="437"/>
      <c r="HV137" s="437"/>
      <c r="HW137" s="437"/>
      <c r="HX137" s="437"/>
      <c r="HY137" s="437"/>
      <c r="HZ137" s="437"/>
      <c r="IA137" s="437"/>
      <c r="IB137" s="437"/>
      <c r="IC137" s="437"/>
      <c r="ID137" s="437"/>
      <c r="IE137" s="437"/>
      <c r="IF137" s="437"/>
      <c r="IG137" s="437"/>
      <c r="IH137" s="437"/>
      <c r="II137" s="437"/>
      <c r="IJ137" s="437"/>
      <c r="IK137" s="438">
        <v>3</v>
      </c>
      <c r="IL137" s="438">
        <v>700000</v>
      </c>
      <c r="IM137" s="438">
        <v>600000</v>
      </c>
    </row>
    <row r="138" spans="1:247" s="439" customFormat="1" ht="4.5">
      <c r="A138" s="436" t="s">
        <v>868</v>
      </c>
      <c r="B138" s="437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7"/>
      <c r="AP138" s="437"/>
      <c r="AQ138" s="437"/>
      <c r="AR138" s="437"/>
      <c r="AS138" s="437"/>
      <c r="AT138" s="437"/>
      <c r="AU138" s="437"/>
      <c r="AV138" s="437"/>
      <c r="AW138" s="437"/>
      <c r="AX138" s="437"/>
      <c r="AY138" s="437"/>
      <c r="AZ138" s="437"/>
      <c r="BA138" s="437"/>
      <c r="BB138" s="437"/>
      <c r="BC138" s="437"/>
      <c r="BD138" s="437"/>
      <c r="BE138" s="437"/>
      <c r="BF138" s="437"/>
      <c r="BG138" s="437"/>
      <c r="BH138" s="437"/>
      <c r="BI138" s="437"/>
      <c r="BJ138" s="437"/>
      <c r="BK138" s="437"/>
      <c r="BL138" s="437"/>
      <c r="BM138" s="437"/>
      <c r="BN138" s="437"/>
      <c r="BO138" s="437"/>
      <c r="BP138" s="437"/>
      <c r="BQ138" s="437"/>
      <c r="BR138" s="437"/>
      <c r="BS138" s="437"/>
      <c r="BT138" s="437"/>
      <c r="BU138" s="437"/>
      <c r="BV138" s="437"/>
      <c r="BW138" s="437"/>
      <c r="BX138" s="437"/>
      <c r="BY138" s="437"/>
      <c r="BZ138" s="437"/>
      <c r="CA138" s="437"/>
      <c r="CB138" s="437"/>
      <c r="CC138" s="437"/>
      <c r="CD138" s="437"/>
      <c r="CE138" s="437"/>
      <c r="CF138" s="437"/>
      <c r="CG138" s="437"/>
      <c r="CH138" s="437"/>
      <c r="CI138" s="437"/>
      <c r="CJ138" s="437"/>
      <c r="CK138" s="437"/>
      <c r="CL138" s="437"/>
      <c r="CM138" s="437"/>
      <c r="CN138" s="437"/>
      <c r="CO138" s="437"/>
      <c r="CP138" s="437"/>
      <c r="CQ138" s="437"/>
      <c r="CR138" s="437"/>
      <c r="CS138" s="437"/>
      <c r="CT138" s="437"/>
      <c r="CU138" s="437"/>
      <c r="CV138" s="437"/>
      <c r="CW138" s="437">
        <v>1</v>
      </c>
      <c r="CX138" s="437">
        <v>300000</v>
      </c>
      <c r="CY138" s="437">
        <v>150000</v>
      </c>
      <c r="CZ138" s="437"/>
      <c r="DA138" s="437"/>
      <c r="DB138" s="437"/>
      <c r="DC138" s="437"/>
      <c r="DD138" s="437"/>
      <c r="DE138" s="437"/>
      <c r="DF138" s="437"/>
      <c r="DG138" s="437"/>
      <c r="DH138" s="437"/>
      <c r="DI138" s="437"/>
      <c r="DJ138" s="437"/>
      <c r="DK138" s="437"/>
      <c r="DL138" s="437"/>
      <c r="DM138" s="437"/>
      <c r="DN138" s="437"/>
      <c r="DO138" s="437"/>
      <c r="DP138" s="437"/>
      <c r="DQ138" s="437"/>
      <c r="DR138" s="437"/>
      <c r="DS138" s="437"/>
      <c r="DT138" s="437"/>
      <c r="DU138" s="437"/>
      <c r="DV138" s="437"/>
      <c r="DW138" s="437"/>
      <c r="DX138" s="437"/>
      <c r="DY138" s="437"/>
      <c r="DZ138" s="437"/>
      <c r="EA138" s="437"/>
      <c r="EB138" s="437"/>
      <c r="EC138" s="437"/>
      <c r="ED138" s="437"/>
      <c r="EE138" s="437"/>
      <c r="EF138" s="437"/>
      <c r="EG138" s="437"/>
      <c r="EH138" s="437"/>
      <c r="EI138" s="437"/>
      <c r="EJ138" s="437"/>
      <c r="EK138" s="437"/>
      <c r="EL138" s="437"/>
      <c r="EM138" s="437"/>
      <c r="EN138" s="437"/>
      <c r="EO138" s="437"/>
      <c r="EP138" s="437"/>
      <c r="EQ138" s="437"/>
      <c r="ER138" s="437"/>
      <c r="ES138" s="437"/>
      <c r="ET138" s="437"/>
      <c r="EU138" s="437"/>
      <c r="EV138" s="437"/>
      <c r="EW138" s="437"/>
      <c r="EX138" s="437"/>
      <c r="EY138" s="437"/>
      <c r="EZ138" s="437"/>
      <c r="FA138" s="437"/>
      <c r="FB138" s="437"/>
      <c r="FC138" s="437"/>
      <c r="FD138" s="437"/>
      <c r="FE138" s="437"/>
      <c r="FF138" s="437"/>
      <c r="FG138" s="437"/>
      <c r="FH138" s="437"/>
      <c r="FI138" s="437"/>
      <c r="FJ138" s="437"/>
      <c r="FK138" s="437"/>
      <c r="FL138" s="437"/>
      <c r="FM138" s="437"/>
      <c r="FN138" s="437"/>
      <c r="FO138" s="437"/>
      <c r="FP138" s="437"/>
      <c r="FQ138" s="437"/>
      <c r="FR138" s="437"/>
      <c r="FS138" s="437"/>
      <c r="FT138" s="437"/>
      <c r="FU138" s="437"/>
      <c r="FV138" s="437"/>
      <c r="FW138" s="437"/>
      <c r="FX138" s="437"/>
      <c r="FY138" s="437"/>
      <c r="FZ138" s="437"/>
      <c r="GA138" s="437"/>
      <c r="GB138" s="437"/>
      <c r="GC138" s="437"/>
      <c r="GD138" s="437"/>
      <c r="GE138" s="437"/>
      <c r="GF138" s="437"/>
      <c r="GG138" s="437"/>
      <c r="GH138" s="437"/>
      <c r="GI138" s="437"/>
      <c r="GJ138" s="437"/>
      <c r="GK138" s="437"/>
      <c r="GL138" s="437"/>
      <c r="GM138" s="437"/>
      <c r="GN138" s="437"/>
      <c r="GO138" s="437"/>
      <c r="GP138" s="437"/>
      <c r="GQ138" s="437"/>
      <c r="GR138" s="437"/>
      <c r="GS138" s="437"/>
      <c r="GT138" s="437"/>
      <c r="GU138" s="437"/>
      <c r="GV138" s="437"/>
      <c r="GW138" s="437"/>
      <c r="GX138" s="437"/>
      <c r="GY138" s="437"/>
      <c r="GZ138" s="437"/>
      <c r="HA138" s="437"/>
      <c r="HB138" s="437"/>
      <c r="HC138" s="437"/>
      <c r="HD138" s="437"/>
      <c r="HE138" s="437"/>
      <c r="HF138" s="437"/>
      <c r="HG138" s="437"/>
      <c r="HH138" s="437"/>
      <c r="HI138" s="437"/>
      <c r="HJ138" s="437"/>
      <c r="HK138" s="437"/>
      <c r="HL138" s="437"/>
      <c r="HM138" s="437"/>
      <c r="HN138" s="437"/>
      <c r="HO138" s="437"/>
      <c r="HP138" s="437"/>
      <c r="HQ138" s="437"/>
      <c r="HR138" s="437"/>
      <c r="HS138" s="437"/>
      <c r="HT138" s="437"/>
      <c r="HU138" s="437"/>
      <c r="HV138" s="437"/>
      <c r="HW138" s="437"/>
      <c r="HX138" s="437"/>
      <c r="HY138" s="437"/>
      <c r="HZ138" s="437"/>
      <c r="IA138" s="437"/>
      <c r="IB138" s="437"/>
      <c r="IC138" s="437"/>
      <c r="ID138" s="437"/>
      <c r="IE138" s="437"/>
      <c r="IF138" s="437"/>
      <c r="IG138" s="437"/>
      <c r="IH138" s="437"/>
      <c r="II138" s="437"/>
      <c r="IJ138" s="437"/>
      <c r="IK138" s="438">
        <v>1</v>
      </c>
      <c r="IL138" s="438">
        <v>300000</v>
      </c>
      <c r="IM138" s="438">
        <v>150000</v>
      </c>
    </row>
    <row r="139" spans="1:247" s="439" customFormat="1" ht="4.5">
      <c r="A139" s="436" t="s">
        <v>553</v>
      </c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/>
      <c r="R139" s="437"/>
      <c r="S139" s="437"/>
      <c r="T139" s="437"/>
      <c r="U139" s="437"/>
      <c r="V139" s="437"/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>
        <v>1</v>
      </c>
      <c r="AV139" s="437">
        <v>100000</v>
      </c>
      <c r="AW139" s="437">
        <v>100000</v>
      </c>
      <c r="AX139" s="437"/>
      <c r="AY139" s="437"/>
      <c r="AZ139" s="437"/>
      <c r="BA139" s="437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7"/>
      <c r="BL139" s="437"/>
      <c r="BM139" s="437"/>
      <c r="BN139" s="437"/>
      <c r="BO139" s="437"/>
      <c r="BP139" s="437"/>
      <c r="BQ139" s="437"/>
      <c r="BR139" s="437"/>
      <c r="BS139" s="437"/>
      <c r="BT139" s="437"/>
      <c r="BU139" s="437"/>
      <c r="BV139" s="437"/>
      <c r="BW139" s="437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437"/>
      <c r="CT139" s="437"/>
      <c r="CU139" s="437"/>
      <c r="CV139" s="437"/>
      <c r="CW139" s="437">
        <v>27</v>
      </c>
      <c r="CX139" s="437">
        <v>27815000</v>
      </c>
      <c r="CY139" s="437">
        <v>25245000</v>
      </c>
      <c r="CZ139" s="437"/>
      <c r="DA139" s="437"/>
      <c r="DB139" s="437"/>
      <c r="DC139" s="437"/>
      <c r="DD139" s="437"/>
      <c r="DE139" s="437"/>
      <c r="DF139" s="437"/>
      <c r="DG139" s="437"/>
      <c r="DH139" s="437"/>
      <c r="DI139" s="437"/>
      <c r="DJ139" s="437"/>
      <c r="DK139" s="437"/>
      <c r="DL139" s="437"/>
      <c r="DM139" s="437"/>
      <c r="DN139" s="437"/>
      <c r="DO139" s="437"/>
      <c r="DP139" s="437"/>
      <c r="DQ139" s="437"/>
      <c r="DR139" s="437"/>
      <c r="DS139" s="437"/>
      <c r="DT139" s="437"/>
      <c r="DU139" s="437"/>
      <c r="DV139" s="437"/>
      <c r="DW139" s="437"/>
      <c r="DX139" s="437"/>
      <c r="DY139" s="437"/>
      <c r="DZ139" s="437"/>
      <c r="EA139" s="437"/>
      <c r="EB139" s="437"/>
      <c r="EC139" s="437"/>
      <c r="ED139" s="437"/>
      <c r="EE139" s="437"/>
      <c r="EF139" s="437"/>
      <c r="EG139" s="437"/>
      <c r="EH139" s="437"/>
      <c r="EI139" s="437"/>
      <c r="EJ139" s="437"/>
      <c r="EK139" s="437"/>
      <c r="EL139" s="437"/>
      <c r="EM139" s="437"/>
      <c r="EN139" s="437"/>
      <c r="EO139" s="437"/>
      <c r="EP139" s="437"/>
      <c r="EQ139" s="437"/>
      <c r="ER139" s="437"/>
      <c r="ES139" s="437"/>
      <c r="ET139" s="437"/>
      <c r="EU139" s="437"/>
      <c r="EV139" s="437"/>
      <c r="EW139" s="437"/>
      <c r="EX139" s="437"/>
      <c r="EY139" s="437"/>
      <c r="EZ139" s="437"/>
      <c r="FA139" s="437"/>
      <c r="FB139" s="437"/>
      <c r="FC139" s="437"/>
      <c r="FD139" s="437"/>
      <c r="FE139" s="437">
        <v>1</v>
      </c>
      <c r="FF139" s="437">
        <v>500000</v>
      </c>
      <c r="FG139" s="437">
        <v>125000</v>
      </c>
      <c r="FH139" s="437"/>
      <c r="FI139" s="437"/>
      <c r="FJ139" s="437"/>
      <c r="FK139" s="437"/>
      <c r="FL139" s="437"/>
      <c r="FM139" s="437"/>
      <c r="FN139" s="437"/>
      <c r="FO139" s="437"/>
      <c r="FP139" s="437"/>
      <c r="FQ139" s="437"/>
      <c r="FR139" s="437"/>
      <c r="FS139" s="437"/>
      <c r="FT139" s="437"/>
      <c r="FU139" s="437"/>
      <c r="FV139" s="437"/>
      <c r="FW139" s="437"/>
      <c r="FX139" s="437"/>
      <c r="FY139" s="437"/>
      <c r="FZ139" s="437"/>
      <c r="GA139" s="437"/>
      <c r="GB139" s="437"/>
      <c r="GC139" s="437"/>
      <c r="GD139" s="437"/>
      <c r="GE139" s="437"/>
      <c r="GF139" s="437"/>
      <c r="GG139" s="437"/>
      <c r="GH139" s="437"/>
      <c r="GI139" s="437"/>
      <c r="GJ139" s="437"/>
      <c r="GK139" s="437"/>
      <c r="GL139" s="437"/>
      <c r="GM139" s="437"/>
      <c r="GN139" s="437"/>
      <c r="GO139" s="437"/>
      <c r="GP139" s="437"/>
      <c r="GQ139" s="437"/>
      <c r="GR139" s="437"/>
      <c r="GS139" s="437"/>
      <c r="GT139" s="437"/>
      <c r="GU139" s="437"/>
      <c r="GV139" s="437"/>
      <c r="GW139" s="437"/>
      <c r="GX139" s="437"/>
      <c r="GY139" s="437"/>
      <c r="GZ139" s="437"/>
      <c r="HA139" s="437"/>
      <c r="HB139" s="437"/>
      <c r="HC139" s="437"/>
      <c r="HD139" s="437"/>
      <c r="HE139" s="437"/>
      <c r="HF139" s="437"/>
      <c r="HG139" s="437"/>
      <c r="HH139" s="437"/>
      <c r="HI139" s="437"/>
      <c r="HJ139" s="437"/>
      <c r="HK139" s="437"/>
      <c r="HL139" s="437"/>
      <c r="HM139" s="437"/>
      <c r="HN139" s="437"/>
      <c r="HO139" s="437"/>
      <c r="HP139" s="437"/>
      <c r="HQ139" s="437"/>
      <c r="HR139" s="437"/>
      <c r="HS139" s="437"/>
      <c r="HT139" s="437"/>
      <c r="HU139" s="437"/>
      <c r="HV139" s="437"/>
      <c r="HW139" s="437"/>
      <c r="HX139" s="437"/>
      <c r="HY139" s="437"/>
      <c r="HZ139" s="437"/>
      <c r="IA139" s="437"/>
      <c r="IB139" s="437"/>
      <c r="IC139" s="437"/>
      <c r="ID139" s="437"/>
      <c r="IE139" s="437"/>
      <c r="IF139" s="437"/>
      <c r="IG139" s="437"/>
      <c r="IH139" s="437"/>
      <c r="II139" s="437"/>
      <c r="IJ139" s="437"/>
      <c r="IK139" s="438">
        <v>29</v>
      </c>
      <c r="IL139" s="438">
        <v>28415000</v>
      </c>
      <c r="IM139" s="438">
        <v>25470000</v>
      </c>
    </row>
    <row r="140" spans="1:247" s="439" customFormat="1" ht="4.5">
      <c r="A140" s="436" t="s">
        <v>744</v>
      </c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37"/>
      <c r="AS140" s="437"/>
      <c r="AT140" s="437"/>
      <c r="AU140" s="437"/>
      <c r="AV140" s="437"/>
      <c r="AW140" s="437"/>
      <c r="AX140" s="437"/>
      <c r="AY140" s="437"/>
      <c r="AZ140" s="437"/>
      <c r="BA140" s="437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7"/>
      <c r="BL140" s="437"/>
      <c r="BM140" s="437"/>
      <c r="BN140" s="437"/>
      <c r="BO140" s="437"/>
      <c r="BP140" s="437"/>
      <c r="BQ140" s="437"/>
      <c r="BR140" s="437"/>
      <c r="BS140" s="437"/>
      <c r="BT140" s="437"/>
      <c r="BU140" s="437"/>
      <c r="BV140" s="437"/>
      <c r="BW140" s="437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7"/>
      <c r="CI140" s="437"/>
      <c r="CJ140" s="437"/>
      <c r="CK140" s="437"/>
      <c r="CL140" s="437"/>
      <c r="CM140" s="437"/>
      <c r="CN140" s="437"/>
      <c r="CO140" s="437"/>
      <c r="CP140" s="437"/>
      <c r="CQ140" s="437"/>
      <c r="CR140" s="437"/>
      <c r="CS140" s="437"/>
      <c r="CT140" s="437"/>
      <c r="CU140" s="437"/>
      <c r="CV140" s="437"/>
      <c r="CW140" s="437">
        <v>1</v>
      </c>
      <c r="CX140" s="437">
        <v>5000000</v>
      </c>
      <c r="CY140" s="437">
        <v>5000000</v>
      </c>
      <c r="CZ140" s="437"/>
      <c r="DA140" s="437"/>
      <c r="DB140" s="437"/>
      <c r="DC140" s="437"/>
      <c r="DD140" s="437"/>
      <c r="DE140" s="437"/>
      <c r="DF140" s="437"/>
      <c r="DG140" s="437"/>
      <c r="DH140" s="437"/>
      <c r="DI140" s="437"/>
      <c r="DJ140" s="437"/>
      <c r="DK140" s="437"/>
      <c r="DL140" s="437"/>
      <c r="DM140" s="437"/>
      <c r="DN140" s="437"/>
      <c r="DO140" s="437"/>
      <c r="DP140" s="437"/>
      <c r="DQ140" s="437"/>
      <c r="DR140" s="437"/>
      <c r="DS140" s="437"/>
      <c r="DT140" s="437"/>
      <c r="DU140" s="437"/>
      <c r="DV140" s="437"/>
      <c r="DW140" s="437"/>
      <c r="DX140" s="437"/>
      <c r="DY140" s="437"/>
      <c r="DZ140" s="437"/>
      <c r="EA140" s="437"/>
      <c r="EB140" s="437"/>
      <c r="EC140" s="437"/>
      <c r="ED140" s="437"/>
      <c r="EE140" s="437"/>
      <c r="EF140" s="437"/>
      <c r="EG140" s="437"/>
      <c r="EH140" s="437"/>
      <c r="EI140" s="437"/>
      <c r="EJ140" s="437"/>
      <c r="EK140" s="437"/>
      <c r="EL140" s="437"/>
      <c r="EM140" s="437"/>
      <c r="EN140" s="437"/>
      <c r="EO140" s="437"/>
      <c r="EP140" s="437"/>
      <c r="EQ140" s="437"/>
      <c r="ER140" s="437"/>
      <c r="ES140" s="437"/>
      <c r="ET140" s="437"/>
      <c r="EU140" s="437"/>
      <c r="EV140" s="437"/>
      <c r="EW140" s="437"/>
      <c r="EX140" s="437"/>
      <c r="EY140" s="437"/>
      <c r="EZ140" s="437"/>
      <c r="FA140" s="437"/>
      <c r="FB140" s="437"/>
      <c r="FC140" s="437"/>
      <c r="FD140" s="437"/>
      <c r="FE140" s="437"/>
      <c r="FF140" s="437"/>
      <c r="FG140" s="437"/>
      <c r="FH140" s="437"/>
      <c r="FI140" s="437"/>
      <c r="FJ140" s="437"/>
      <c r="FK140" s="437"/>
      <c r="FL140" s="437"/>
      <c r="FM140" s="437"/>
      <c r="FN140" s="437"/>
      <c r="FO140" s="437"/>
      <c r="FP140" s="437"/>
      <c r="FQ140" s="437"/>
      <c r="FR140" s="437"/>
      <c r="FS140" s="437"/>
      <c r="FT140" s="437"/>
      <c r="FU140" s="437"/>
      <c r="FV140" s="437"/>
      <c r="FW140" s="437"/>
      <c r="FX140" s="437"/>
      <c r="FY140" s="437"/>
      <c r="FZ140" s="437"/>
      <c r="GA140" s="437"/>
      <c r="GB140" s="437"/>
      <c r="GC140" s="437"/>
      <c r="GD140" s="437"/>
      <c r="GE140" s="437"/>
      <c r="GF140" s="437"/>
      <c r="GG140" s="437"/>
      <c r="GH140" s="437"/>
      <c r="GI140" s="437"/>
      <c r="GJ140" s="437"/>
      <c r="GK140" s="437"/>
      <c r="GL140" s="437"/>
      <c r="GM140" s="437"/>
      <c r="GN140" s="437"/>
      <c r="GO140" s="437"/>
      <c r="GP140" s="437"/>
      <c r="GQ140" s="437"/>
      <c r="GR140" s="437"/>
      <c r="GS140" s="437"/>
      <c r="GT140" s="437"/>
      <c r="GU140" s="437"/>
      <c r="GV140" s="437"/>
      <c r="GW140" s="437"/>
      <c r="GX140" s="437"/>
      <c r="GY140" s="437"/>
      <c r="GZ140" s="437"/>
      <c r="HA140" s="437"/>
      <c r="HB140" s="437"/>
      <c r="HC140" s="437"/>
      <c r="HD140" s="437"/>
      <c r="HE140" s="437"/>
      <c r="HF140" s="437"/>
      <c r="HG140" s="437"/>
      <c r="HH140" s="437"/>
      <c r="HI140" s="437"/>
      <c r="HJ140" s="437"/>
      <c r="HK140" s="437"/>
      <c r="HL140" s="437"/>
      <c r="HM140" s="437"/>
      <c r="HN140" s="437"/>
      <c r="HO140" s="437"/>
      <c r="HP140" s="437"/>
      <c r="HQ140" s="437"/>
      <c r="HR140" s="437"/>
      <c r="HS140" s="437"/>
      <c r="HT140" s="437"/>
      <c r="HU140" s="437"/>
      <c r="HV140" s="437"/>
      <c r="HW140" s="437"/>
      <c r="HX140" s="437"/>
      <c r="HY140" s="437"/>
      <c r="HZ140" s="437"/>
      <c r="IA140" s="437"/>
      <c r="IB140" s="437"/>
      <c r="IC140" s="437"/>
      <c r="ID140" s="437"/>
      <c r="IE140" s="437"/>
      <c r="IF140" s="437"/>
      <c r="IG140" s="437"/>
      <c r="IH140" s="437"/>
      <c r="II140" s="437"/>
      <c r="IJ140" s="437"/>
      <c r="IK140" s="438">
        <v>1</v>
      </c>
      <c r="IL140" s="438">
        <v>5000000</v>
      </c>
      <c r="IM140" s="438">
        <v>5000000</v>
      </c>
    </row>
    <row r="141" spans="1:247" s="439" customFormat="1" ht="4.5">
      <c r="A141" s="436" t="s">
        <v>796</v>
      </c>
      <c r="B141" s="437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7"/>
      <c r="Z141" s="437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7"/>
      <c r="AP141" s="437"/>
      <c r="AQ141" s="437"/>
      <c r="AR141" s="437"/>
      <c r="AS141" s="437"/>
      <c r="AT141" s="437"/>
      <c r="AU141" s="437"/>
      <c r="AV141" s="437"/>
      <c r="AW141" s="437"/>
      <c r="AX141" s="437"/>
      <c r="AY141" s="437"/>
      <c r="AZ141" s="437"/>
      <c r="BA141" s="437"/>
      <c r="BB141" s="437"/>
      <c r="BC141" s="437"/>
      <c r="BD141" s="437"/>
      <c r="BE141" s="437"/>
      <c r="BF141" s="437"/>
      <c r="BG141" s="437"/>
      <c r="BH141" s="437"/>
      <c r="BI141" s="437"/>
      <c r="BJ141" s="437"/>
      <c r="BK141" s="437"/>
      <c r="BL141" s="437"/>
      <c r="BM141" s="437"/>
      <c r="BN141" s="437"/>
      <c r="BO141" s="437"/>
      <c r="BP141" s="437"/>
      <c r="BQ141" s="437"/>
      <c r="BR141" s="437"/>
      <c r="BS141" s="437"/>
      <c r="BT141" s="437"/>
      <c r="BU141" s="437"/>
      <c r="BV141" s="437"/>
      <c r="BW141" s="437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7"/>
      <c r="CI141" s="437"/>
      <c r="CJ141" s="437"/>
      <c r="CK141" s="437"/>
      <c r="CL141" s="437"/>
      <c r="CM141" s="437"/>
      <c r="CN141" s="437"/>
      <c r="CO141" s="437"/>
      <c r="CP141" s="437"/>
      <c r="CQ141" s="437"/>
      <c r="CR141" s="437"/>
      <c r="CS141" s="437"/>
      <c r="CT141" s="437"/>
      <c r="CU141" s="437"/>
      <c r="CV141" s="437"/>
      <c r="CW141" s="437">
        <v>2</v>
      </c>
      <c r="CX141" s="437">
        <v>200000</v>
      </c>
      <c r="CY141" s="437">
        <v>100500</v>
      </c>
      <c r="CZ141" s="437"/>
      <c r="DA141" s="437"/>
      <c r="DB141" s="437"/>
      <c r="DC141" s="437"/>
      <c r="DD141" s="437"/>
      <c r="DE141" s="437"/>
      <c r="DF141" s="437"/>
      <c r="DG141" s="437"/>
      <c r="DH141" s="437"/>
      <c r="DI141" s="437"/>
      <c r="DJ141" s="437"/>
      <c r="DK141" s="437"/>
      <c r="DL141" s="437"/>
      <c r="DM141" s="437"/>
      <c r="DN141" s="437"/>
      <c r="DO141" s="437"/>
      <c r="DP141" s="437"/>
      <c r="DQ141" s="437"/>
      <c r="DR141" s="437"/>
      <c r="DS141" s="437"/>
      <c r="DT141" s="437"/>
      <c r="DU141" s="437"/>
      <c r="DV141" s="437"/>
      <c r="DW141" s="437"/>
      <c r="DX141" s="437"/>
      <c r="DY141" s="437"/>
      <c r="DZ141" s="437"/>
      <c r="EA141" s="437"/>
      <c r="EB141" s="437"/>
      <c r="EC141" s="437"/>
      <c r="ED141" s="437"/>
      <c r="EE141" s="437"/>
      <c r="EF141" s="437"/>
      <c r="EG141" s="437"/>
      <c r="EH141" s="437"/>
      <c r="EI141" s="437"/>
      <c r="EJ141" s="437"/>
      <c r="EK141" s="437"/>
      <c r="EL141" s="437"/>
      <c r="EM141" s="437"/>
      <c r="EN141" s="437"/>
      <c r="EO141" s="437"/>
      <c r="EP141" s="437"/>
      <c r="EQ141" s="437"/>
      <c r="ER141" s="437"/>
      <c r="ES141" s="437"/>
      <c r="ET141" s="437"/>
      <c r="EU141" s="437"/>
      <c r="EV141" s="437"/>
      <c r="EW141" s="437"/>
      <c r="EX141" s="437"/>
      <c r="EY141" s="437"/>
      <c r="EZ141" s="437"/>
      <c r="FA141" s="437"/>
      <c r="FB141" s="437"/>
      <c r="FC141" s="437"/>
      <c r="FD141" s="437"/>
      <c r="FE141" s="437"/>
      <c r="FF141" s="437"/>
      <c r="FG141" s="437"/>
      <c r="FH141" s="437"/>
      <c r="FI141" s="437"/>
      <c r="FJ141" s="437"/>
      <c r="FK141" s="437"/>
      <c r="FL141" s="437"/>
      <c r="FM141" s="437"/>
      <c r="FN141" s="437"/>
      <c r="FO141" s="437"/>
      <c r="FP141" s="437"/>
      <c r="FQ141" s="437"/>
      <c r="FR141" s="437"/>
      <c r="FS141" s="437"/>
      <c r="FT141" s="437"/>
      <c r="FU141" s="437"/>
      <c r="FV141" s="437"/>
      <c r="FW141" s="437"/>
      <c r="FX141" s="437"/>
      <c r="FY141" s="437"/>
      <c r="FZ141" s="437"/>
      <c r="GA141" s="437"/>
      <c r="GB141" s="437"/>
      <c r="GC141" s="437"/>
      <c r="GD141" s="437"/>
      <c r="GE141" s="437"/>
      <c r="GF141" s="437"/>
      <c r="GG141" s="437"/>
      <c r="GH141" s="437"/>
      <c r="GI141" s="437"/>
      <c r="GJ141" s="437"/>
      <c r="GK141" s="437"/>
      <c r="GL141" s="437"/>
      <c r="GM141" s="437"/>
      <c r="GN141" s="437"/>
      <c r="GO141" s="437"/>
      <c r="GP141" s="437"/>
      <c r="GQ141" s="437"/>
      <c r="GR141" s="437"/>
      <c r="GS141" s="437"/>
      <c r="GT141" s="437"/>
      <c r="GU141" s="437"/>
      <c r="GV141" s="437"/>
      <c r="GW141" s="437"/>
      <c r="GX141" s="437"/>
      <c r="GY141" s="437"/>
      <c r="GZ141" s="437"/>
      <c r="HA141" s="437"/>
      <c r="HB141" s="437"/>
      <c r="HC141" s="437"/>
      <c r="HD141" s="437"/>
      <c r="HE141" s="437"/>
      <c r="HF141" s="437"/>
      <c r="HG141" s="437"/>
      <c r="HH141" s="437"/>
      <c r="HI141" s="437"/>
      <c r="HJ141" s="437"/>
      <c r="HK141" s="437"/>
      <c r="HL141" s="437"/>
      <c r="HM141" s="437"/>
      <c r="HN141" s="437"/>
      <c r="HO141" s="437"/>
      <c r="HP141" s="437"/>
      <c r="HQ141" s="437"/>
      <c r="HR141" s="437"/>
      <c r="HS141" s="437"/>
      <c r="HT141" s="437"/>
      <c r="HU141" s="437"/>
      <c r="HV141" s="437"/>
      <c r="HW141" s="437"/>
      <c r="HX141" s="437"/>
      <c r="HY141" s="437"/>
      <c r="HZ141" s="437"/>
      <c r="IA141" s="437"/>
      <c r="IB141" s="437"/>
      <c r="IC141" s="437"/>
      <c r="ID141" s="437"/>
      <c r="IE141" s="437"/>
      <c r="IF141" s="437"/>
      <c r="IG141" s="437"/>
      <c r="IH141" s="437"/>
      <c r="II141" s="437"/>
      <c r="IJ141" s="437"/>
      <c r="IK141" s="438">
        <v>2</v>
      </c>
      <c r="IL141" s="438">
        <v>200000</v>
      </c>
      <c r="IM141" s="438">
        <v>100500</v>
      </c>
    </row>
    <row r="142" spans="1:247" s="439" customFormat="1" ht="4.5">
      <c r="A142" s="436" t="s">
        <v>554</v>
      </c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37"/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37"/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/>
      <c r="AV142" s="437"/>
      <c r="AW142" s="437"/>
      <c r="AX142" s="437"/>
      <c r="AY142" s="437"/>
      <c r="AZ142" s="437"/>
      <c r="BA142" s="437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7"/>
      <c r="BL142" s="437"/>
      <c r="BM142" s="437">
        <v>1</v>
      </c>
      <c r="BN142" s="437">
        <v>1000000</v>
      </c>
      <c r="BO142" s="437">
        <v>300000</v>
      </c>
      <c r="BP142" s="437"/>
      <c r="BQ142" s="437"/>
      <c r="BR142" s="437"/>
      <c r="BS142" s="437"/>
      <c r="BT142" s="437"/>
      <c r="BU142" s="437"/>
      <c r="BV142" s="437"/>
      <c r="BW142" s="437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7"/>
      <c r="CI142" s="437"/>
      <c r="CJ142" s="437"/>
      <c r="CK142" s="437"/>
      <c r="CL142" s="437"/>
      <c r="CM142" s="437"/>
      <c r="CN142" s="437"/>
      <c r="CO142" s="437"/>
      <c r="CP142" s="437"/>
      <c r="CQ142" s="437"/>
      <c r="CR142" s="437"/>
      <c r="CS142" s="437"/>
      <c r="CT142" s="437">
        <v>2</v>
      </c>
      <c r="CU142" s="437">
        <v>1100000</v>
      </c>
      <c r="CV142" s="437">
        <v>550000</v>
      </c>
      <c r="CW142" s="437">
        <v>13</v>
      </c>
      <c r="CX142" s="437">
        <v>1090000</v>
      </c>
      <c r="CY142" s="437">
        <v>972900</v>
      </c>
      <c r="CZ142" s="437">
        <v>1</v>
      </c>
      <c r="DA142" s="437">
        <v>500000</v>
      </c>
      <c r="DB142" s="437">
        <v>500000</v>
      </c>
      <c r="DC142" s="437"/>
      <c r="DD142" s="437"/>
      <c r="DE142" s="437"/>
      <c r="DF142" s="437"/>
      <c r="DG142" s="437"/>
      <c r="DH142" s="437"/>
      <c r="DI142" s="437"/>
      <c r="DJ142" s="437"/>
      <c r="DK142" s="437"/>
      <c r="DL142" s="437"/>
      <c r="DM142" s="437"/>
      <c r="DN142" s="437"/>
      <c r="DO142" s="437"/>
      <c r="DP142" s="437"/>
      <c r="DQ142" s="437"/>
      <c r="DR142" s="437"/>
      <c r="DS142" s="437"/>
      <c r="DT142" s="437"/>
      <c r="DU142" s="437"/>
      <c r="DV142" s="437"/>
      <c r="DW142" s="437"/>
      <c r="DX142" s="437"/>
      <c r="DY142" s="437"/>
      <c r="DZ142" s="437"/>
      <c r="EA142" s="437"/>
      <c r="EB142" s="437"/>
      <c r="EC142" s="437"/>
      <c r="ED142" s="437"/>
      <c r="EE142" s="437"/>
      <c r="EF142" s="437"/>
      <c r="EG142" s="437"/>
      <c r="EH142" s="437"/>
      <c r="EI142" s="437"/>
      <c r="EJ142" s="437"/>
      <c r="EK142" s="437"/>
      <c r="EL142" s="437"/>
      <c r="EM142" s="437"/>
      <c r="EN142" s="437"/>
      <c r="EO142" s="437"/>
      <c r="EP142" s="437"/>
      <c r="EQ142" s="437"/>
      <c r="ER142" s="437"/>
      <c r="ES142" s="437"/>
      <c r="ET142" s="437"/>
      <c r="EU142" s="437"/>
      <c r="EV142" s="437"/>
      <c r="EW142" s="437"/>
      <c r="EX142" s="437"/>
      <c r="EY142" s="437"/>
      <c r="EZ142" s="437"/>
      <c r="FA142" s="437"/>
      <c r="FB142" s="437"/>
      <c r="FC142" s="437"/>
      <c r="FD142" s="437"/>
      <c r="FE142" s="437"/>
      <c r="FF142" s="437"/>
      <c r="FG142" s="437"/>
      <c r="FH142" s="437"/>
      <c r="FI142" s="437"/>
      <c r="FJ142" s="437"/>
      <c r="FK142" s="437"/>
      <c r="FL142" s="437"/>
      <c r="FM142" s="437"/>
      <c r="FN142" s="437"/>
      <c r="FO142" s="437"/>
      <c r="FP142" s="437"/>
      <c r="FQ142" s="437"/>
      <c r="FR142" s="437"/>
      <c r="FS142" s="437"/>
      <c r="FT142" s="437"/>
      <c r="FU142" s="437"/>
      <c r="FV142" s="437"/>
      <c r="FW142" s="437"/>
      <c r="FX142" s="437"/>
      <c r="FY142" s="437"/>
      <c r="FZ142" s="437"/>
      <c r="GA142" s="437"/>
      <c r="GB142" s="437"/>
      <c r="GC142" s="437"/>
      <c r="GD142" s="437"/>
      <c r="GE142" s="437"/>
      <c r="GF142" s="437"/>
      <c r="GG142" s="437"/>
      <c r="GH142" s="437"/>
      <c r="GI142" s="437"/>
      <c r="GJ142" s="437"/>
      <c r="GK142" s="437"/>
      <c r="GL142" s="437"/>
      <c r="GM142" s="437"/>
      <c r="GN142" s="437"/>
      <c r="GO142" s="437"/>
      <c r="GP142" s="437"/>
      <c r="GQ142" s="437"/>
      <c r="GR142" s="437"/>
      <c r="GS142" s="437"/>
      <c r="GT142" s="437"/>
      <c r="GU142" s="437"/>
      <c r="GV142" s="437"/>
      <c r="GW142" s="437"/>
      <c r="GX142" s="437"/>
      <c r="GY142" s="437"/>
      <c r="GZ142" s="437"/>
      <c r="HA142" s="437"/>
      <c r="HB142" s="437"/>
      <c r="HC142" s="437"/>
      <c r="HD142" s="437"/>
      <c r="HE142" s="437"/>
      <c r="HF142" s="437"/>
      <c r="HG142" s="437"/>
      <c r="HH142" s="437"/>
      <c r="HI142" s="437"/>
      <c r="HJ142" s="437"/>
      <c r="HK142" s="437"/>
      <c r="HL142" s="437"/>
      <c r="HM142" s="437"/>
      <c r="HN142" s="437"/>
      <c r="HO142" s="437"/>
      <c r="HP142" s="437"/>
      <c r="HQ142" s="437"/>
      <c r="HR142" s="437"/>
      <c r="HS142" s="437"/>
      <c r="HT142" s="437"/>
      <c r="HU142" s="437"/>
      <c r="HV142" s="437"/>
      <c r="HW142" s="437"/>
      <c r="HX142" s="437"/>
      <c r="HY142" s="437"/>
      <c r="HZ142" s="437"/>
      <c r="IA142" s="437"/>
      <c r="IB142" s="437"/>
      <c r="IC142" s="437"/>
      <c r="ID142" s="437"/>
      <c r="IE142" s="437"/>
      <c r="IF142" s="437"/>
      <c r="IG142" s="437"/>
      <c r="IH142" s="437"/>
      <c r="II142" s="437"/>
      <c r="IJ142" s="437"/>
      <c r="IK142" s="438">
        <v>17</v>
      </c>
      <c r="IL142" s="438">
        <v>3690000</v>
      </c>
      <c r="IM142" s="438">
        <v>2322900</v>
      </c>
    </row>
    <row r="143" spans="1:247" s="439" customFormat="1" ht="4.5">
      <c r="A143" s="436" t="s">
        <v>698</v>
      </c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7"/>
      <c r="Y143" s="437"/>
      <c r="Z143" s="437"/>
      <c r="AA143" s="437"/>
      <c r="AB143" s="437"/>
      <c r="AC143" s="437"/>
      <c r="AD143" s="437"/>
      <c r="AE143" s="437"/>
      <c r="AF143" s="437"/>
      <c r="AG143" s="437"/>
      <c r="AH143" s="437"/>
      <c r="AI143" s="437"/>
      <c r="AJ143" s="437"/>
      <c r="AK143" s="437"/>
      <c r="AL143" s="437"/>
      <c r="AM143" s="437"/>
      <c r="AN143" s="437"/>
      <c r="AO143" s="437"/>
      <c r="AP143" s="437"/>
      <c r="AQ143" s="437"/>
      <c r="AR143" s="437"/>
      <c r="AS143" s="437"/>
      <c r="AT143" s="437"/>
      <c r="AU143" s="437"/>
      <c r="AV143" s="437"/>
      <c r="AW143" s="437"/>
      <c r="AX143" s="437"/>
      <c r="AY143" s="437"/>
      <c r="AZ143" s="437"/>
      <c r="BA143" s="437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7"/>
      <c r="BL143" s="437"/>
      <c r="BM143" s="437"/>
      <c r="BN143" s="437"/>
      <c r="BO143" s="437"/>
      <c r="BP143" s="437"/>
      <c r="BQ143" s="437"/>
      <c r="BR143" s="437"/>
      <c r="BS143" s="437"/>
      <c r="BT143" s="437"/>
      <c r="BU143" s="437"/>
      <c r="BV143" s="437"/>
      <c r="BW143" s="437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7"/>
      <c r="CI143" s="437"/>
      <c r="CJ143" s="437"/>
      <c r="CK143" s="437"/>
      <c r="CL143" s="437"/>
      <c r="CM143" s="437"/>
      <c r="CN143" s="437"/>
      <c r="CO143" s="437"/>
      <c r="CP143" s="437"/>
      <c r="CQ143" s="437"/>
      <c r="CR143" s="437"/>
      <c r="CS143" s="437"/>
      <c r="CT143" s="437"/>
      <c r="CU143" s="437"/>
      <c r="CV143" s="437"/>
      <c r="CW143" s="437">
        <v>5</v>
      </c>
      <c r="CX143" s="437">
        <v>1150000</v>
      </c>
      <c r="CY143" s="437">
        <v>1099000</v>
      </c>
      <c r="CZ143" s="437"/>
      <c r="DA143" s="437"/>
      <c r="DB143" s="437"/>
      <c r="DC143" s="437"/>
      <c r="DD143" s="437"/>
      <c r="DE143" s="437"/>
      <c r="DF143" s="437"/>
      <c r="DG143" s="437"/>
      <c r="DH143" s="437"/>
      <c r="DI143" s="437"/>
      <c r="DJ143" s="437"/>
      <c r="DK143" s="437"/>
      <c r="DL143" s="437"/>
      <c r="DM143" s="437"/>
      <c r="DN143" s="437"/>
      <c r="DO143" s="437"/>
      <c r="DP143" s="437"/>
      <c r="DQ143" s="437"/>
      <c r="DR143" s="437"/>
      <c r="DS143" s="437"/>
      <c r="DT143" s="437"/>
      <c r="DU143" s="437"/>
      <c r="DV143" s="437"/>
      <c r="DW143" s="437"/>
      <c r="DX143" s="437"/>
      <c r="DY143" s="437"/>
      <c r="DZ143" s="437"/>
      <c r="EA143" s="437"/>
      <c r="EB143" s="437"/>
      <c r="EC143" s="437"/>
      <c r="ED143" s="437"/>
      <c r="EE143" s="437"/>
      <c r="EF143" s="437"/>
      <c r="EG143" s="437"/>
      <c r="EH143" s="437"/>
      <c r="EI143" s="437"/>
      <c r="EJ143" s="437"/>
      <c r="EK143" s="437"/>
      <c r="EL143" s="437"/>
      <c r="EM143" s="437"/>
      <c r="EN143" s="437"/>
      <c r="EO143" s="437"/>
      <c r="EP143" s="437"/>
      <c r="EQ143" s="437"/>
      <c r="ER143" s="437"/>
      <c r="ES143" s="437"/>
      <c r="ET143" s="437"/>
      <c r="EU143" s="437"/>
      <c r="EV143" s="437"/>
      <c r="EW143" s="437"/>
      <c r="EX143" s="437"/>
      <c r="EY143" s="437"/>
      <c r="EZ143" s="437"/>
      <c r="FA143" s="437"/>
      <c r="FB143" s="437"/>
      <c r="FC143" s="437"/>
      <c r="FD143" s="437"/>
      <c r="FE143" s="437"/>
      <c r="FF143" s="437"/>
      <c r="FG143" s="437"/>
      <c r="FH143" s="437"/>
      <c r="FI143" s="437"/>
      <c r="FJ143" s="437"/>
      <c r="FK143" s="437"/>
      <c r="FL143" s="437"/>
      <c r="FM143" s="437"/>
      <c r="FN143" s="437"/>
      <c r="FO143" s="437"/>
      <c r="FP143" s="437"/>
      <c r="FQ143" s="437"/>
      <c r="FR143" s="437"/>
      <c r="FS143" s="437"/>
      <c r="FT143" s="437"/>
      <c r="FU143" s="437"/>
      <c r="FV143" s="437"/>
      <c r="FW143" s="437"/>
      <c r="FX143" s="437"/>
      <c r="FY143" s="437"/>
      <c r="FZ143" s="437"/>
      <c r="GA143" s="437"/>
      <c r="GB143" s="437"/>
      <c r="GC143" s="437"/>
      <c r="GD143" s="437"/>
      <c r="GE143" s="437"/>
      <c r="GF143" s="437"/>
      <c r="GG143" s="437"/>
      <c r="GH143" s="437"/>
      <c r="GI143" s="437"/>
      <c r="GJ143" s="437"/>
      <c r="GK143" s="437"/>
      <c r="GL143" s="437"/>
      <c r="GM143" s="437"/>
      <c r="GN143" s="437"/>
      <c r="GO143" s="437"/>
      <c r="GP143" s="437"/>
      <c r="GQ143" s="437"/>
      <c r="GR143" s="437"/>
      <c r="GS143" s="437"/>
      <c r="GT143" s="437"/>
      <c r="GU143" s="437"/>
      <c r="GV143" s="437"/>
      <c r="GW143" s="437"/>
      <c r="GX143" s="437"/>
      <c r="GY143" s="437"/>
      <c r="GZ143" s="437"/>
      <c r="HA143" s="437"/>
      <c r="HB143" s="437"/>
      <c r="HC143" s="437"/>
      <c r="HD143" s="437"/>
      <c r="HE143" s="437"/>
      <c r="HF143" s="437"/>
      <c r="HG143" s="437"/>
      <c r="HH143" s="437"/>
      <c r="HI143" s="437"/>
      <c r="HJ143" s="437"/>
      <c r="HK143" s="437"/>
      <c r="HL143" s="437"/>
      <c r="HM143" s="437"/>
      <c r="HN143" s="437"/>
      <c r="HO143" s="437"/>
      <c r="HP143" s="437"/>
      <c r="HQ143" s="437"/>
      <c r="HR143" s="437"/>
      <c r="HS143" s="437"/>
      <c r="HT143" s="437"/>
      <c r="HU143" s="437"/>
      <c r="HV143" s="437"/>
      <c r="HW143" s="437"/>
      <c r="HX143" s="437"/>
      <c r="HY143" s="437"/>
      <c r="HZ143" s="437"/>
      <c r="IA143" s="437"/>
      <c r="IB143" s="437"/>
      <c r="IC143" s="437"/>
      <c r="ID143" s="437"/>
      <c r="IE143" s="437"/>
      <c r="IF143" s="437"/>
      <c r="IG143" s="437"/>
      <c r="IH143" s="437"/>
      <c r="II143" s="437"/>
      <c r="IJ143" s="437"/>
      <c r="IK143" s="438">
        <v>5</v>
      </c>
      <c r="IL143" s="438">
        <v>1150000</v>
      </c>
      <c r="IM143" s="438">
        <v>1099000</v>
      </c>
    </row>
    <row r="144" spans="1:247" s="439" customFormat="1" ht="4.5">
      <c r="A144" s="436" t="s">
        <v>797</v>
      </c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7"/>
      <c r="AS144" s="437"/>
      <c r="AT144" s="437"/>
      <c r="AU144" s="437"/>
      <c r="AV144" s="437"/>
      <c r="AW144" s="437"/>
      <c r="AX144" s="437"/>
      <c r="AY144" s="437"/>
      <c r="AZ144" s="437"/>
      <c r="BA144" s="437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7"/>
      <c r="BL144" s="437"/>
      <c r="BM144" s="437"/>
      <c r="BN144" s="437"/>
      <c r="BO144" s="437"/>
      <c r="BP144" s="437"/>
      <c r="BQ144" s="437"/>
      <c r="BR144" s="437"/>
      <c r="BS144" s="437"/>
      <c r="BT144" s="437"/>
      <c r="BU144" s="437"/>
      <c r="BV144" s="437"/>
      <c r="BW144" s="437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7"/>
      <c r="CI144" s="437"/>
      <c r="CJ144" s="437"/>
      <c r="CK144" s="437"/>
      <c r="CL144" s="437"/>
      <c r="CM144" s="437"/>
      <c r="CN144" s="437"/>
      <c r="CO144" s="437"/>
      <c r="CP144" s="437"/>
      <c r="CQ144" s="437"/>
      <c r="CR144" s="437"/>
      <c r="CS144" s="437"/>
      <c r="CT144" s="437"/>
      <c r="CU144" s="437"/>
      <c r="CV144" s="437"/>
      <c r="CW144" s="437">
        <v>1</v>
      </c>
      <c r="CX144" s="437">
        <v>400000</v>
      </c>
      <c r="CY144" s="437">
        <v>400000</v>
      </c>
      <c r="CZ144" s="437"/>
      <c r="DA144" s="437"/>
      <c r="DB144" s="437"/>
      <c r="DC144" s="437"/>
      <c r="DD144" s="437"/>
      <c r="DE144" s="437"/>
      <c r="DF144" s="437"/>
      <c r="DG144" s="437"/>
      <c r="DH144" s="437"/>
      <c r="DI144" s="437"/>
      <c r="DJ144" s="437"/>
      <c r="DK144" s="437"/>
      <c r="DL144" s="437"/>
      <c r="DM144" s="437"/>
      <c r="DN144" s="437"/>
      <c r="DO144" s="437"/>
      <c r="DP144" s="437"/>
      <c r="DQ144" s="437"/>
      <c r="DR144" s="437"/>
      <c r="DS144" s="437"/>
      <c r="DT144" s="437"/>
      <c r="DU144" s="437"/>
      <c r="DV144" s="437"/>
      <c r="DW144" s="437"/>
      <c r="DX144" s="437"/>
      <c r="DY144" s="437"/>
      <c r="DZ144" s="437"/>
      <c r="EA144" s="437"/>
      <c r="EB144" s="437"/>
      <c r="EC144" s="437"/>
      <c r="ED144" s="437"/>
      <c r="EE144" s="437"/>
      <c r="EF144" s="437"/>
      <c r="EG144" s="437"/>
      <c r="EH144" s="437"/>
      <c r="EI144" s="437"/>
      <c r="EJ144" s="437"/>
      <c r="EK144" s="437"/>
      <c r="EL144" s="437"/>
      <c r="EM144" s="437"/>
      <c r="EN144" s="437"/>
      <c r="EO144" s="437"/>
      <c r="EP144" s="437"/>
      <c r="EQ144" s="437"/>
      <c r="ER144" s="437"/>
      <c r="ES144" s="437"/>
      <c r="ET144" s="437"/>
      <c r="EU144" s="437"/>
      <c r="EV144" s="437"/>
      <c r="EW144" s="437"/>
      <c r="EX144" s="437"/>
      <c r="EY144" s="437"/>
      <c r="EZ144" s="437"/>
      <c r="FA144" s="437"/>
      <c r="FB144" s="437"/>
      <c r="FC144" s="437"/>
      <c r="FD144" s="437"/>
      <c r="FE144" s="437"/>
      <c r="FF144" s="437"/>
      <c r="FG144" s="437"/>
      <c r="FH144" s="437"/>
      <c r="FI144" s="437"/>
      <c r="FJ144" s="437"/>
      <c r="FK144" s="437"/>
      <c r="FL144" s="437"/>
      <c r="FM144" s="437"/>
      <c r="FN144" s="437"/>
      <c r="FO144" s="437"/>
      <c r="FP144" s="437"/>
      <c r="FQ144" s="437"/>
      <c r="FR144" s="437"/>
      <c r="FS144" s="437"/>
      <c r="FT144" s="437"/>
      <c r="FU144" s="437"/>
      <c r="FV144" s="437"/>
      <c r="FW144" s="437"/>
      <c r="FX144" s="437"/>
      <c r="FY144" s="437"/>
      <c r="FZ144" s="437"/>
      <c r="GA144" s="437"/>
      <c r="GB144" s="437"/>
      <c r="GC144" s="437"/>
      <c r="GD144" s="437"/>
      <c r="GE144" s="437"/>
      <c r="GF144" s="437"/>
      <c r="GG144" s="437"/>
      <c r="GH144" s="437"/>
      <c r="GI144" s="437"/>
      <c r="GJ144" s="437"/>
      <c r="GK144" s="437"/>
      <c r="GL144" s="437"/>
      <c r="GM144" s="437"/>
      <c r="GN144" s="437"/>
      <c r="GO144" s="437"/>
      <c r="GP144" s="437"/>
      <c r="GQ144" s="437"/>
      <c r="GR144" s="437"/>
      <c r="GS144" s="437"/>
      <c r="GT144" s="437"/>
      <c r="GU144" s="437"/>
      <c r="GV144" s="437"/>
      <c r="GW144" s="437"/>
      <c r="GX144" s="437"/>
      <c r="GY144" s="437"/>
      <c r="GZ144" s="437"/>
      <c r="HA144" s="437"/>
      <c r="HB144" s="437"/>
      <c r="HC144" s="437"/>
      <c r="HD144" s="437"/>
      <c r="HE144" s="437"/>
      <c r="HF144" s="437"/>
      <c r="HG144" s="437"/>
      <c r="HH144" s="437"/>
      <c r="HI144" s="437"/>
      <c r="HJ144" s="437"/>
      <c r="HK144" s="437"/>
      <c r="HL144" s="437"/>
      <c r="HM144" s="437"/>
      <c r="HN144" s="437"/>
      <c r="HO144" s="437"/>
      <c r="HP144" s="437"/>
      <c r="HQ144" s="437"/>
      <c r="HR144" s="437"/>
      <c r="HS144" s="437"/>
      <c r="HT144" s="437"/>
      <c r="HU144" s="437"/>
      <c r="HV144" s="437"/>
      <c r="HW144" s="437"/>
      <c r="HX144" s="437"/>
      <c r="HY144" s="437"/>
      <c r="HZ144" s="437"/>
      <c r="IA144" s="437"/>
      <c r="IB144" s="437"/>
      <c r="IC144" s="437"/>
      <c r="ID144" s="437"/>
      <c r="IE144" s="437"/>
      <c r="IF144" s="437"/>
      <c r="IG144" s="437"/>
      <c r="IH144" s="437"/>
      <c r="II144" s="437"/>
      <c r="IJ144" s="437"/>
      <c r="IK144" s="438">
        <v>1</v>
      </c>
      <c r="IL144" s="438">
        <v>400000</v>
      </c>
      <c r="IM144" s="438">
        <v>400000</v>
      </c>
    </row>
    <row r="145" spans="1:247" s="439" customFormat="1" ht="4.5">
      <c r="A145" s="436" t="s">
        <v>768</v>
      </c>
      <c r="B145" s="437"/>
      <c r="C145" s="437"/>
      <c r="D145" s="437"/>
      <c r="E145" s="437"/>
      <c r="F145" s="437"/>
      <c r="G145" s="437"/>
      <c r="H145" s="437"/>
      <c r="I145" s="437"/>
      <c r="J145" s="437"/>
      <c r="K145" s="437"/>
      <c r="L145" s="437"/>
      <c r="M145" s="437"/>
      <c r="N145" s="437"/>
      <c r="O145" s="437"/>
      <c r="P145" s="437"/>
      <c r="Q145" s="437"/>
      <c r="R145" s="437"/>
      <c r="S145" s="437"/>
      <c r="T145" s="437"/>
      <c r="U145" s="437"/>
      <c r="V145" s="437"/>
      <c r="W145" s="437"/>
      <c r="X145" s="437"/>
      <c r="Y145" s="437"/>
      <c r="Z145" s="437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37"/>
      <c r="AM145" s="437"/>
      <c r="AN145" s="437"/>
      <c r="AO145" s="437"/>
      <c r="AP145" s="437"/>
      <c r="AQ145" s="437"/>
      <c r="AR145" s="437"/>
      <c r="AS145" s="437"/>
      <c r="AT145" s="437"/>
      <c r="AU145" s="437"/>
      <c r="AV145" s="437"/>
      <c r="AW145" s="437"/>
      <c r="AX145" s="437"/>
      <c r="AY145" s="437"/>
      <c r="AZ145" s="437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437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7"/>
      <c r="CI145" s="437"/>
      <c r="CJ145" s="437"/>
      <c r="CK145" s="437"/>
      <c r="CL145" s="437"/>
      <c r="CM145" s="437"/>
      <c r="CN145" s="437"/>
      <c r="CO145" s="437"/>
      <c r="CP145" s="437"/>
      <c r="CQ145" s="437"/>
      <c r="CR145" s="437"/>
      <c r="CS145" s="437"/>
      <c r="CT145" s="437"/>
      <c r="CU145" s="437"/>
      <c r="CV145" s="437"/>
      <c r="CW145" s="437">
        <v>1</v>
      </c>
      <c r="CX145" s="437">
        <v>400000</v>
      </c>
      <c r="CY145" s="437">
        <v>100000</v>
      </c>
      <c r="CZ145" s="437"/>
      <c r="DA145" s="437"/>
      <c r="DB145" s="437"/>
      <c r="DC145" s="437"/>
      <c r="DD145" s="437"/>
      <c r="DE145" s="437"/>
      <c r="DF145" s="437"/>
      <c r="DG145" s="437"/>
      <c r="DH145" s="437"/>
      <c r="DI145" s="437"/>
      <c r="DJ145" s="437"/>
      <c r="DK145" s="437"/>
      <c r="DL145" s="437"/>
      <c r="DM145" s="437"/>
      <c r="DN145" s="437"/>
      <c r="DO145" s="437"/>
      <c r="DP145" s="437"/>
      <c r="DQ145" s="437"/>
      <c r="DR145" s="437"/>
      <c r="DS145" s="437"/>
      <c r="DT145" s="437"/>
      <c r="DU145" s="437"/>
      <c r="DV145" s="437"/>
      <c r="DW145" s="437"/>
      <c r="DX145" s="437"/>
      <c r="DY145" s="437"/>
      <c r="DZ145" s="437"/>
      <c r="EA145" s="437"/>
      <c r="EB145" s="437"/>
      <c r="EC145" s="437"/>
      <c r="ED145" s="437"/>
      <c r="EE145" s="437"/>
      <c r="EF145" s="437"/>
      <c r="EG145" s="437"/>
      <c r="EH145" s="437"/>
      <c r="EI145" s="437"/>
      <c r="EJ145" s="437"/>
      <c r="EK145" s="437"/>
      <c r="EL145" s="437"/>
      <c r="EM145" s="437"/>
      <c r="EN145" s="437"/>
      <c r="EO145" s="437"/>
      <c r="EP145" s="437"/>
      <c r="EQ145" s="437"/>
      <c r="ER145" s="437"/>
      <c r="ES145" s="437"/>
      <c r="ET145" s="437"/>
      <c r="EU145" s="437"/>
      <c r="EV145" s="437"/>
      <c r="EW145" s="437"/>
      <c r="EX145" s="437"/>
      <c r="EY145" s="437"/>
      <c r="EZ145" s="437"/>
      <c r="FA145" s="437"/>
      <c r="FB145" s="437"/>
      <c r="FC145" s="437"/>
      <c r="FD145" s="437"/>
      <c r="FE145" s="437">
        <v>1</v>
      </c>
      <c r="FF145" s="437">
        <v>500000</v>
      </c>
      <c r="FG145" s="437">
        <v>500000</v>
      </c>
      <c r="FH145" s="437"/>
      <c r="FI145" s="437"/>
      <c r="FJ145" s="437"/>
      <c r="FK145" s="437"/>
      <c r="FL145" s="437"/>
      <c r="FM145" s="437"/>
      <c r="FN145" s="437"/>
      <c r="FO145" s="437"/>
      <c r="FP145" s="437"/>
      <c r="FQ145" s="437"/>
      <c r="FR145" s="437"/>
      <c r="FS145" s="437"/>
      <c r="FT145" s="437"/>
      <c r="FU145" s="437"/>
      <c r="FV145" s="437"/>
      <c r="FW145" s="437"/>
      <c r="FX145" s="437"/>
      <c r="FY145" s="437"/>
      <c r="FZ145" s="437"/>
      <c r="GA145" s="437"/>
      <c r="GB145" s="437"/>
      <c r="GC145" s="437"/>
      <c r="GD145" s="437"/>
      <c r="GE145" s="437"/>
      <c r="GF145" s="437"/>
      <c r="GG145" s="437"/>
      <c r="GH145" s="437"/>
      <c r="GI145" s="437"/>
      <c r="GJ145" s="437"/>
      <c r="GK145" s="437"/>
      <c r="GL145" s="437"/>
      <c r="GM145" s="437"/>
      <c r="GN145" s="437"/>
      <c r="GO145" s="437"/>
      <c r="GP145" s="437"/>
      <c r="GQ145" s="437"/>
      <c r="GR145" s="437"/>
      <c r="GS145" s="437"/>
      <c r="GT145" s="437"/>
      <c r="GU145" s="437"/>
      <c r="GV145" s="437"/>
      <c r="GW145" s="437"/>
      <c r="GX145" s="437"/>
      <c r="GY145" s="437"/>
      <c r="GZ145" s="437"/>
      <c r="HA145" s="437"/>
      <c r="HB145" s="437"/>
      <c r="HC145" s="437"/>
      <c r="HD145" s="437"/>
      <c r="HE145" s="437"/>
      <c r="HF145" s="437"/>
      <c r="HG145" s="437"/>
      <c r="HH145" s="437"/>
      <c r="HI145" s="437"/>
      <c r="HJ145" s="437"/>
      <c r="HK145" s="437"/>
      <c r="HL145" s="437"/>
      <c r="HM145" s="437"/>
      <c r="HN145" s="437"/>
      <c r="HO145" s="437"/>
      <c r="HP145" s="437"/>
      <c r="HQ145" s="437"/>
      <c r="HR145" s="437"/>
      <c r="HS145" s="437"/>
      <c r="HT145" s="437"/>
      <c r="HU145" s="437"/>
      <c r="HV145" s="437"/>
      <c r="HW145" s="437"/>
      <c r="HX145" s="437"/>
      <c r="HY145" s="437"/>
      <c r="HZ145" s="437"/>
      <c r="IA145" s="437"/>
      <c r="IB145" s="437"/>
      <c r="IC145" s="437"/>
      <c r="ID145" s="437"/>
      <c r="IE145" s="437"/>
      <c r="IF145" s="437"/>
      <c r="IG145" s="437"/>
      <c r="IH145" s="437"/>
      <c r="II145" s="437"/>
      <c r="IJ145" s="437"/>
      <c r="IK145" s="438">
        <v>2</v>
      </c>
      <c r="IL145" s="438">
        <v>900000</v>
      </c>
      <c r="IM145" s="438">
        <v>600000</v>
      </c>
    </row>
    <row r="146" spans="1:247" s="443" customFormat="1" ht="4.5">
      <c r="A146" s="442" t="s">
        <v>219</v>
      </c>
      <c r="B146" s="438">
        <v>97</v>
      </c>
      <c r="C146" s="438">
        <v>52850000</v>
      </c>
      <c r="D146" s="438">
        <v>37065500</v>
      </c>
      <c r="E146" s="438">
        <v>8</v>
      </c>
      <c r="F146" s="438">
        <v>8000000</v>
      </c>
      <c r="G146" s="438">
        <v>7120000</v>
      </c>
      <c r="H146" s="438">
        <v>15</v>
      </c>
      <c r="I146" s="438">
        <v>5620000</v>
      </c>
      <c r="J146" s="438">
        <v>4095000</v>
      </c>
      <c r="K146" s="438">
        <v>3</v>
      </c>
      <c r="L146" s="438">
        <v>1500000</v>
      </c>
      <c r="M146" s="438">
        <v>1050000</v>
      </c>
      <c r="N146" s="438">
        <v>4</v>
      </c>
      <c r="O146" s="438">
        <v>1545000</v>
      </c>
      <c r="P146" s="438">
        <v>745000</v>
      </c>
      <c r="Q146" s="438">
        <v>409</v>
      </c>
      <c r="R146" s="438">
        <v>230552500</v>
      </c>
      <c r="S146" s="438">
        <v>164416325</v>
      </c>
      <c r="T146" s="438">
        <v>804</v>
      </c>
      <c r="U146" s="438">
        <v>427405000</v>
      </c>
      <c r="V146" s="438">
        <v>337546330</v>
      </c>
      <c r="W146" s="438">
        <v>5</v>
      </c>
      <c r="X146" s="438">
        <v>1470000</v>
      </c>
      <c r="Y146" s="438">
        <v>1360200</v>
      </c>
      <c r="Z146" s="438">
        <v>57</v>
      </c>
      <c r="AA146" s="438">
        <v>30890000</v>
      </c>
      <c r="AB146" s="438">
        <v>14941200</v>
      </c>
      <c r="AC146" s="438">
        <v>25</v>
      </c>
      <c r="AD146" s="438">
        <v>21890000</v>
      </c>
      <c r="AE146" s="438">
        <v>13784500</v>
      </c>
      <c r="AF146" s="438">
        <v>6</v>
      </c>
      <c r="AG146" s="438">
        <v>3270000</v>
      </c>
      <c r="AH146" s="438">
        <v>2866250</v>
      </c>
      <c r="AI146" s="438">
        <v>0</v>
      </c>
      <c r="AJ146" s="438">
        <v>0</v>
      </c>
      <c r="AK146" s="438">
        <v>0</v>
      </c>
      <c r="AL146" s="438">
        <v>0</v>
      </c>
      <c r="AM146" s="438">
        <v>0</v>
      </c>
      <c r="AN146" s="438">
        <v>0</v>
      </c>
      <c r="AO146" s="438">
        <v>1</v>
      </c>
      <c r="AP146" s="438">
        <v>1000000</v>
      </c>
      <c r="AQ146" s="438">
        <v>237500</v>
      </c>
      <c r="AR146" s="438">
        <v>12</v>
      </c>
      <c r="AS146" s="438">
        <v>8800000</v>
      </c>
      <c r="AT146" s="438">
        <v>5590000</v>
      </c>
      <c r="AU146" s="438">
        <v>279</v>
      </c>
      <c r="AV146" s="438">
        <v>378332000</v>
      </c>
      <c r="AW146" s="438">
        <v>327626900</v>
      </c>
      <c r="AX146" s="438">
        <v>4</v>
      </c>
      <c r="AY146" s="438">
        <v>800000</v>
      </c>
      <c r="AZ146" s="438">
        <v>650000</v>
      </c>
      <c r="BA146" s="438">
        <v>0</v>
      </c>
      <c r="BB146" s="438">
        <v>0</v>
      </c>
      <c r="BC146" s="438">
        <v>0</v>
      </c>
      <c r="BD146" s="438">
        <v>5</v>
      </c>
      <c r="BE146" s="438">
        <v>1300000</v>
      </c>
      <c r="BF146" s="438">
        <v>700000</v>
      </c>
      <c r="BG146" s="438">
        <v>26</v>
      </c>
      <c r="BH146" s="438">
        <v>15850000</v>
      </c>
      <c r="BI146" s="438">
        <v>11425000</v>
      </c>
      <c r="BJ146" s="438">
        <v>10</v>
      </c>
      <c r="BK146" s="438">
        <v>8400000</v>
      </c>
      <c r="BL146" s="438">
        <v>5526000</v>
      </c>
      <c r="BM146" s="438">
        <v>18</v>
      </c>
      <c r="BN146" s="438">
        <v>14360000</v>
      </c>
      <c r="BO146" s="438">
        <v>13424750</v>
      </c>
      <c r="BP146" s="438">
        <v>12</v>
      </c>
      <c r="BQ146" s="438">
        <v>10050000</v>
      </c>
      <c r="BR146" s="438">
        <v>6950000</v>
      </c>
      <c r="BS146" s="438">
        <v>2</v>
      </c>
      <c r="BT146" s="438">
        <v>900000</v>
      </c>
      <c r="BU146" s="438">
        <v>450000</v>
      </c>
      <c r="BV146" s="438">
        <v>3</v>
      </c>
      <c r="BW146" s="438">
        <v>2700000</v>
      </c>
      <c r="BX146" s="438">
        <v>750000</v>
      </c>
      <c r="BY146" s="438">
        <v>18</v>
      </c>
      <c r="BZ146" s="438">
        <v>6530000</v>
      </c>
      <c r="CA146" s="438">
        <v>4600000</v>
      </c>
      <c r="CB146" s="438">
        <v>287</v>
      </c>
      <c r="CC146" s="438">
        <v>262100000</v>
      </c>
      <c r="CD146" s="438">
        <v>199577000</v>
      </c>
      <c r="CE146" s="438">
        <v>3</v>
      </c>
      <c r="CF146" s="438">
        <v>1400000</v>
      </c>
      <c r="CG146" s="438">
        <v>750000</v>
      </c>
      <c r="CH146" s="438">
        <v>0</v>
      </c>
      <c r="CI146" s="438">
        <v>0</v>
      </c>
      <c r="CJ146" s="438">
        <v>0</v>
      </c>
      <c r="CK146" s="438">
        <v>0</v>
      </c>
      <c r="CL146" s="438">
        <v>0</v>
      </c>
      <c r="CM146" s="438">
        <v>0</v>
      </c>
      <c r="CN146" s="438">
        <v>173</v>
      </c>
      <c r="CO146" s="438">
        <v>223260000</v>
      </c>
      <c r="CP146" s="438">
        <v>132190500</v>
      </c>
      <c r="CQ146" s="438">
        <v>8</v>
      </c>
      <c r="CR146" s="438">
        <v>1400000</v>
      </c>
      <c r="CS146" s="438">
        <v>1349000</v>
      </c>
      <c r="CT146" s="438">
        <v>375</v>
      </c>
      <c r="CU146" s="438">
        <v>313035000</v>
      </c>
      <c r="CV146" s="438">
        <v>232621650</v>
      </c>
      <c r="CW146" s="438">
        <v>6667</v>
      </c>
      <c r="CX146" s="438" t="s">
        <v>875</v>
      </c>
      <c r="CY146" s="438" t="s">
        <v>876</v>
      </c>
      <c r="CZ146" s="438">
        <v>277</v>
      </c>
      <c r="DA146" s="438">
        <v>186296000</v>
      </c>
      <c r="DB146" s="438">
        <v>170160525</v>
      </c>
      <c r="DC146" s="438">
        <v>1</v>
      </c>
      <c r="DD146" s="438">
        <v>60000</v>
      </c>
      <c r="DE146" s="438">
        <v>30000</v>
      </c>
      <c r="DF146" s="438">
        <v>3</v>
      </c>
      <c r="DG146" s="438">
        <v>210000</v>
      </c>
      <c r="DH146" s="438">
        <v>115000</v>
      </c>
      <c r="DI146" s="438">
        <v>89</v>
      </c>
      <c r="DJ146" s="438">
        <v>277161000</v>
      </c>
      <c r="DK146" s="438">
        <v>267085000</v>
      </c>
      <c r="DL146" s="438">
        <v>12</v>
      </c>
      <c r="DM146" s="438">
        <v>6440000</v>
      </c>
      <c r="DN146" s="438">
        <v>5249000</v>
      </c>
      <c r="DO146" s="438">
        <v>2</v>
      </c>
      <c r="DP146" s="438">
        <v>1100000</v>
      </c>
      <c r="DQ146" s="438">
        <v>580000</v>
      </c>
      <c r="DR146" s="438">
        <v>89</v>
      </c>
      <c r="DS146" s="438">
        <v>48163145</v>
      </c>
      <c r="DT146" s="438">
        <v>32451572</v>
      </c>
      <c r="DU146" s="438">
        <v>97</v>
      </c>
      <c r="DV146" s="438">
        <v>85160000</v>
      </c>
      <c r="DW146" s="438">
        <v>55086255</v>
      </c>
      <c r="DX146" s="438">
        <v>4</v>
      </c>
      <c r="DY146" s="438">
        <v>240000</v>
      </c>
      <c r="DZ146" s="438">
        <v>190000</v>
      </c>
      <c r="EA146" s="438">
        <v>15</v>
      </c>
      <c r="EB146" s="438">
        <v>15950000</v>
      </c>
      <c r="EC146" s="438">
        <v>8200000</v>
      </c>
      <c r="ED146" s="438">
        <v>28</v>
      </c>
      <c r="EE146" s="438">
        <v>13555000</v>
      </c>
      <c r="EF146" s="438">
        <v>11419900</v>
      </c>
      <c r="EG146" s="438">
        <v>18</v>
      </c>
      <c r="EH146" s="438">
        <v>33250000</v>
      </c>
      <c r="EI146" s="438">
        <v>19098500</v>
      </c>
      <c r="EJ146" s="438">
        <v>8</v>
      </c>
      <c r="EK146" s="438">
        <v>11080000</v>
      </c>
      <c r="EL146" s="438">
        <v>9890000</v>
      </c>
      <c r="EM146" s="438">
        <v>90</v>
      </c>
      <c r="EN146" s="438">
        <v>256285000</v>
      </c>
      <c r="EO146" s="438">
        <v>172571800</v>
      </c>
      <c r="EP146" s="438">
        <v>0</v>
      </c>
      <c r="EQ146" s="438">
        <v>0</v>
      </c>
      <c r="ER146" s="438">
        <v>0</v>
      </c>
      <c r="ES146" s="438">
        <v>9</v>
      </c>
      <c r="ET146" s="438">
        <v>52150000</v>
      </c>
      <c r="EU146" s="438">
        <v>41900000</v>
      </c>
      <c r="EV146" s="438">
        <v>1</v>
      </c>
      <c r="EW146" s="438">
        <v>1000000</v>
      </c>
      <c r="EX146" s="438">
        <v>1000000</v>
      </c>
      <c r="EY146" s="438">
        <v>5</v>
      </c>
      <c r="EZ146" s="438">
        <v>1460000</v>
      </c>
      <c r="FA146" s="438">
        <v>1160000</v>
      </c>
      <c r="FB146" s="438">
        <v>4</v>
      </c>
      <c r="FC146" s="438">
        <v>700000</v>
      </c>
      <c r="FD146" s="438">
        <v>700000</v>
      </c>
      <c r="FE146" s="438">
        <v>57</v>
      </c>
      <c r="FF146" s="438">
        <v>39255000</v>
      </c>
      <c r="FG146" s="438">
        <v>30169500</v>
      </c>
      <c r="FH146" s="438">
        <v>20</v>
      </c>
      <c r="FI146" s="438">
        <v>5800000</v>
      </c>
      <c r="FJ146" s="438">
        <v>5172500</v>
      </c>
      <c r="FK146" s="438">
        <v>0</v>
      </c>
      <c r="FL146" s="438">
        <v>0</v>
      </c>
      <c r="FM146" s="438">
        <v>0</v>
      </c>
      <c r="FN146" s="438">
        <v>0</v>
      </c>
      <c r="FO146" s="438">
        <v>0</v>
      </c>
      <c r="FP146" s="438">
        <v>0</v>
      </c>
      <c r="FQ146" s="438">
        <v>7</v>
      </c>
      <c r="FR146" s="438">
        <v>1900000</v>
      </c>
      <c r="FS146" s="438">
        <v>1125000</v>
      </c>
      <c r="FT146" s="438">
        <v>24</v>
      </c>
      <c r="FU146" s="438">
        <v>101475000</v>
      </c>
      <c r="FV146" s="438">
        <v>71699250</v>
      </c>
      <c r="FW146" s="438">
        <v>4</v>
      </c>
      <c r="FX146" s="438">
        <v>1510000</v>
      </c>
      <c r="FY146" s="438">
        <v>1010000</v>
      </c>
      <c r="FZ146" s="438">
        <v>55</v>
      </c>
      <c r="GA146" s="438">
        <v>26650000</v>
      </c>
      <c r="GB146" s="438">
        <v>21120000</v>
      </c>
      <c r="GC146" s="438">
        <v>1</v>
      </c>
      <c r="GD146" s="438">
        <v>150000</v>
      </c>
      <c r="GE146" s="438">
        <v>90000</v>
      </c>
      <c r="GF146" s="438">
        <v>93</v>
      </c>
      <c r="GG146" s="438">
        <v>71240000</v>
      </c>
      <c r="GH146" s="438">
        <v>57499000</v>
      </c>
      <c r="GI146" s="438">
        <v>6</v>
      </c>
      <c r="GJ146" s="438">
        <v>4150000</v>
      </c>
      <c r="GK146" s="438">
        <v>2905000</v>
      </c>
      <c r="GL146" s="438">
        <v>36</v>
      </c>
      <c r="GM146" s="438">
        <v>72912000</v>
      </c>
      <c r="GN146" s="438">
        <v>69065500</v>
      </c>
      <c r="GO146" s="438">
        <v>4</v>
      </c>
      <c r="GP146" s="438">
        <v>10650000</v>
      </c>
      <c r="GQ146" s="438">
        <v>1400000</v>
      </c>
      <c r="GR146" s="438">
        <v>2</v>
      </c>
      <c r="GS146" s="438">
        <v>600000</v>
      </c>
      <c r="GT146" s="438">
        <v>350000</v>
      </c>
      <c r="GU146" s="438">
        <v>9</v>
      </c>
      <c r="GV146" s="438">
        <v>9650000</v>
      </c>
      <c r="GW146" s="438">
        <v>6200000</v>
      </c>
      <c r="GX146" s="438">
        <v>2</v>
      </c>
      <c r="GY146" s="438">
        <v>270000</v>
      </c>
      <c r="GZ146" s="438">
        <v>270000</v>
      </c>
      <c r="HA146" s="438">
        <v>4</v>
      </c>
      <c r="HB146" s="438">
        <v>2075000</v>
      </c>
      <c r="HC146" s="438">
        <v>1075000</v>
      </c>
      <c r="HD146" s="438">
        <v>0</v>
      </c>
      <c r="HE146" s="438">
        <v>0</v>
      </c>
      <c r="HF146" s="438">
        <v>0</v>
      </c>
      <c r="HG146" s="438">
        <v>2</v>
      </c>
      <c r="HH146" s="438">
        <v>2000000</v>
      </c>
      <c r="HI146" s="438">
        <v>1500000</v>
      </c>
      <c r="HJ146" s="438">
        <v>1</v>
      </c>
      <c r="HK146" s="438">
        <v>500000</v>
      </c>
      <c r="HL146" s="438">
        <v>250000</v>
      </c>
      <c r="HM146" s="438">
        <v>0</v>
      </c>
      <c r="HN146" s="438">
        <v>0</v>
      </c>
      <c r="HO146" s="438">
        <v>0</v>
      </c>
      <c r="HP146" s="438">
        <v>0</v>
      </c>
      <c r="HQ146" s="438">
        <v>0</v>
      </c>
      <c r="HR146" s="438">
        <v>0</v>
      </c>
      <c r="HS146" s="438">
        <v>3</v>
      </c>
      <c r="HT146" s="438">
        <v>11210000</v>
      </c>
      <c r="HU146" s="438">
        <v>11105000</v>
      </c>
      <c r="HV146" s="438">
        <v>66</v>
      </c>
      <c r="HW146" s="438">
        <v>41950000</v>
      </c>
      <c r="HX146" s="438">
        <v>31130325</v>
      </c>
      <c r="HY146" s="438">
        <v>1</v>
      </c>
      <c r="HZ146" s="438">
        <v>100000</v>
      </c>
      <c r="IA146" s="438">
        <v>100000</v>
      </c>
      <c r="IB146" s="438">
        <v>18</v>
      </c>
      <c r="IC146" s="438">
        <v>13950000</v>
      </c>
      <c r="ID146" s="438">
        <v>9337500</v>
      </c>
      <c r="IE146" s="438">
        <v>8</v>
      </c>
      <c r="IF146" s="438">
        <v>18400000</v>
      </c>
      <c r="IG146" s="438">
        <v>17900000</v>
      </c>
      <c r="IH146" s="438">
        <v>7</v>
      </c>
      <c r="II146" s="438">
        <v>5062000</v>
      </c>
      <c r="IJ146" s="438">
        <v>2806000</v>
      </c>
      <c r="IK146" s="438">
        <v>10518</v>
      </c>
      <c r="IL146" s="438">
        <v>7260267650</v>
      </c>
      <c r="IM146" s="438">
        <v>5386570484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22.07.2022&amp;CTÜRKİYE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6" customFormat="1" ht="18" thickBot="1">
      <c r="A1" s="354" t="s">
        <v>807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6" customFormat="1" ht="14.25" thickTop="1"/>
    <row r="3" spans="1:9" ht="17.25">
      <c r="A3" s="50" t="s">
        <v>831</v>
      </c>
      <c r="B3" s="50"/>
      <c r="C3" s="50"/>
      <c r="D3" s="50"/>
      <c r="E3" s="50"/>
      <c r="F3" s="50"/>
      <c r="G3" s="50"/>
      <c r="H3" s="50"/>
      <c r="I3" s="50"/>
    </row>
    <row r="4" s="300" customFormat="1" ht="15">
      <c r="A4" s="301"/>
    </row>
    <row r="5" spans="1:9" ht="15" customHeight="1" thickBot="1">
      <c r="A5" s="723" t="s">
        <v>491</v>
      </c>
      <c r="B5" s="723"/>
      <c r="C5" s="723"/>
      <c r="D5" s="723"/>
      <c r="E5" s="723"/>
      <c r="F5" s="723"/>
      <c r="G5" s="723"/>
      <c r="H5" s="723"/>
      <c r="I5" s="723"/>
    </row>
    <row r="6" spans="1:9" ht="42.75">
      <c r="A6" s="303" t="s">
        <v>492</v>
      </c>
      <c r="B6" s="304" t="s">
        <v>5</v>
      </c>
      <c r="C6" s="304" t="s">
        <v>4</v>
      </c>
      <c r="D6" s="304" t="s">
        <v>506</v>
      </c>
      <c r="E6" s="304" t="s">
        <v>7</v>
      </c>
      <c r="F6" s="304" t="s">
        <v>493</v>
      </c>
      <c r="G6" s="304" t="s">
        <v>494</v>
      </c>
      <c r="H6" s="305" t="s">
        <v>2</v>
      </c>
      <c r="I6" s="300"/>
    </row>
    <row r="7" spans="1:9" ht="20.25" customHeight="1">
      <c r="A7" s="306" t="s">
        <v>495</v>
      </c>
      <c r="B7" s="241"/>
      <c r="C7" s="241"/>
      <c r="D7" s="241"/>
      <c r="E7" s="241"/>
      <c r="F7" s="241"/>
      <c r="G7" s="241"/>
      <c r="H7" s="307">
        <v>0</v>
      </c>
      <c r="I7" s="300"/>
    </row>
    <row r="8" spans="1:9" ht="20.25" customHeight="1" thickBot="1">
      <c r="A8" s="306" t="s">
        <v>496</v>
      </c>
      <c r="B8" s="241"/>
      <c r="C8" s="241"/>
      <c r="D8" s="241"/>
      <c r="E8" s="241"/>
      <c r="F8" s="241">
        <v>1</v>
      </c>
      <c r="G8" s="241">
        <v>4</v>
      </c>
      <c r="H8" s="307">
        <v>5</v>
      </c>
      <c r="I8" s="300"/>
    </row>
    <row r="9" spans="1:9" ht="28.5">
      <c r="A9" s="304" t="s">
        <v>506</v>
      </c>
      <c r="B9" s="241"/>
      <c r="C9" s="241"/>
      <c r="D9" s="241"/>
      <c r="E9" s="241"/>
      <c r="F9" s="241">
        <v>39</v>
      </c>
      <c r="G9" s="241">
        <v>406</v>
      </c>
      <c r="H9" s="307">
        <v>445</v>
      </c>
      <c r="I9" s="300"/>
    </row>
    <row r="10" spans="1:9" ht="20.25" customHeight="1">
      <c r="A10" s="306" t="s">
        <v>7</v>
      </c>
      <c r="B10" s="241"/>
      <c r="C10" s="241"/>
      <c r="D10" s="241"/>
      <c r="E10" s="241"/>
      <c r="F10" s="241">
        <v>3</v>
      </c>
      <c r="G10" s="241"/>
      <c r="H10" s="307">
        <v>3</v>
      </c>
      <c r="I10" s="300"/>
    </row>
    <row r="11" spans="1:9" ht="20.25" customHeight="1">
      <c r="A11" s="306" t="s">
        <v>493</v>
      </c>
      <c r="B11" s="241"/>
      <c r="C11" s="241"/>
      <c r="D11" s="241">
        <v>3</v>
      </c>
      <c r="E11" s="241"/>
      <c r="F11" s="241"/>
      <c r="G11" s="241">
        <v>7</v>
      </c>
      <c r="H11" s="307">
        <v>10</v>
      </c>
      <c r="I11" s="300"/>
    </row>
    <row r="12" spans="1:9" ht="20.25" customHeight="1">
      <c r="A12" s="306" t="s">
        <v>494</v>
      </c>
      <c r="B12" s="241"/>
      <c r="C12" s="241"/>
      <c r="D12" s="241">
        <v>29</v>
      </c>
      <c r="E12" s="241"/>
      <c r="F12" s="241">
        <v>170</v>
      </c>
      <c r="G12" s="241"/>
      <c r="H12" s="307">
        <v>199</v>
      </c>
      <c r="I12" s="300"/>
    </row>
    <row r="13" spans="1:9" ht="20.25" customHeight="1" thickBot="1">
      <c r="A13" s="308" t="s">
        <v>219</v>
      </c>
      <c r="B13" s="309">
        <v>0</v>
      </c>
      <c r="C13" s="309">
        <v>0</v>
      </c>
      <c r="D13" s="309">
        <v>32</v>
      </c>
      <c r="E13" s="309">
        <v>0</v>
      </c>
      <c r="F13" s="309">
        <v>213</v>
      </c>
      <c r="G13" s="309">
        <v>417</v>
      </c>
      <c r="H13" s="310">
        <v>662</v>
      </c>
      <c r="I13" s="300"/>
    </row>
    <row r="14" spans="1:8" s="300" customFormat="1" ht="20.25" customHeight="1">
      <c r="A14" s="311"/>
      <c r="B14" s="311"/>
      <c r="C14" s="311"/>
      <c r="D14" s="311"/>
      <c r="E14" s="311"/>
      <c r="F14" s="311"/>
      <c r="G14" s="311"/>
      <c r="H14" s="311"/>
    </row>
    <row r="15" spans="1:9" ht="15">
      <c r="A15" s="302"/>
      <c r="B15" s="302"/>
      <c r="C15" s="302"/>
      <c r="D15" s="302"/>
      <c r="E15" s="302"/>
      <c r="F15" s="302"/>
      <c r="G15" s="302"/>
      <c r="H15" s="302"/>
      <c r="I15" s="300"/>
    </row>
    <row r="16" spans="1:9" ht="17.25">
      <c r="A16" s="50" t="s">
        <v>713</v>
      </c>
      <c r="B16" s="50"/>
      <c r="C16" s="50"/>
      <c r="D16" s="50"/>
      <c r="E16" s="50"/>
      <c r="F16" s="50"/>
      <c r="G16" s="50"/>
      <c r="H16" s="50"/>
      <c r="I16" s="1"/>
    </row>
    <row r="17" spans="1:9" ht="14.25">
      <c r="A17" s="485"/>
      <c r="B17" s="471"/>
      <c r="C17" s="471"/>
      <c r="D17" s="471"/>
      <c r="E17" s="471"/>
      <c r="F17" s="471"/>
      <c r="G17" s="471"/>
      <c r="H17" s="471"/>
      <c r="I17" s="471"/>
    </row>
    <row r="18" spans="1:9" ht="14.25" thickBot="1">
      <c r="A18" s="723" t="s">
        <v>491</v>
      </c>
      <c r="B18" s="723"/>
      <c r="C18" s="723"/>
      <c r="D18" s="723"/>
      <c r="E18" s="723"/>
      <c r="F18" s="723"/>
      <c r="G18" s="723"/>
      <c r="H18" s="723"/>
      <c r="I18" s="723"/>
    </row>
    <row r="19" spans="1:9" ht="42.75">
      <c r="A19" s="303" t="s">
        <v>492</v>
      </c>
      <c r="B19" s="304" t="s">
        <v>5</v>
      </c>
      <c r="C19" s="304" t="s">
        <v>4</v>
      </c>
      <c r="D19" s="304" t="s">
        <v>506</v>
      </c>
      <c r="E19" s="304" t="s">
        <v>7</v>
      </c>
      <c r="F19" s="304" t="s">
        <v>493</v>
      </c>
      <c r="G19" s="304" t="s">
        <v>494</v>
      </c>
      <c r="H19" s="305" t="s">
        <v>2</v>
      </c>
      <c r="I19" s="471"/>
    </row>
    <row r="20" spans="1:9" ht="14.25">
      <c r="A20" s="306" t="s">
        <v>495</v>
      </c>
      <c r="B20" s="241"/>
      <c r="C20" s="241"/>
      <c r="D20" s="241"/>
      <c r="E20" s="241"/>
      <c r="F20" s="241"/>
      <c r="G20" s="241"/>
      <c r="H20" s="307">
        <v>0</v>
      </c>
      <c r="I20" s="471"/>
    </row>
    <row r="21" spans="1:9" ht="14.25" thickBot="1">
      <c r="A21" s="306" t="s">
        <v>496</v>
      </c>
      <c r="B21" s="241"/>
      <c r="C21" s="241"/>
      <c r="D21" s="241"/>
      <c r="E21" s="241"/>
      <c r="F21" s="241">
        <v>3</v>
      </c>
      <c r="G21" s="241">
        <v>13</v>
      </c>
      <c r="H21" s="307">
        <v>16</v>
      </c>
      <c r="I21" s="471"/>
    </row>
    <row r="22" spans="1:9" ht="28.5">
      <c r="A22" s="304" t="s">
        <v>506</v>
      </c>
      <c r="B22" s="241"/>
      <c r="C22" s="241"/>
      <c r="D22" s="241"/>
      <c r="E22" s="241"/>
      <c r="F22" s="241">
        <v>195</v>
      </c>
      <c r="G22" s="241">
        <v>1764</v>
      </c>
      <c r="H22" s="307">
        <v>1959</v>
      </c>
      <c r="I22" s="471"/>
    </row>
    <row r="23" spans="1:9" ht="14.25">
      <c r="A23" s="306" t="s">
        <v>7</v>
      </c>
      <c r="B23" s="241"/>
      <c r="C23" s="241"/>
      <c r="D23" s="241"/>
      <c r="E23" s="241"/>
      <c r="F23" s="241">
        <v>4</v>
      </c>
      <c r="G23" s="241">
        <v>1</v>
      </c>
      <c r="H23" s="307">
        <v>5</v>
      </c>
      <c r="I23" s="471"/>
    </row>
    <row r="24" spans="1:9" ht="14.25">
      <c r="A24" s="306" t="s">
        <v>493</v>
      </c>
      <c r="B24" s="241"/>
      <c r="C24" s="241"/>
      <c r="D24" s="241">
        <v>15</v>
      </c>
      <c r="E24" s="241"/>
      <c r="F24" s="241"/>
      <c r="G24" s="241">
        <v>55</v>
      </c>
      <c r="H24" s="307">
        <v>70</v>
      </c>
      <c r="I24" s="471"/>
    </row>
    <row r="25" spans="1:9" ht="14.25">
      <c r="A25" s="306" t="s">
        <v>494</v>
      </c>
      <c r="B25" s="241"/>
      <c r="C25" s="241"/>
      <c r="D25" s="241">
        <v>131</v>
      </c>
      <c r="E25" s="241"/>
      <c r="F25" s="241">
        <v>850</v>
      </c>
      <c r="G25" s="241"/>
      <c r="H25" s="307">
        <v>981</v>
      </c>
      <c r="I25" s="471"/>
    </row>
    <row r="26" spans="1:9" ht="15.75" thickBot="1">
      <c r="A26" s="308" t="s">
        <v>219</v>
      </c>
      <c r="B26" s="309">
        <v>0</v>
      </c>
      <c r="C26" s="309">
        <v>0</v>
      </c>
      <c r="D26" s="309">
        <v>146</v>
      </c>
      <c r="E26" s="309">
        <v>0</v>
      </c>
      <c r="F26" s="309">
        <v>1052</v>
      </c>
      <c r="G26" s="309">
        <v>1833</v>
      </c>
      <c r="H26" s="486">
        <v>3031</v>
      </c>
      <c r="I26" s="47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9" customWidth="1"/>
    <col min="2" max="2" width="17.8515625" style="299" customWidth="1"/>
    <col min="3" max="6" width="13.57421875" style="495" customWidth="1"/>
    <col min="7" max="16384" width="9.140625" style="449" customWidth="1"/>
  </cols>
  <sheetData>
    <row r="1" spans="1:2" ht="18" thickBot="1">
      <c r="A1" s="280" t="s">
        <v>807</v>
      </c>
      <c r="B1" s="276"/>
    </row>
    <row r="2" spans="1:2" ht="17.25">
      <c r="A2" s="50"/>
      <c r="B2" s="238"/>
    </row>
    <row r="3" spans="1:2" ht="15" customHeight="1">
      <c r="A3" s="409" t="s">
        <v>505</v>
      </c>
      <c r="B3" s="409"/>
    </row>
    <row r="4" ht="14.25">
      <c r="B4" s="449"/>
    </row>
    <row r="5" spans="1:6" ht="15" customHeight="1">
      <c r="A5" s="727" t="s">
        <v>317</v>
      </c>
      <c r="B5" s="727" t="s">
        <v>427</v>
      </c>
      <c r="C5" s="727" t="s">
        <v>832</v>
      </c>
      <c r="D5" s="727"/>
      <c r="E5" s="727" t="s">
        <v>833</v>
      </c>
      <c r="F5" s="727"/>
    </row>
    <row r="6" spans="1:6" ht="28.5">
      <c r="A6" s="727"/>
      <c r="B6" s="727"/>
      <c r="C6" s="462" t="s">
        <v>489</v>
      </c>
      <c r="D6" s="462" t="s">
        <v>490</v>
      </c>
      <c r="E6" s="462" t="s">
        <v>489</v>
      </c>
      <c r="F6" s="462" t="s">
        <v>10</v>
      </c>
    </row>
    <row r="7" spans="1:6" ht="15" customHeight="1">
      <c r="A7" s="725" t="s">
        <v>447</v>
      </c>
      <c r="B7" s="725"/>
      <c r="C7" s="725"/>
      <c r="D7" s="725"/>
      <c r="E7" s="725"/>
      <c r="F7" s="725"/>
    </row>
    <row r="8" spans="1:6" ht="15" customHeight="1">
      <c r="A8" s="724" t="s">
        <v>448</v>
      </c>
      <c r="B8" s="724"/>
      <c r="C8" s="724"/>
      <c r="D8" s="724"/>
      <c r="E8" s="724"/>
      <c r="F8" s="724"/>
    </row>
    <row r="9" spans="1:6" ht="30" customHeight="1">
      <c r="A9" s="283" t="s">
        <v>351</v>
      </c>
      <c r="B9" s="193" t="s">
        <v>171</v>
      </c>
      <c r="C9" s="259">
        <v>5713</v>
      </c>
      <c r="D9" s="259">
        <v>5094788127</v>
      </c>
      <c r="E9" s="259">
        <v>27118</v>
      </c>
      <c r="F9" s="259">
        <v>19099607300</v>
      </c>
    </row>
    <row r="10" spans="1:6" ht="15" customHeight="1">
      <c r="A10" s="726" t="s">
        <v>449</v>
      </c>
      <c r="B10" s="726"/>
      <c r="C10" s="259">
        <v>5713</v>
      </c>
      <c r="D10" s="259">
        <v>5094788127</v>
      </c>
      <c r="E10" s="259">
        <v>27118</v>
      </c>
      <c r="F10" s="259">
        <v>19099607300</v>
      </c>
    </row>
    <row r="11" spans="1:6" ht="15" customHeight="1">
      <c r="A11" s="726" t="s">
        <v>450</v>
      </c>
      <c r="B11" s="726"/>
      <c r="C11" s="259">
        <v>5713</v>
      </c>
      <c r="D11" s="259">
        <v>5094788127</v>
      </c>
      <c r="E11" s="259">
        <v>27118</v>
      </c>
      <c r="F11" s="259">
        <v>19099607300</v>
      </c>
    </row>
    <row r="12" spans="1:6" ht="15" customHeight="1">
      <c r="A12" s="725" t="s">
        <v>451</v>
      </c>
      <c r="B12" s="725"/>
      <c r="C12" s="725"/>
      <c r="D12" s="725"/>
      <c r="E12" s="725"/>
      <c r="F12" s="725"/>
    </row>
    <row r="13" spans="1:6" ht="15" customHeight="1">
      <c r="A13" s="724" t="s">
        <v>452</v>
      </c>
      <c r="B13" s="724"/>
      <c r="C13" s="724"/>
      <c r="D13" s="724"/>
      <c r="E13" s="724"/>
      <c r="F13" s="724"/>
    </row>
    <row r="14" spans="1:6" ht="14.25">
      <c r="A14" s="283" t="s">
        <v>376</v>
      </c>
      <c r="B14" s="193" t="s">
        <v>196</v>
      </c>
      <c r="C14" s="260">
        <v>107</v>
      </c>
      <c r="D14" s="259">
        <v>76560000</v>
      </c>
      <c r="E14" s="260">
        <v>556</v>
      </c>
      <c r="F14" s="259">
        <v>391492497</v>
      </c>
    </row>
    <row r="15" spans="1:6" ht="14.25">
      <c r="A15" s="283" t="s">
        <v>339</v>
      </c>
      <c r="B15" s="193" t="s">
        <v>160</v>
      </c>
      <c r="C15" s="260">
        <v>32</v>
      </c>
      <c r="D15" s="259">
        <v>23820000</v>
      </c>
      <c r="E15" s="260">
        <v>149</v>
      </c>
      <c r="F15" s="259">
        <v>105677000</v>
      </c>
    </row>
    <row r="16" spans="1:6" ht="14.25">
      <c r="A16" s="283" t="s">
        <v>356</v>
      </c>
      <c r="B16" s="193" t="s">
        <v>176</v>
      </c>
      <c r="C16" s="260">
        <v>24</v>
      </c>
      <c r="D16" s="259">
        <v>21070000</v>
      </c>
      <c r="E16" s="260">
        <v>140</v>
      </c>
      <c r="F16" s="259">
        <v>86405000</v>
      </c>
    </row>
    <row r="17" spans="1:6" ht="15" customHeight="1">
      <c r="A17" s="726" t="s">
        <v>449</v>
      </c>
      <c r="B17" s="726"/>
      <c r="C17" s="260">
        <v>163</v>
      </c>
      <c r="D17" s="259">
        <v>121450000</v>
      </c>
      <c r="E17" s="260">
        <v>845</v>
      </c>
      <c r="F17" s="259">
        <v>583574497</v>
      </c>
    </row>
    <row r="18" spans="1:6" ht="15" customHeight="1">
      <c r="A18" s="724" t="s">
        <v>453</v>
      </c>
      <c r="B18" s="724"/>
      <c r="C18" s="724"/>
      <c r="D18" s="724"/>
      <c r="E18" s="724"/>
      <c r="F18" s="724"/>
    </row>
    <row r="19" spans="1:6" ht="14.25">
      <c r="A19" s="283" t="s">
        <v>327</v>
      </c>
      <c r="B19" s="193" t="s">
        <v>148</v>
      </c>
      <c r="C19" s="260">
        <v>90</v>
      </c>
      <c r="D19" s="259">
        <v>70699000</v>
      </c>
      <c r="E19" s="260">
        <v>509</v>
      </c>
      <c r="F19" s="259">
        <v>363094000</v>
      </c>
    </row>
    <row r="20" spans="1:6" ht="14.25">
      <c r="A20" s="283" t="s">
        <v>334</v>
      </c>
      <c r="B20" s="193" t="s">
        <v>155</v>
      </c>
      <c r="C20" s="260">
        <v>35</v>
      </c>
      <c r="D20" s="259">
        <v>11770000</v>
      </c>
      <c r="E20" s="260">
        <v>214</v>
      </c>
      <c r="F20" s="259">
        <v>112095000</v>
      </c>
    </row>
    <row r="21" spans="1:6" ht="15" customHeight="1">
      <c r="A21" s="726" t="s">
        <v>449</v>
      </c>
      <c r="B21" s="726"/>
      <c r="C21" s="260">
        <v>125</v>
      </c>
      <c r="D21" s="259">
        <v>82469000</v>
      </c>
      <c r="E21" s="260">
        <v>723</v>
      </c>
      <c r="F21" s="259">
        <v>475189000</v>
      </c>
    </row>
    <row r="22" spans="1:6" ht="15" customHeight="1">
      <c r="A22" s="726" t="s">
        <v>450</v>
      </c>
      <c r="B22" s="726"/>
      <c r="C22" s="260">
        <v>288</v>
      </c>
      <c r="D22" s="259">
        <v>203919000</v>
      </c>
      <c r="E22" s="259">
        <v>1568</v>
      </c>
      <c r="F22" s="259">
        <v>1058763497</v>
      </c>
    </row>
    <row r="23" spans="1:6" ht="14.25">
      <c r="A23" s="725" t="s">
        <v>454</v>
      </c>
      <c r="B23" s="725"/>
      <c r="C23" s="725"/>
      <c r="D23" s="725"/>
      <c r="E23" s="725"/>
      <c r="F23" s="725"/>
    </row>
    <row r="24" spans="1:6" ht="15" customHeight="1">
      <c r="A24" s="724" t="s">
        <v>455</v>
      </c>
      <c r="B24" s="724"/>
      <c r="C24" s="724"/>
      <c r="D24" s="724"/>
      <c r="E24" s="724"/>
      <c r="F24" s="724"/>
    </row>
    <row r="25" spans="1:6" ht="14.25">
      <c r="A25" s="283" t="s">
        <v>352</v>
      </c>
      <c r="B25" s="193" t="s">
        <v>172</v>
      </c>
      <c r="C25" s="260">
        <v>735</v>
      </c>
      <c r="D25" s="259">
        <v>435067725</v>
      </c>
      <c r="E25" s="259">
        <v>3914</v>
      </c>
      <c r="F25" s="259">
        <v>2261586745</v>
      </c>
    </row>
    <row r="26" spans="1:6" ht="15" customHeight="1">
      <c r="A26" s="726" t="s">
        <v>449</v>
      </c>
      <c r="B26" s="726"/>
      <c r="C26" s="260">
        <v>735</v>
      </c>
      <c r="D26" s="259">
        <v>435067725</v>
      </c>
      <c r="E26" s="259">
        <v>3914</v>
      </c>
      <c r="F26" s="259">
        <v>2261586745</v>
      </c>
    </row>
    <row r="27" spans="1:6" ht="15" customHeight="1">
      <c r="A27" s="724" t="s">
        <v>456</v>
      </c>
      <c r="B27" s="724"/>
      <c r="C27" s="724"/>
      <c r="D27" s="724"/>
      <c r="E27" s="724"/>
      <c r="F27" s="724"/>
    </row>
    <row r="28" spans="1:6" ht="14.25">
      <c r="A28" s="283" t="s">
        <v>326</v>
      </c>
      <c r="B28" s="193" t="s">
        <v>147</v>
      </c>
      <c r="C28" s="260">
        <v>111</v>
      </c>
      <c r="D28" s="259">
        <v>80306000</v>
      </c>
      <c r="E28" s="260">
        <v>551</v>
      </c>
      <c r="F28" s="259">
        <v>314754000</v>
      </c>
    </row>
    <row r="29" spans="1:6" ht="14.25">
      <c r="A29" s="283" t="s">
        <v>337</v>
      </c>
      <c r="B29" s="193" t="s">
        <v>158</v>
      </c>
      <c r="C29" s="260">
        <v>114</v>
      </c>
      <c r="D29" s="259">
        <v>86340000</v>
      </c>
      <c r="E29" s="260">
        <v>582</v>
      </c>
      <c r="F29" s="259">
        <v>359464250</v>
      </c>
    </row>
    <row r="30" spans="1:6" ht="14.25">
      <c r="A30" s="283" t="s">
        <v>365</v>
      </c>
      <c r="B30" s="193" t="s">
        <v>185</v>
      </c>
      <c r="C30" s="260">
        <v>169</v>
      </c>
      <c r="D30" s="259">
        <v>142840000</v>
      </c>
      <c r="E30" s="260">
        <v>943</v>
      </c>
      <c r="F30" s="259">
        <v>697986464</v>
      </c>
    </row>
    <row r="31" spans="1:6" ht="15" customHeight="1">
      <c r="A31" s="726" t="s">
        <v>449</v>
      </c>
      <c r="B31" s="726"/>
      <c r="C31" s="260">
        <v>394</v>
      </c>
      <c r="D31" s="259">
        <v>309486000</v>
      </c>
      <c r="E31" s="259">
        <v>2076</v>
      </c>
      <c r="F31" s="259">
        <v>1372204714</v>
      </c>
    </row>
    <row r="32" spans="1:6" ht="15" customHeight="1">
      <c r="A32" s="724" t="s">
        <v>457</v>
      </c>
      <c r="B32" s="724"/>
      <c r="C32" s="724"/>
      <c r="D32" s="724"/>
      <c r="E32" s="724"/>
      <c r="F32" s="724"/>
    </row>
    <row r="33" spans="1:6" ht="14.25">
      <c r="A33" s="283" t="s">
        <v>362</v>
      </c>
      <c r="B33" s="193" t="s">
        <v>182</v>
      </c>
      <c r="C33" s="260">
        <v>93</v>
      </c>
      <c r="D33" s="259">
        <v>46698000</v>
      </c>
      <c r="E33" s="260">
        <v>474</v>
      </c>
      <c r="F33" s="259">
        <v>267695500</v>
      </c>
    </row>
    <row r="34" spans="1:6" ht="14.25">
      <c r="A34" s="283" t="s">
        <v>320</v>
      </c>
      <c r="B34" s="193" t="s">
        <v>141</v>
      </c>
      <c r="C34" s="260">
        <v>49</v>
      </c>
      <c r="D34" s="259">
        <v>36210000</v>
      </c>
      <c r="E34" s="260">
        <v>273</v>
      </c>
      <c r="F34" s="259">
        <v>207120000</v>
      </c>
    </row>
    <row r="35" spans="1:6" ht="14.25">
      <c r="A35" s="283" t="s">
        <v>360</v>
      </c>
      <c r="B35" s="193" t="s">
        <v>180</v>
      </c>
      <c r="C35" s="260">
        <v>18</v>
      </c>
      <c r="D35" s="259">
        <v>15380000</v>
      </c>
      <c r="E35" s="260">
        <v>111</v>
      </c>
      <c r="F35" s="259">
        <v>102355000</v>
      </c>
    </row>
    <row r="36" spans="1:6" ht="14.25">
      <c r="A36" s="283" t="s">
        <v>381</v>
      </c>
      <c r="B36" s="193" t="s">
        <v>201</v>
      </c>
      <c r="C36" s="260">
        <v>29</v>
      </c>
      <c r="D36" s="259">
        <v>60850000</v>
      </c>
      <c r="E36" s="260">
        <v>133</v>
      </c>
      <c r="F36" s="259">
        <v>165390000</v>
      </c>
    </row>
    <row r="37" spans="1:6" ht="15" customHeight="1">
      <c r="A37" s="726" t="s">
        <v>449</v>
      </c>
      <c r="B37" s="726"/>
      <c r="C37" s="260">
        <v>189</v>
      </c>
      <c r="D37" s="259">
        <v>159138000</v>
      </c>
      <c r="E37" s="260">
        <v>991</v>
      </c>
      <c r="F37" s="259">
        <v>742560500</v>
      </c>
    </row>
    <row r="38" spans="1:6" ht="15" customHeight="1">
      <c r="A38" s="726" t="s">
        <v>450</v>
      </c>
      <c r="B38" s="726"/>
      <c r="C38" s="259">
        <v>1318</v>
      </c>
      <c r="D38" s="259">
        <v>903691725</v>
      </c>
      <c r="E38" s="259">
        <v>6981</v>
      </c>
      <c r="F38" s="259">
        <v>4376351959</v>
      </c>
    </row>
    <row r="39" spans="1:6" ht="15" customHeight="1">
      <c r="A39" s="725" t="s">
        <v>458</v>
      </c>
      <c r="B39" s="725"/>
      <c r="C39" s="725"/>
      <c r="D39" s="725"/>
      <c r="E39" s="725"/>
      <c r="F39" s="725"/>
    </row>
    <row r="40" spans="1:6" ht="15" customHeight="1">
      <c r="A40" s="724" t="s">
        <v>459</v>
      </c>
      <c r="B40" s="724"/>
      <c r="C40" s="724"/>
      <c r="D40" s="724"/>
      <c r="E40" s="724"/>
      <c r="F40" s="724"/>
    </row>
    <row r="41" spans="1:6" ht="14.25">
      <c r="A41" s="283" t="s">
        <v>333</v>
      </c>
      <c r="B41" s="193" t="s">
        <v>154</v>
      </c>
      <c r="C41" s="260">
        <v>482</v>
      </c>
      <c r="D41" s="259">
        <v>524473850</v>
      </c>
      <c r="E41" s="259">
        <v>2432</v>
      </c>
      <c r="F41" s="259">
        <v>1734966350</v>
      </c>
    </row>
    <row r="42" spans="1:6" ht="14.25">
      <c r="A42" s="283" t="s">
        <v>343</v>
      </c>
      <c r="B42" s="193" t="s">
        <v>164</v>
      </c>
      <c r="C42" s="260">
        <v>68</v>
      </c>
      <c r="D42" s="259">
        <v>28775000</v>
      </c>
      <c r="E42" s="260">
        <v>350</v>
      </c>
      <c r="F42" s="259">
        <v>138179625</v>
      </c>
    </row>
    <row r="43" spans="1:6" ht="14.25">
      <c r="A43" s="283" t="s">
        <v>328</v>
      </c>
      <c r="B43" s="193" t="s">
        <v>149</v>
      </c>
      <c r="C43" s="260">
        <v>10</v>
      </c>
      <c r="D43" s="259">
        <v>6700000</v>
      </c>
      <c r="E43" s="260">
        <v>91</v>
      </c>
      <c r="F43" s="259">
        <v>56870050</v>
      </c>
    </row>
    <row r="44" spans="1:6" ht="15" customHeight="1">
      <c r="A44" s="726" t="s">
        <v>449</v>
      </c>
      <c r="B44" s="726"/>
      <c r="C44" s="260">
        <v>560</v>
      </c>
      <c r="D44" s="259">
        <v>559948850</v>
      </c>
      <c r="E44" s="259">
        <v>2873</v>
      </c>
      <c r="F44" s="259">
        <v>1930016025</v>
      </c>
    </row>
    <row r="45" spans="1:6" ht="15" customHeight="1">
      <c r="A45" s="724" t="s">
        <v>460</v>
      </c>
      <c r="B45" s="724"/>
      <c r="C45" s="724"/>
      <c r="D45" s="724"/>
      <c r="E45" s="724"/>
      <c r="F45" s="724"/>
    </row>
    <row r="46" spans="1:6" ht="14.25">
      <c r="A46" s="283" t="s">
        <v>358</v>
      </c>
      <c r="B46" s="193" t="s">
        <v>178</v>
      </c>
      <c r="C46" s="260">
        <v>279</v>
      </c>
      <c r="D46" s="259">
        <v>188095065</v>
      </c>
      <c r="E46" s="259">
        <v>1410</v>
      </c>
      <c r="F46" s="259">
        <v>920752774</v>
      </c>
    </row>
    <row r="47" spans="1:6" ht="14.25">
      <c r="A47" s="283" t="s">
        <v>371</v>
      </c>
      <c r="B47" s="193" t="s">
        <v>191</v>
      </c>
      <c r="C47" s="260">
        <v>117</v>
      </c>
      <c r="D47" s="259">
        <v>76135000</v>
      </c>
      <c r="E47" s="260">
        <v>542</v>
      </c>
      <c r="F47" s="259">
        <v>296255000</v>
      </c>
    </row>
    <row r="48" spans="1:6" ht="14.25">
      <c r="A48" s="283" t="s">
        <v>398</v>
      </c>
      <c r="B48" s="193" t="s">
        <v>218</v>
      </c>
      <c r="C48" s="260">
        <v>42</v>
      </c>
      <c r="D48" s="259">
        <v>29160000</v>
      </c>
      <c r="E48" s="260">
        <v>200</v>
      </c>
      <c r="F48" s="259">
        <v>135252000</v>
      </c>
    </row>
    <row r="49" spans="1:6" ht="14.25">
      <c r="A49" s="283" t="s">
        <v>331</v>
      </c>
      <c r="B49" s="193" t="s">
        <v>152</v>
      </c>
      <c r="C49" s="260">
        <v>25</v>
      </c>
      <c r="D49" s="259">
        <v>12620000</v>
      </c>
      <c r="E49" s="260">
        <v>102</v>
      </c>
      <c r="F49" s="259">
        <v>47570000</v>
      </c>
    </row>
    <row r="50" spans="1:6" ht="14.25">
      <c r="A50" s="283" t="s">
        <v>394</v>
      </c>
      <c r="B50" s="193" t="s">
        <v>214</v>
      </c>
      <c r="C50" s="260">
        <v>47</v>
      </c>
      <c r="D50" s="259">
        <v>23700000</v>
      </c>
      <c r="E50" s="260">
        <v>272</v>
      </c>
      <c r="F50" s="259">
        <v>141265000</v>
      </c>
    </row>
    <row r="51" spans="1:6" ht="15" customHeight="1">
      <c r="A51" s="726" t="s">
        <v>449</v>
      </c>
      <c r="B51" s="726"/>
      <c r="C51" s="260">
        <v>510</v>
      </c>
      <c r="D51" s="259">
        <v>329710065</v>
      </c>
      <c r="E51" s="259">
        <v>2526</v>
      </c>
      <c r="F51" s="259">
        <v>1541094774</v>
      </c>
    </row>
    <row r="52" spans="1:6" ht="15" customHeight="1">
      <c r="A52" s="726" t="s">
        <v>450</v>
      </c>
      <c r="B52" s="726"/>
      <c r="C52" s="259">
        <v>1070</v>
      </c>
      <c r="D52" s="259">
        <v>889658915</v>
      </c>
      <c r="E52" s="259">
        <v>5399</v>
      </c>
      <c r="F52" s="259">
        <v>3471110799</v>
      </c>
    </row>
    <row r="53" spans="1:6" ht="15" customHeight="1">
      <c r="A53" s="725" t="s">
        <v>461</v>
      </c>
      <c r="B53" s="725"/>
      <c r="C53" s="725"/>
      <c r="D53" s="725"/>
      <c r="E53" s="725"/>
      <c r="F53" s="725"/>
    </row>
    <row r="54" spans="1:6" ht="15" customHeight="1">
      <c r="A54" s="724" t="s">
        <v>462</v>
      </c>
      <c r="B54" s="724"/>
      <c r="C54" s="724"/>
      <c r="D54" s="724"/>
      <c r="E54" s="724"/>
      <c r="F54" s="724"/>
    </row>
    <row r="55" spans="1:6" ht="14.25">
      <c r="A55" s="283" t="s">
        <v>323</v>
      </c>
      <c r="B55" s="193" t="s">
        <v>144</v>
      </c>
      <c r="C55" s="259">
        <v>1158</v>
      </c>
      <c r="D55" s="259">
        <v>762053000</v>
      </c>
      <c r="E55" s="259">
        <v>5926</v>
      </c>
      <c r="F55" s="259">
        <v>3698340417</v>
      </c>
    </row>
    <row r="56" spans="1:6" ht="15" customHeight="1">
      <c r="A56" s="726" t="s">
        <v>449</v>
      </c>
      <c r="B56" s="726"/>
      <c r="C56" s="259">
        <v>1158</v>
      </c>
      <c r="D56" s="259">
        <v>762053000</v>
      </c>
      <c r="E56" s="259">
        <v>5926</v>
      </c>
      <c r="F56" s="259">
        <v>3698340417</v>
      </c>
    </row>
    <row r="57" spans="1:6" ht="15" customHeight="1">
      <c r="A57" s="724" t="s">
        <v>463</v>
      </c>
      <c r="B57" s="724"/>
      <c r="C57" s="724"/>
      <c r="D57" s="724"/>
      <c r="E57" s="724"/>
      <c r="F57" s="724"/>
    </row>
    <row r="58" spans="1:6" ht="14.25">
      <c r="A58" s="283" t="s">
        <v>359</v>
      </c>
      <c r="B58" s="193" t="s">
        <v>179</v>
      </c>
      <c r="C58" s="260">
        <v>288</v>
      </c>
      <c r="D58" s="259">
        <v>392085000</v>
      </c>
      <c r="E58" s="259">
        <v>1378</v>
      </c>
      <c r="F58" s="259">
        <v>1406560840</v>
      </c>
    </row>
    <row r="59" spans="1:6" ht="14.25">
      <c r="A59" s="283" t="s">
        <v>387</v>
      </c>
      <c r="B59" s="193" t="s">
        <v>207</v>
      </c>
      <c r="C59" s="260">
        <v>14</v>
      </c>
      <c r="D59" s="259">
        <v>23485000</v>
      </c>
      <c r="E59" s="260">
        <v>79</v>
      </c>
      <c r="F59" s="259">
        <v>107970000</v>
      </c>
    </row>
    <row r="60" spans="1:6" ht="15" customHeight="1">
      <c r="A60" s="726" t="s">
        <v>449</v>
      </c>
      <c r="B60" s="726"/>
      <c r="C60" s="260">
        <v>302</v>
      </c>
      <c r="D60" s="259">
        <v>415570000</v>
      </c>
      <c r="E60" s="259">
        <v>1457</v>
      </c>
      <c r="F60" s="259">
        <v>1514530840</v>
      </c>
    </row>
    <row r="61" spans="1:6" ht="15" customHeight="1">
      <c r="A61" s="726" t="s">
        <v>450</v>
      </c>
      <c r="B61" s="726"/>
      <c r="C61" s="259">
        <v>1460</v>
      </c>
      <c r="D61" s="259">
        <v>1177623000</v>
      </c>
      <c r="E61" s="259">
        <v>7383</v>
      </c>
      <c r="F61" s="259">
        <v>5212871257</v>
      </c>
    </row>
    <row r="62" spans="1:6" ht="15" customHeight="1">
      <c r="A62" s="725" t="s">
        <v>464</v>
      </c>
      <c r="B62" s="725"/>
      <c r="C62" s="725"/>
      <c r="D62" s="725"/>
      <c r="E62" s="725"/>
      <c r="F62" s="725"/>
    </row>
    <row r="63" spans="1:6" ht="15" customHeight="1">
      <c r="A63" s="724" t="s">
        <v>465</v>
      </c>
      <c r="B63" s="724"/>
      <c r="C63" s="724"/>
      <c r="D63" s="724"/>
      <c r="E63" s="724"/>
      <c r="F63" s="724"/>
    </row>
    <row r="64" spans="1:6" ht="14.25">
      <c r="A64" s="283" t="s">
        <v>324</v>
      </c>
      <c r="B64" s="193" t="s">
        <v>145</v>
      </c>
      <c r="C64" s="260">
        <v>735</v>
      </c>
      <c r="D64" s="259">
        <v>447261000</v>
      </c>
      <c r="E64" s="259">
        <v>3484</v>
      </c>
      <c r="F64" s="259">
        <v>2071937263</v>
      </c>
    </row>
    <row r="65" spans="1:6" ht="14.25">
      <c r="A65" s="283" t="s">
        <v>349</v>
      </c>
      <c r="B65" s="193" t="s">
        <v>170</v>
      </c>
      <c r="C65" s="260">
        <v>39</v>
      </c>
      <c r="D65" s="259">
        <v>9900000</v>
      </c>
      <c r="E65" s="260">
        <v>202</v>
      </c>
      <c r="F65" s="259">
        <v>72920000</v>
      </c>
    </row>
    <row r="66" spans="1:6" ht="14.25">
      <c r="A66" s="283" t="s">
        <v>332</v>
      </c>
      <c r="B66" s="193" t="s">
        <v>153</v>
      </c>
      <c r="C66" s="260">
        <v>25</v>
      </c>
      <c r="D66" s="259">
        <v>18450000</v>
      </c>
      <c r="E66" s="260">
        <v>111</v>
      </c>
      <c r="F66" s="259">
        <v>61530000</v>
      </c>
    </row>
    <row r="67" spans="1:6" ht="15" customHeight="1">
      <c r="A67" s="726" t="s">
        <v>449</v>
      </c>
      <c r="B67" s="726"/>
      <c r="C67" s="260">
        <v>799</v>
      </c>
      <c r="D67" s="259">
        <v>475611000</v>
      </c>
      <c r="E67" s="259">
        <v>3797</v>
      </c>
      <c r="F67" s="259">
        <v>2206387263</v>
      </c>
    </row>
    <row r="68" spans="1:6" ht="15" customHeight="1">
      <c r="A68" s="724" t="s">
        <v>466</v>
      </c>
      <c r="B68" s="724"/>
      <c r="C68" s="724"/>
      <c r="D68" s="724"/>
      <c r="E68" s="724"/>
      <c r="F68" s="724"/>
    </row>
    <row r="69" spans="1:6" ht="14.25">
      <c r="A69" s="283" t="s">
        <v>318</v>
      </c>
      <c r="B69" s="193" t="s">
        <v>139</v>
      </c>
      <c r="C69" s="260">
        <v>282</v>
      </c>
      <c r="D69" s="259">
        <v>277505700</v>
      </c>
      <c r="E69" s="259">
        <v>1256</v>
      </c>
      <c r="F69" s="259">
        <v>1010531676</v>
      </c>
    </row>
    <row r="70" spans="1:6" ht="14.25">
      <c r="A70" s="283" t="s">
        <v>350</v>
      </c>
      <c r="B70" s="193" t="s">
        <v>280</v>
      </c>
      <c r="C70" s="260">
        <v>337</v>
      </c>
      <c r="D70" s="259">
        <v>376070000</v>
      </c>
      <c r="E70" s="259">
        <v>1609</v>
      </c>
      <c r="F70" s="259">
        <v>1615275000</v>
      </c>
    </row>
    <row r="71" spans="1:6" ht="15" customHeight="1">
      <c r="A71" s="726" t="s">
        <v>449</v>
      </c>
      <c r="B71" s="726"/>
      <c r="C71" s="260">
        <v>619</v>
      </c>
      <c r="D71" s="259">
        <v>653575700</v>
      </c>
      <c r="E71" s="259">
        <v>2865</v>
      </c>
      <c r="F71" s="259">
        <v>2625806676</v>
      </c>
    </row>
    <row r="72" spans="1:6" ht="15" customHeight="1">
      <c r="A72" s="724" t="s">
        <v>467</v>
      </c>
      <c r="B72" s="724"/>
      <c r="C72" s="724"/>
      <c r="D72" s="724"/>
      <c r="E72" s="724"/>
      <c r="F72" s="724"/>
    </row>
    <row r="73" spans="1:6" ht="14.25">
      <c r="A73" s="283" t="s">
        <v>348</v>
      </c>
      <c r="B73" s="193" t="s">
        <v>169</v>
      </c>
      <c r="C73" s="260">
        <v>154</v>
      </c>
      <c r="D73" s="259">
        <v>135420000</v>
      </c>
      <c r="E73" s="260">
        <v>811</v>
      </c>
      <c r="F73" s="259">
        <v>724543000</v>
      </c>
    </row>
    <row r="74" spans="1:6" ht="14.25">
      <c r="A74" s="283" t="s">
        <v>363</v>
      </c>
      <c r="B74" s="193" t="s">
        <v>444</v>
      </c>
      <c r="C74" s="260">
        <v>78</v>
      </c>
      <c r="D74" s="259">
        <v>102084000</v>
      </c>
      <c r="E74" s="260">
        <v>384</v>
      </c>
      <c r="F74" s="259">
        <v>458282900</v>
      </c>
    </row>
    <row r="75" spans="1:6" ht="14.25">
      <c r="A75" s="283" t="s">
        <v>397</v>
      </c>
      <c r="B75" s="193" t="s">
        <v>217</v>
      </c>
      <c r="C75" s="260">
        <v>34</v>
      </c>
      <c r="D75" s="259">
        <v>37950000</v>
      </c>
      <c r="E75" s="260">
        <v>128</v>
      </c>
      <c r="F75" s="259">
        <v>129750000</v>
      </c>
    </row>
    <row r="76" spans="1:6" ht="15" customHeight="1">
      <c r="A76" s="726" t="s">
        <v>449</v>
      </c>
      <c r="B76" s="726"/>
      <c r="C76" s="260">
        <v>266</v>
      </c>
      <c r="D76" s="259">
        <v>275454000</v>
      </c>
      <c r="E76" s="259">
        <v>1323</v>
      </c>
      <c r="F76" s="259">
        <v>1312575900</v>
      </c>
    </row>
    <row r="77" spans="1:6" ht="15" customHeight="1">
      <c r="A77" s="726" t="s">
        <v>450</v>
      </c>
      <c r="B77" s="726"/>
      <c r="C77" s="259">
        <v>1684</v>
      </c>
      <c r="D77" s="259">
        <v>1404640700</v>
      </c>
      <c r="E77" s="259">
        <v>7985</v>
      </c>
      <c r="F77" s="259">
        <v>6144769839</v>
      </c>
    </row>
    <row r="78" spans="1:6" ht="15" customHeight="1">
      <c r="A78" s="725" t="s">
        <v>468</v>
      </c>
      <c r="B78" s="725"/>
      <c r="C78" s="725"/>
      <c r="D78" s="725"/>
      <c r="E78" s="725"/>
      <c r="F78" s="725"/>
    </row>
    <row r="79" spans="1:6" ht="15" customHeight="1">
      <c r="A79" s="724" t="s">
        <v>469</v>
      </c>
      <c r="B79" s="724"/>
      <c r="C79" s="724"/>
      <c r="D79" s="724"/>
      <c r="E79" s="724"/>
      <c r="F79" s="724"/>
    </row>
    <row r="80" spans="1:6" ht="14.25">
      <c r="A80" s="283" t="s">
        <v>388</v>
      </c>
      <c r="B80" s="193" t="s">
        <v>208</v>
      </c>
      <c r="C80" s="260">
        <v>12</v>
      </c>
      <c r="D80" s="259">
        <v>7030000</v>
      </c>
      <c r="E80" s="260">
        <v>44</v>
      </c>
      <c r="F80" s="259">
        <v>35180000</v>
      </c>
    </row>
    <row r="81" spans="1:6" ht="14.25">
      <c r="A81" s="283" t="s">
        <v>385</v>
      </c>
      <c r="B81" s="193" t="s">
        <v>205</v>
      </c>
      <c r="C81" s="260">
        <v>36</v>
      </c>
      <c r="D81" s="259">
        <v>81410000</v>
      </c>
      <c r="E81" s="260">
        <v>223</v>
      </c>
      <c r="F81" s="259">
        <v>371750000</v>
      </c>
    </row>
    <row r="82" spans="1:6" ht="14.25">
      <c r="A82" s="283" t="s">
        <v>368</v>
      </c>
      <c r="B82" s="193" t="s">
        <v>188</v>
      </c>
      <c r="C82" s="260">
        <v>18</v>
      </c>
      <c r="D82" s="259">
        <v>13520000</v>
      </c>
      <c r="E82" s="260">
        <v>99</v>
      </c>
      <c r="F82" s="259">
        <v>154580000</v>
      </c>
    </row>
    <row r="83" spans="1:6" ht="14.25">
      <c r="A83" s="283" t="s">
        <v>367</v>
      </c>
      <c r="B83" s="193" t="s">
        <v>187</v>
      </c>
      <c r="C83" s="260">
        <v>38</v>
      </c>
      <c r="D83" s="259">
        <v>77175000</v>
      </c>
      <c r="E83" s="260">
        <v>197</v>
      </c>
      <c r="F83" s="259">
        <v>253422000</v>
      </c>
    </row>
    <row r="84" spans="1:6" ht="14.25">
      <c r="A84" s="283" t="s">
        <v>357</v>
      </c>
      <c r="B84" s="193" t="s">
        <v>177</v>
      </c>
      <c r="C84" s="260">
        <v>10</v>
      </c>
      <c r="D84" s="259">
        <v>19100000</v>
      </c>
      <c r="E84" s="260">
        <v>54</v>
      </c>
      <c r="F84" s="259">
        <v>68295000</v>
      </c>
    </row>
    <row r="85" spans="1:6" ht="15" customHeight="1">
      <c r="A85" s="726" t="s">
        <v>449</v>
      </c>
      <c r="B85" s="726"/>
      <c r="C85" s="260">
        <v>114</v>
      </c>
      <c r="D85" s="259">
        <v>198235000</v>
      </c>
      <c r="E85" s="260">
        <v>617</v>
      </c>
      <c r="F85" s="259">
        <v>883227000</v>
      </c>
    </row>
    <row r="86" spans="1:6" ht="15" customHeight="1">
      <c r="A86" s="724" t="s">
        <v>470</v>
      </c>
      <c r="B86" s="724"/>
      <c r="C86" s="724"/>
      <c r="D86" s="724"/>
      <c r="E86" s="724"/>
      <c r="F86" s="724"/>
    </row>
    <row r="87" spans="1:6" ht="14.25">
      <c r="A87" s="283" t="s">
        <v>355</v>
      </c>
      <c r="B87" s="193" t="s">
        <v>175</v>
      </c>
      <c r="C87" s="260">
        <v>177</v>
      </c>
      <c r="D87" s="259">
        <v>107231000</v>
      </c>
      <c r="E87" s="260">
        <v>904</v>
      </c>
      <c r="F87" s="259">
        <v>885996900</v>
      </c>
    </row>
    <row r="88" spans="1:6" ht="14.25">
      <c r="A88" s="283" t="s">
        <v>375</v>
      </c>
      <c r="B88" s="193" t="s">
        <v>195</v>
      </c>
      <c r="C88" s="260">
        <v>41</v>
      </c>
      <c r="D88" s="259">
        <v>43290000</v>
      </c>
      <c r="E88" s="260">
        <v>212</v>
      </c>
      <c r="F88" s="259">
        <v>159095000</v>
      </c>
    </row>
    <row r="89" spans="1:6" ht="14.25">
      <c r="A89" s="283" t="s">
        <v>383</v>
      </c>
      <c r="B89" s="193" t="s">
        <v>203</v>
      </c>
      <c r="C89" s="260">
        <v>21</v>
      </c>
      <c r="D89" s="259">
        <v>38500000</v>
      </c>
      <c r="E89" s="260">
        <v>95</v>
      </c>
      <c r="F89" s="259">
        <v>156730000</v>
      </c>
    </row>
    <row r="90" spans="1:6" ht="15" customHeight="1">
      <c r="A90" s="726" t="s">
        <v>449</v>
      </c>
      <c r="B90" s="726"/>
      <c r="C90" s="260">
        <v>239</v>
      </c>
      <c r="D90" s="259">
        <v>189021000</v>
      </c>
      <c r="E90" s="259">
        <v>1211</v>
      </c>
      <c r="F90" s="259">
        <v>1201821900</v>
      </c>
    </row>
    <row r="91" spans="1:6" ht="15" customHeight="1">
      <c r="A91" s="726" t="s">
        <v>450</v>
      </c>
      <c r="B91" s="726"/>
      <c r="C91" s="260">
        <v>353</v>
      </c>
      <c r="D91" s="259">
        <v>387256000</v>
      </c>
      <c r="E91" s="259">
        <v>1828</v>
      </c>
      <c r="F91" s="259">
        <v>2085048900</v>
      </c>
    </row>
    <row r="92" spans="1:6" ht="15" customHeight="1">
      <c r="A92" s="725" t="s">
        <v>471</v>
      </c>
      <c r="B92" s="725"/>
      <c r="C92" s="725"/>
      <c r="D92" s="725"/>
      <c r="E92" s="725"/>
      <c r="F92" s="725"/>
    </row>
    <row r="93" spans="1:6" ht="15" customHeight="1">
      <c r="A93" s="724" t="s">
        <v>472</v>
      </c>
      <c r="B93" s="724"/>
      <c r="C93" s="724"/>
      <c r="D93" s="724"/>
      <c r="E93" s="724"/>
      <c r="F93" s="724"/>
    </row>
    <row r="94" spans="1:6" ht="14.25">
      <c r="A94" s="283" t="s">
        <v>384</v>
      </c>
      <c r="B94" s="193" t="s">
        <v>204</v>
      </c>
      <c r="C94" s="260">
        <v>26</v>
      </c>
      <c r="D94" s="259">
        <v>21660000</v>
      </c>
      <c r="E94" s="260">
        <v>103</v>
      </c>
      <c r="F94" s="259">
        <v>53680000</v>
      </c>
    </row>
    <row r="95" spans="1:6" ht="14.25">
      <c r="A95" s="283" t="s">
        <v>395</v>
      </c>
      <c r="B95" s="193" t="s">
        <v>215</v>
      </c>
      <c r="C95" s="260">
        <v>12</v>
      </c>
      <c r="D95" s="259">
        <v>6080000</v>
      </c>
      <c r="E95" s="260">
        <v>56</v>
      </c>
      <c r="F95" s="259">
        <v>40995000</v>
      </c>
    </row>
    <row r="96" spans="1:6" ht="14.25">
      <c r="A96" s="283" t="s">
        <v>391</v>
      </c>
      <c r="B96" s="193" t="s">
        <v>211</v>
      </c>
      <c r="C96" s="260">
        <v>4</v>
      </c>
      <c r="D96" s="259">
        <v>3000000</v>
      </c>
      <c r="E96" s="260">
        <v>21</v>
      </c>
      <c r="F96" s="259">
        <v>13350000</v>
      </c>
    </row>
    <row r="97" spans="1:6" ht="15" customHeight="1">
      <c r="A97" s="726" t="s">
        <v>449</v>
      </c>
      <c r="B97" s="726"/>
      <c r="C97" s="260">
        <v>42</v>
      </c>
      <c r="D97" s="259">
        <v>30740000</v>
      </c>
      <c r="E97" s="260">
        <v>180</v>
      </c>
      <c r="F97" s="259">
        <v>108025000</v>
      </c>
    </row>
    <row r="98" spans="1:6" ht="15" customHeight="1">
      <c r="A98" s="724" t="s">
        <v>473</v>
      </c>
      <c r="B98" s="724"/>
      <c r="C98" s="724"/>
      <c r="D98" s="724"/>
      <c r="E98" s="724"/>
      <c r="F98" s="724"/>
    </row>
    <row r="99" spans="1:6" ht="14.25">
      <c r="A99" s="283" t="s">
        <v>354</v>
      </c>
      <c r="B99" s="193" t="s">
        <v>174</v>
      </c>
      <c r="C99" s="260">
        <v>20</v>
      </c>
      <c r="D99" s="259">
        <v>22065000</v>
      </c>
      <c r="E99" s="260">
        <v>90</v>
      </c>
      <c r="F99" s="259">
        <v>74825000</v>
      </c>
    </row>
    <row r="100" spans="1:6" ht="14.25">
      <c r="A100" s="283" t="s">
        <v>335</v>
      </c>
      <c r="B100" s="193" t="s">
        <v>156</v>
      </c>
      <c r="C100" s="260">
        <v>10</v>
      </c>
      <c r="D100" s="259">
        <v>5900000</v>
      </c>
      <c r="E100" s="260">
        <v>44</v>
      </c>
      <c r="F100" s="259">
        <v>25730000</v>
      </c>
    </row>
    <row r="101" spans="1:6" ht="14.25">
      <c r="A101" s="283" t="s">
        <v>374</v>
      </c>
      <c r="B101" s="193" t="s">
        <v>194</v>
      </c>
      <c r="C101" s="260">
        <v>10</v>
      </c>
      <c r="D101" s="259">
        <v>12350000</v>
      </c>
      <c r="E101" s="260">
        <v>39</v>
      </c>
      <c r="F101" s="259">
        <v>43700000</v>
      </c>
    </row>
    <row r="102" spans="1:6" ht="15" customHeight="1">
      <c r="A102" s="726" t="s">
        <v>449</v>
      </c>
      <c r="B102" s="726"/>
      <c r="C102" s="260">
        <v>40</v>
      </c>
      <c r="D102" s="259">
        <v>40315000</v>
      </c>
      <c r="E102" s="260">
        <v>173</v>
      </c>
      <c r="F102" s="259">
        <v>144255000</v>
      </c>
    </row>
    <row r="103" spans="1:6" ht="15" customHeight="1">
      <c r="A103" s="724" t="s">
        <v>474</v>
      </c>
      <c r="B103" s="724"/>
      <c r="C103" s="724"/>
      <c r="D103" s="724"/>
      <c r="E103" s="724"/>
      <c r="F103" s="724"/>
    </row>
    <row r="104" spans="1:6" ht="14.25">
      <c r="A104" s="283" t="s">
        <v>372</v>
      </c>
      <c r="B104" s="193" t="s">
        <v>192</v>
      </c>
      <c r="C104" s="260">
        <v>105</v>
      </c>
      <c r="D104" s="259">
        <v>88076000</v>
      </c>
      <c r="E104" s="260">
        <v>486</v>
      </c>
      <c r="F104" s="259">
        <v>288201500</v>
      </c>
    </row>
    <row r="105" spans="1:6" ht="14.25">
      <c r="A105" s="283" t="s">
        <v>377</v>
      </c>
      <c r="B105" s="193" t="s">
        <v>197</v>
      </c>
      <c r="C105" s="260">
        <v>32</v>
      </c>
      <c r="D105" s="259">
        <v>112220000</v>
      </c>
      <c r="E105" s="260">
        <v>136</v>
      </c>
      <c r="F105" s="259">
        <v>188345000</v>
      </c>
    </row>
    <row r="106" spans="1:6" ht="14.25">
      <c r="A106" s="283" t="s">
        <v>336</v>
      </c>
      <c r="B106" s="193" t="s">
        <v>157</v>
      </c>
      <c r="C106" s="260">
        <v>37</v>
      </c>
      <c r="D106" s="259">
        <v>51790000</v>
      </c>
      <c r="E106" s="260">
        <v>180</v>
      </c>
      <c r="F106" s="259">
        <v>175505000</v>
      </c>
    </row>
    <row r="107" spans="1:6" ht="14.25">
      <c r="A107" s="283" t="s">
        <v>322</v>
      </c>
      <c r="B107" s="193" t="s">
        <v>143</v>
      </c>
      <c r="C107" s="260">
        <v>13</v>
      </c>
      <c r="D107" s="259">
        <v>16250000</v>
      </c>
      <c r="E107" s="260">
        <v>89</v>
      </c>
      <c r="F107" s="259">
        <v>66695000</v>
      </c>
    </row>
    <row r="108" spans="1:6" ht="15" customHeight="1">
      <c r="A108" s="726" t="s">
        <v>449</v>
      </c>
      <c r="B108" s="726"/>
      <c r="C108" s="260">
        <v>187</v>
      </c>
      <c r="D108" s="259">
        <v>268336000</v>
      </c>
      <c r="E108" s="260">
        <v>891</v>
      </c>
      <c r="F108" s="259">
        <v>718746500</v>
      </c>
    </row>
    <row r="109" spans="1:6" ht="15" customHeight="1">
      <c r="A109" s="726" t="s">
        <v>450</v>
      </c>
      <c r="B109" s="726"/>
      <c r="C109" s="260">
        <v>269</v>
      </c>
      <c r="D109" s="259">
        <v>339391000</v>
      </c>
      <c r="E109" s="259">
        <v>1244</v>
      </c>
      <c r="F109" s="259">
        <v>971026500</v>
      </c>
    </row>
    <row r="110" spans="1:6" ht="15" customHeight="1">
      <c r="A110" s="725" t="s">
        <v>475</v>
      </c>
      <c r="B110" s="725"/>
      <c r="C110" s="725"/>
      <c r="D110" s="725"/>
      <c r="E110" s="725"/>
      <c r="F110" s="725"/>
    </row>
    <row r="111" spans="1:6" ht="15" customHeight="1">
      <c r="A111" s="724" t="s">
        <v>476</v>
      </c>
      <c r="B111" s="724"/>
      <c r="C111" s="724"/>
      <c r="D111" s="724"/>
      <c r="E111" s="724"/>
      <c r="F111" s="724"/>
    </row>
    <row r="112" spans="1:6" ht="14.25">
      <c r="A112" s="283" t="s">
        <v>378</v>
      </c>
      <c r="B112" s="193" t="s">
        <v>198</v>
      </c>
      <c r="C112" s="260">
        <v>54</v>
      </c>
      <c r="D112" s="259">
        <v>34834000</v>
      </c>
      <c r="E112" s="260">
        <v>321</v>
      </c>
      <c r="F112" s="259">
        <v>190440000</v>
      </c>
    </row>
    <row r="113" spans="1:6" ht="14.25">
      <c r="A113" s="283" t="s">
        <v>369</v>
      </c>
      <c r="B113" s="193" t="s">
        <v>189</v>
      </c>
      <c r="C113" s="260">
        <v>31</v>
      </c>
      <c r="D113" s="259">
        <v>28140000</v>
      </c>
      <c r="E113" s="260">
        <v>151</v>
      </c>
      <c r="F113" s="259">
        <v>116452400</v>
      </c>
    </row>
    <row r="114" spans="1:6" ht="14.25">
      <c r="A114" s="283" t="s">
        <v>345</v>
      </c>
      <c r="B114" s="193" t="s">
        <v>166</v>
      </c>
      <c r="C114" s="260">
        <v>14</v>
      </c>
      <c r="D114" s="259">
        <v>15150000</v>
      </c>
      <c r="E114" s="260">
        <v>74</v>
      </c>
      <c r="F114" s="259">
        <v>65155000</v>
      </c>
    </row>
    <row r="115" spans="1:6" ht="14.25">
      <c r="A115" s="283" t="s">
        <v>370</v>
      </c>
      <c r="B115" s="193" t="s">
        <v>190</v>
      </c>
      <c r="C115" s="260">
        <v>18</v>
      </c>
      <c r="D115" s="259">
        <v>9980000</v>
      </c>
      <c r="E115" s="260">
        <v>91</v>
      </c>
      <c r="F115" s="259">
        <v>66975000</v>
      </c>
    </row>
    <row r="116" spans="1:6" ht="14.25">
      <c r="A116" s="283" t="s">
        <v>325</v>
      </c>
      <c r="B116" s="193" t="s">
        <v>146</v>
      </c>
      <c r="C116" s="260">
        <v>7</v>
      </c>
      <c r="D116" s="259">
        <v>3620000</v>
      </c>
      <c r="E116" s="260">
        <v>44</v>
      </c>
      <c r="F116" s="259">
        <v>20500000</v>
      </c>
    </row>
    <row r="117" spans="1:6" ht="14.25">
      <c r="A117" s="283" t="s">
        <v>346</v>
      </c>
      <c r="B117" s="193" t="s">
        <v>167</v>
      </c>
      <c r="C117" s="260">
        <v>1</v>
      </c>
      <c r="D117" s="259">
        <v>1000000</v>
      </c>
      <c r="E117" s="260">
        <v>13</v>
      </c>
      <c r="F117" s="259">
        <v>6780000</v>
      </c>
    </row>
    <row r="118" spans="1:6" ht="15" customHeight="1">
      <c r="A118" s="726" t="s">
        <v>449</v>
      </c>
      <c r="B118" s="726"/>
      <c r="C118" s="260">
        <v>125</v>
      </c>
      <c r="D118" s="259">
        <v>92724000</v>
      </c>
      <c r="E118" s="260">
        <v>694</v>
      </c>
      <c r="F118" s="259">
        <v>466302400</v>
      </c>
    </row>
    <row r="119" spans="1:6" ht="15" customHeight="1">
      <c r="A119" s="726" t="s">
        <v>450</v>
      </c>
      <c r="B119" s="726"/>
      <c r="C119" s="260">
        <v>125</v>
      </c>
      <c r="D119" s="259">
        <v>92724000</v>
      </c>
      <c r="E119" s="260">
        <v>694</v>
      </c>
      <c r="F119" s="259">
        <v>466302400</v>
      </c>
    </row>
    <row r="120" spans="1:6" ht="15" customHeight="1">
      <c r="A120" s="725" t="s">
        <v>477</v>
      </c>
      <c r="B120" s="725"/>
      <c r="C120" s="725"/>
      <c r="D120" s="725"/>
      <c r="E120" s="725"/>
      <c r="F120" s="725"/>
    </row>
    <row r="121" spans="1:6" ht="15" customHeight="1">
      <c r="A121" s="724" t="s">
        <v>478</v>
      </c>
      <c r="B121" s="724"/>
      <c r="C121" s="724"/>
      <c r="D121" s="724"/>
      <c r="E121" s="724"/>
      <c r="F121" s="724"/>
    </row>
    <row r="122" spans="1:6" ht="14.25">
      <c r="A122" s="283" t="s">
        <v>342</v>
      </c>
      <c r="B122" s="193" t="s">
        <v>163</v>
      </c>
      <c r="C122" s="260">
        <v>34</v>
      </c>
      <c r="D122" s="259">
        <v>31060000</v>
      </c>
      <c r="E122" s="260">
        <v>189</v>
      </c>
      <c r="F122" s="259">
        <v>169735000</v>
      </c>
    </row>
    <row r="123" spans="1:6" ht="14.25">
      <c r="A123" s="283" t="s">
        <v>341</v>
      </c>
      <c r="B123" s="193" t="s">
        <v>162</v>
      </c>
      <c r="C123" s="260">
        <v>9</v>
      </c>
      <c r="D123" s="259">
        <v>18800000</v>
      </c>
      <c r="E123" s="260">
        <v>73</v>
      </c>
      <c r="F123" s="259">
        <v>61555000</v>
      </c>
    </row>
    <row r="124" spans="1:6" ht="14.25">
      <c r="A124" s="283" t="s">
        <v>386</v>
      </c>
      <c r="B124" s="193" t="s">
        <v>206</v>
      </c>
      <c r="C124" s="260">
        <v>1</v>
      </c>
      <c r="D124" s="259">
        <v>250000</v>
      </c>
      <c r="E124" s="260">
        <v>7</v>
      </c>
      <c r="F124" s="259">
        <v>1920000</v>
      </c>
    </row>
    <row r="125" spans="1:6" ht="15" customHeight="1">
      <c r="A125" s="726" t="s">
        <v>449</v>
      </c>
      <c r="B125" s="726"/>
      <c r="C125" s="260">
        <v>44</v>
      </c>
      <c r="D125" s="259">
        <v>50110000</v>
      </c>
      <c r="E125" s="260">
        <v>269</v>
      </c>
      <c r="F125" s="259">
        <v>233210000</v>
      </c>
    </row>
    <row r="126" spans="1:6" ht="15" customHeight="1">
      <c r="A126" s="724" t="s">
        <v>479</v>
      </c>
      <c r="B126" s="724"/>
      <c r="C126" s="724"/>
      <c r="D126" s="724"/>
      <c r="E126" s="724"/>
      <c r="F126" s="724"/>
    </row>
    <row r="127" spans="1:6" ht="14.25">
      <c r="A127" s="283" t="s">
        <v>321</v>
      </c>
      <c r="B127" s="193" t="s">
        <v>142</v>
      </c>
      <c r="C127" s="260">
        <v>15</v>
      </c>
      <c r="D127" s="259">
        <v>22500000</v>
      </c>
      <c r="E127" s="260">
        <v>83</v>
      </c>
      <c r="F127" s="259">
        <v>95890000</v>
      </c>
    </row>
    <row r="128" spans="1:6" ht="14.25">
      <c r="A128" s="283" t="s">
        <v>353</v>
      </c>
      <c r="B128" s="193" t="s">
        <v>173</v>
      </c>
      <c r="C128" s="260">
        <v>7</v>
      </c>
      <c r="D128" s="259">
        <v>13650000</v>
      </c>
      <c r="E128" s="260">
        <v>34</v>
      </c>
      <c r="F128" s="259">
        <v>27460000</v>
      </c>
    </row>
    <row r="129" spans="1:6" ht="14.25">
      <c r="A129" s="283" t="s">
        <v>393</v>
      </c>
      <c r="B129" s="193" t="s">
        <v>213</v>
      </c>
      <c r="C129" s="260">
        <v>10</v>
      </c>
      <c r="D129" s="259">
        <v>23000000</v>
      </c>
      <c r="E129" s="260">
        <v>50</v>
      </c>
      <c r="F129" s="259">
        <v>86170000</v>
      </c>
    </row>
    <row r="130" spans="1:6" ht="14.25">
      <c r="A130" s="283" t="s">
        <v>392</v>
      </c>
      <c r="B130" s="193" t="s">
        <v>212</v>
      </c>
      <c r="C130" s="260">
        <v>2</v>
      </c>
      <c r="D130" s="259">
        <v>2500000</v>
      </c>
      <c r="E130" s="260">
        <v>6</v>
      </c>
      <c r="F130" s="259">
        <v>9000000</v>
      </c>
    </row>
    <row r="131" spans="1:6" ht="15" customHeight="1">
      <c r="A131" s="726" t="s">
        <v>449</v>
      </c>
      <c r="B131" s="726"/>
      <c r="C131" s="260">
        <v>34</v>
      </c>
      <c r="D131" s="259">
        <v>61650000</v>
      </c>
      <c r="E131" s="260">
        <v>173</v>
      </c>
      <c r="F131" s="259">
        <v>218520000</v>
      </c>
    </row>
    <row r="132" spans="1:6" ht="15" customHeight="1">
      <c r="A132" s="726" t="s">
        <v>450</v>
      </c>
      <c r="B132" s="726"/>
      <c r="C132" s="260">
        <v>78</v>
      </c>
      <c r="D132" s="259">
        <v>111760000</v>
      </c>
      <c r="E132" s="260">
        <v>442</v>
      </c>
      <c r="F132" s="259">
        <v>451730000</v>
      </c>
    </row>
    <row r="133" spans="1:6" ht="15" customHeight="1">
      <c r="A133" s="725" t="s">
        <v>480</v>
      </c>
      <c r="B133" s="725"/>
      <c r="C133" s="725"/>
      <c r="D133" s="725"/>
      <c r="E133" s="725"/>
      <c r="F133" s="725"/>
    </row>
    <row r="134" spans="1:6" ht="15" customHeight="1">
      <c r="A134" s="724" t="s">
        <v>481</v>
      </c>
      <c r="B134" s="724"/>
      <c r="C134" s="724"/>
      <c r="D134" s="724"/>
      <c r="E134" s="724"/>
      <c r="F134" s="724"/>
    </row>
    <row r="135" spans="1:6" ht="14.25">
      <c r="A135" s="283" t="s">
        <v>361</v>
      </c>
      <c r="B135" s="193" t="s">
        <v>181</v>
      </c>
      <c r="C135" s="260">
        <v>56</v>
      </c>
      <c r="D135" s="259">
        <v>38790000</v>
      </c>
      <c r="E135" s="260">
        <v>270</v>
      </c>
      <c r="F135" s="259">
        <v>197350000</v>
      </c>
    </row>
    <row r="136" spans="1:6" ht="14.25">
      <c r="A136" s="283" t="s">
        <v>340</v>
      </c>
      <c r="B136" s="193" t="s">
        <v>161</v>
      </c>
      <c r="C136" s="260">
        <v>34</v>
      </c>
      <c r="D136" s="259">
        <v>37390000</v>
      </c>
      <c r="E136" s="260">
        <v>199</v>
      </c>
      <c r="F136" s="259">
        <v>205705000</v>
      </c>
    </row>
    <row r="137" spans="1:6" ht="14.25">
      <c r="A137" s="283" t="s">
        <v>329</v>
      </c>
      <c r="B137" s="193" t="s">
        <v>150</v>
      </c>
      <c r="C137" s="260">
        <v>9</v>
      </c>
      <c r="D137" s="259">
        <v>5800000</v>
      </c>
      <c r="E137" s="260">
        <v>48</v>
      </c>
      <c r="F137" s="259">
        <v>22650000</v>
      </c>
    </row>
    <row r="138" spans="1:6" ht="14.25">
      <c r="A138" s="283" t="s">
        <v>379</v>
      </c>
      <c r="B138" s="193" t="s">
        <v>199</v>
      </c>
      <c r="C138" s="260">
        <v>5</v>
      </c>
      <c r="D138" s="259">
        <v>4430000</v>
      </c>
      <c r="E138" s="260">
        <v>18</v>
      </c>
      <c r="F138" s="259">
        <v>12730000</v>
      </c>
    </row>
    <row r="139" spans="1:6" ht="15" customHeight="1">
      <c r="A139" s="726" t="s">
        <v>449</v>
      </c>
      <c r="B139" s="726"/>
      <c r="C139" s="260">
        <v>104</v>
      </c>
      <c r="D139" s="259">
        <v>86410000</v>
      </c>
      <c r="E139" s="260">
        <v>535</v>
      </c>
      <c r="F139" s="259">
        <v>438435000</v>
      </c>
    </row>
    <row r="140" spans="1:6" ht="15" customHeight="1">
      <c r="A140" s="724" t="s">
        <v>482</v>
      </c>
      <c r="B140" s="724"/>
      <c r="C140" s="724"/>
      <c r="D140" s="724"/>
      <c r="E140" s="724"/>
      <c r="F140" s="724"/>
    </row>
    <row r="141" spans="1:6" ht="14.25">
      <c r="A141" s="283" t="s">
        <v>382</v>
      </c>
      <c r="B141" s="193" t="s">
        <v>202</v>
      </c>
      <c r="C141" s="260">
        <v>48</v>
      </c>
      <c r="D141" s="259">
        <v>48510000</v>
      </c>
      <c r="E141" s="260">
        <v>319</v>
      </c>
      <c r="F141" s="259">
        <v>316741000</v>
      </c>
    </row>
    <row r="142" spans="1:6" ht="14.25">
      <c r="A142" s="283" t="s">
        <v>366</v>
      </c>
      <c r="B142" s="193" t="s">
        <v>186</v>
      </c>
      <c r="C142" s="260">
        <v>10</v>
      </c>
      <c r="D142" s="259">
        <v>23120000</v>
      </c>
      <c r="E142" s="260">
        <v>54</v>
      </c>
      <c r="F142" s="259">
        <v>106870000</v>
      </c>
    </row>
    <row r="143" spans="1:6" ht="14.25">
      <c r="A143" s="283" t="s">
        <v>330</v>
      </c>
      <c r="B143" s="193" t="s">
        <v>151</v>
      </c>
      <c r="C143" s="260">
        <v>17</v>
      </c>
      <c r="D143" s="259">
        <v>25400000</v>
      </c>
      <c r="E143" s="260">
        <v>74</v>
      </c>
      <c r="F143" s="259">
        <v>73150000</v>
      </c>
    </row>
    <row r="144" spans="1:6" ht="14.25">
      <c r="A144" s="283" t="s">
        <v>347</v>
      </c>
      <c r="B144" s="193" t="s">
        <v>168</v>
      </c>
      <c r="C144" s="260">
        <v>8</v>
      </c>
      <c r="D144" s="259">
        <v>14300000</v>
      </c>
      <c r="E144" s="260">
        <v>42</v>
      </c>
      <c r="F144" s="259">
        <v>43980000</v>
      </c>
    </row>
    <row r="145" spans="1:6" ht="15" customHeight="1">
      <c r="A145" s="726" t="s">
        <v>449</v>
      </c>
      <c r="B145" s="726"/>
      <c r="C145" s="260">
        <v>83</v>
      </c>
      <c r="D145" s="259">
        <v>111330000</v>
      </c>
      <c r="E145" s="260">
        <v>489</v>
      </c>
      <c r="F145" s="259">
        <v>540741000</v>
      </c>
    </row>
    <row r="146" spans="1:6" ht="15" customHeight="1">
      <c r="A146" s="726" t="s">
        <v>450</v>
      </c>
      <c r="B146" s="726"/>
      <c r="C146" s="260">
        <v>187</v>
      </c>
      <c r="D146" s="259">
        <v>197740000</v>
      </c>
      <c r="E146" s="259">
        <v>1024</v>
      </c>
      <c r="F146" s="259">
        <v>979176000</v>
      </c>
    </row>
    <row r="147" spans="1:6" ht="15" customHeight="1">
      <c r="A147" s="725" t="s">
        <v>483</v>
      </c>
      <c r="B147" s="725"/>
      <c r="C147" s="725"/>
      <c r="D147" s="725"/>
      <c r="E147" s="725"/>
      <c r="F147" s="725"/>
    </row>
    <row r="148" spans="1:6" ht="15" customHeight="1">
      <c r="A148" s="724" t="s">
        <v>484</v>
      </c>
      <c r="B148" s="724"/>
      <c r="C148" s="724"/>
      <c r="D148" s="724"/>
      <c r="E148" s="724"/>
      <c r="F148" s="724"/>
    </row>
    <row r="149" spans="1:6" ht="14.25">
      <c r="A149" s="283" t="s">
        <v>344</v>
      </c>
      <c r="B149" s="193" t="s">
        <v>165</v>
      </c>
      <c r="C149" s="260">
        <v>306</v>
      </c>
      <c r="D149" s="259">
        <v>360910000</v>
      </c>
      <c r="E149" s="259">
        <v>1594</v>
      </c>
      <c r="F149" s="259">
        <v>1734280000</v>
      </c>
    </row>
    <row r="150" spans="1:6" ht="14.25">
      <c r="A150" s="283" t="s">
        <v>319</v>
      </c>
      <c r="B150" s="193" t="s">
        <v>140</v>
      </c>
      <c r="C150" s="260">
        <v>44</v>
      </c>
      <c r="D150" s="259">
        <v>92154400</v>
      </c>
      <c r="E150" s="260">
        <v>161</v>
      </c>
      <c r="F150" s="259">
        <v>291184900</v>
      </c>
    </row>
    <row r="151" spans="1:6" ht="14.25">
      <c r="A151" s="283" t="s">
        <v>396</v>
      </c>
      <c r="B151" s="193" t="s">
        <v>216</v>
      </c>
      <c r="C151" s="260">
        <v>7</v>
      </c>
      <c r="D151" s="259">
        <v>3150000</v>
      </c>
      <c r="E151" s="260">
        <v>59</v>
      </c>
      <c r="F151" s="259">
        <v>39900000</v>
      </c>
    </row>
    <row r="152" spans="1:6" ht="15" customHeight="1">
      <c r="A152" s="726" t="s">
        <v>449</v>
      </c>
      <c r="B152" s="726"/>
      <c r="C152" s="260">
        <v>357</v>
      </c>
      <c r="D152" s="259">
        <v>456214400</v>
      </c>
      <c r="E152" s="259">
        <v>1814</v>
      </c>
      <c r="F152" s="259">
        <v>2065364900</v>
      </c>
    </row>
    <row r="153" spans="1:6" ht="15" customHeight="1">
      <c r="A153" s="724" t="s">
        <v>485</v>
      </c>
      <c r="B153" s="724"/>
      <c r="C153" s="724"/>
      <c r="D153" s="724"/>
      <c r="E153" s="724"/>
      <c r="F153" s="724"/>
    </row>
    <row r="154" spans="1:6" ht="14.25">
      <c r="A154" s="283" t="s">
        <v>380</v>
      </c>
      <c r="B154" s="193" t="s">
        <v>443</v>
      </c>
      <c r="C154" s="260">
        <v>177</v>
      </c>
      <c r="D154" s="259">
        <v>275660000</v>
      </c>
      <c r="E154" s="260">
        <v>869</v>
      </c>
      <c r="F154" s="259">
        <v>1025280000</v>
      </c>
    </row>
    <row r="155" spans="1:6" ht="14.25">
      <c r="A155" s="283" t="s">
        <v>338</v>
      </c>
      <c r="B155" s="193" t="s">
        <v>159</v>
      </c>
      <c r="C155" s="260">
        <v>171</v>
      </c>
      <c r="D155" s="259">
        <v>242830000</v>
      </c>
      <c r="E155" s="260">
        <v>781</v>
      </c>
      <c r="F155" s="259">
        <v>983990000</v>
      </c>
    </row>
    <row r="156" spans="1:6" ht="15" customHeight="1">
      <c r="A156" s="726" t="s">
        <v>449</v>
      </c>
      <c r="B156" s="726"/>
      <c r="C156" s="260">
        <v>348</v>
      </c>
      <c r="D156" s="259">
        <v>518490000</v>
      </c>
      <c r="E156" s="259">
        <v>1650</v>
      </c>
      <c r="F156" s="259">
        <v>2009270000</v>
      </c>
    </row>
    <row r="157" spans="1:6" ht="15" customHeight="1">
      <c r="A157" s="724" t="s">
        <v>486</v>
      </c>
      <c r="B157" s="724"/>
      <c r="C157" s="724"/>
      <c r="D157" s="724"/>
      <c r="E157" s="724"/>
      <c r="F157" s="724"/>
    </row>
    <row r="158" spans="1:6" ht="14.25">
      <c r="A158" s="283" t="s">
        <v>364</v>
      </c>
      <c r="B158" s="193" t="s">
        <v>184</v>
      </c>
      <c r="C158" s="260">
        <v>76</v>
      </c>
      <c r="D158" s="259">
        <v>150510000</v>
      </c>
      <c r="E158" s="260">
        <v>437</v>
      </c>
      <c r="F158" s="259">
        <v>829290000</v>
      </c>
    </row>
    <row r="159" spans="1:6" ht="14.25">
      <c r="A159" s="283" t="s">
        <v>389</v>
      </c>
      <c r="B159" s="193" t="s">
        <v>209</v>
      </c>
      <c r="C159" s="260">
        <v>39</v>
      </c>
      <c r="D159" s="259">
        <v>62549000</v>
      </c>
      <c r="E159" s="260">
        <v>229</v>
      </c>
      <c r="F159" s="259">
        <v>318349000</v>
      </c>
    </row>
    <row r="160" spans="1:6" ht="14.25">
      <c r="A160" s="283" t="s">
        <v>390</v>
      </c>
      <c r="B160" s="193" t="s">
        <v>210</v>
      </c>
      <c r="C160" s="260">
        <v>25</v>
      </c>
      <c r="D160" s="259">
        <v>48350000</v>
      </c>
      <c r="E160" s="260">
        <v>177</v>
      </c>
      <c r="F160" s="259">
        <v>321700000</v>
      </c>
    </row>
    <row r="161" spans="1:6" ht="14.25">
      <c r="A161" s="283" t="s">
        <v>373</v>
      </c>
      <c r="B161" s="193" t="s">
        <v>193</v>
      </c>
      <c r="C161" s="260">
        <v>6</v>
      </c>
      <c r="D161" s="259">
        <v>8050000</v>
      </c>
      <c r="E161" s="260">
        <v>48</v>
      </c>
      <c r="F161" s="259">
        <v>67260000</v>
      </c>
    </row>
    <row r="162" spans="1:6" ht="15" customHeight="1">
      <c r="A162" s="726" t="s">
        <v>449</v>
      </c>
      <c r="B162" s="726"/>
      <c r="C162" s="260">
        <v>146</v>
      </c>
      <c r="D162" s="259">
        <v>269459000</v>
      </c>
      <c r="E162" s="260">
        <v>891</v>
      </c>
      <c r="F162" s="259">
        <v>1536599000</v>
      </c>
    </row>
    <row r="163" spans="1:6" ht="15" customHeight="1">
      <c r="A163" s="726" t="s">
        <v>450</v>
      </c>
      <c r="B163" s="726"/>
      <c r="C163" s="260">
        <v>851</v>
      </c>
      <c r="D163" s="259">
        <v>1244163400</v>
      </c>
      <c r="E163" s="259">
        <v>4355</v>
      </c>
      <c r="F163" s="259">
        <v>5611233900</v>
      </c>
    </row>
    <row r="164" spans="1:6" ht="15" customHeight="1">
      <c r="A164" s="728" t="s">
        <v>487</v>
      </c>
      <c r="B164" s="728"/>
      <c r="C164" s="414">
        <v>13396</v>
      </c>
      <c r="D164" s="414">
        <v>12047355867</v>
      </c>
      <c r="E164" s="414">
        <v>66021</v>
      </c>
      <c r="F164" s="414">
        <v>49927992351</v>
      </c>
    </row>
  </sheetData>
  <sheetProtection/>
  <mergeCells count="81"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  <mergeCell ref="A98:F98"/>
    <mergeCell ref="A131:B131"/>
    <mergeCell ref="A91:B91"/>
    <mergeCell ref="A119:B119"/>
    <mergeCell ref="A108:B108"/>
    <mergeCell ref="A102:B102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27:F27"/>
    <mergeCell ref="A32:F32"/>
    <mergeCell ref="A39:F39"/>
    <mergeCell ref="A31:B31"/>
    <mergeCell ref="A40:F40"/>
    <mergeCell ref="A45:F45"/>
    <mergeCell ref="A38:B38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4" customWidth="1"/>
    <col min="2" max="2" width="13.28125" style="314" customWidth="1"/>
    <col min="3" max="18" width="7.421875" style="393" customWidth="1"/>
    <col min="19" max="16384" width="9.140625" style="450" customWidth="1"/>
  </cols>
  <sheetData>
    <row r="1" spans="1:2" ht="18" thickBot="1">
      <c r="A1" s="280" t="s">
        <v>807</v>
      </c>
      <c r="B1" s="276"/>
    </row>
    <row r="2" spans="3:18" ht="15"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2" ht="15">
      <c r="A3" s="238" t="s">
        <v>504</v>
      </c>
      <c r="B3" s="356"/>
    </row>
    <row r="4" ht="15" customHeight="1"/>
    <row r="5" spans="1:18" ht="15" customHeight="1">
      <c r="A5" s="736" t="s">
        <v>317</v>
      </c>
      <c r="B5" s="736" t="s">
        <v>427</v>
      </c>
      <c r="C5" s="732" t="s">
        <v>832</v>
      </c>
      <c r="D5" s="732"/>
      <c r="E5" s="732"/>
      <c r="F5" s="732"/>
      <c r="G5" s="732"/>
      <c r="H5" s="732"/>
      <c r="I5" s="732"/>
      <c r="J5" s="732"/>
      <c r="K5" s="732" t="s">
        <v>833</v>
      </c>
      <c r="L5" s="732"/>
      <c r="M5" s="732"/>
      <c r="N5" s="732"/>
      <c r="O5" s="732"/>
      <c r="P5" s="732"/>
      <c r="Q5" s="732"/>
      <c r="R5" s="732"/>
    </row>
    <row r="6" spans="1:18" ht="15" customHeight="1">
      <c r="A6" s="736"/>
      <c r="B6" s="736"/>
      <c r="C6" s="733" t="s">
        <v>223</v>
      </c>
      <c r="D6" s="733"/>
      <c r="E6" s="733"/>
      <c r="F6" s="733" t="s">
        <v>426</v>
      </c>
      <c r="G6" s="733"/>
      <c r="H6" s="733" t="s">
        <v>446</v>
      </c>
      <c r="I6" s="733"/>
      <c r="J6" s="733"/>
      <c r="K6" s="733" t="s">
        <v>223</v>
      </c>
      <c r="L6" s="733"/>
      <c r="M6" s="733"/>
      <c r="N6" s="733" t="s">
        <v>426</v>
      </c>
      <c r="O6" s="733"/>
      <c r="P6" s="733" t="s">
        <v>446</v>
      </c>
      <c r="Q6" s="733"/>
      <c r="R6" s="733"/>
    </row>
    <row r="7" spans="1:18" ht="14.25">
      <c r="A7" s="736"/>
      <c r="B7" s="736"/>
      <c r="C7" s="466" t="s">
        <v>439</v>
      </c>
      <c r="D7" s="466" t="s">
        <v>441</v>
      </c>
      <c r="E7" s="466" t="s">
        <v>442</v>
      </c>
      <c r="F7" s="466" t="s">
        <v>439</v>
      </c>
      <c r="G7" s="466" t="s">
        <v>441</v>
      </c>
      <c r="H7" s="466" t="s">
        <v>439</v>
      </c>
      <c r="I7" s="466" t="s">
        <v>441</v>
      </c>
      <c r="J7" s="466" t="s">
        <v>442</v>
      </c>
      <c r="K7" s="466" t="s">
        <v>439</v>
      </c>
      <c r="L7" s="466" t="s">
        <v>441</v>
      </c>
      <c r="M7" s="466" t="s">
        <v>442</v>
      </c>
      <c r="N7" s="466" t="s">
        <v>439</v>
      </c>
      <c r="O7" s="466" t="s">
        <v>441</v>
      </c>
      <c r="P7" s="466" t="s">
        <v>439</v>
      </c>
      <c r="Q7" s="466" t="s">
        <v>441</v>
      </c>
      <c r="R7" s="466" t="s">
        <v>442</v>
      </c>
    </row>
    <row r="8" spans="1:18" ht="15" customHeight="1">
      <c r="A8" s="734" t="s">
        <v>447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</row>
    <row r="9" spans="1:18" ht="15" customHeight="1">
      <c r="A9" s="735" t="s">
        <v>448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</row>
    <row r="10" spans="1:18" ht="14.25">
      <c r="A10" s="463" t="s">
        <v>351</v>
      </c>
      <c r="B10" s="194" t="s">
        <v>171</v>
      </c>
      <c r="C10" s="259">
        <v>5713</v>
      </c>
      <c r="D10" s="259">
        <v>1263</v>
      </c>
      <c r="E10" s="259">
        <v>882</v>
      </c>
      <c r="F10" s="259">
        <v>1172</v>
      </c>
      <c r="G10" s="259">
        <v>766</v>
      </c>
      <c r="H10" s="259">
        <v>5</v>
      </c>
      <c r="I10" s="259">
        <v>10</v>
      </c>
      <c r="J10" s="259">
        <v>4</v>
      </c>
      <c r="K10" s="259">
        <v>27118</v>
      </c>
      <c r="L10" s="259">
        <v>4731</v>
      </c>
      <c r="M10" s="259">
        <v>5035</v>
      </c>
      <c r="N10" s="259">
        <v>5500</v>
      </c>
      <c r="O10" s="259">
        <v>4248</v>
      </c>
      <c r="P10" s="259">
        <v>33</v>
      </c>
      <c r="Q10" s="259">
        <v>40</v>
      </c>
      <c r="R10" s="259">
        <v>24</v>
      </c>
    </row>
    <row r="11" spans="1:18" ht="15" customHeight="1">
      <c r="A11" s="729" t="s">
        <v>449</v>
      </c>
      <c r="B11" s="729"/>
      <c r="C11" s="259">
        <v>5713</v>
      </c>
      <c r="D11" s="259">
        <v>1263</v>
      </c>
      <c r="E11" s="259">
        <v>882</v>
      </c>
      <c r="F11" s="259">
        <v>1172</v>
      </c>
      <c r="G11" s="259">
        <v>766</v>
      </c>
      <c r="H11" s="259">
        <v>5</v>
      </c>
      <c r="I11" s="259">
        <v>10</v>
      </c>
      <c r="J11" s="259">
        <v>4</v>
      </c>
      <c r="K11" s="259">
        <v>27118</v>
      </c>
      <c r="L11" s="259">
        <v>4731</v>
      </c>
      <c r="M11" s="259">
        <v>5035</v>
      </c>
      <c r="N11" s="259">
        <v>5500</v>
      </c>
      <c r="O11" s="259">
        <v>4248</v>
      </c>
      <c r="P11" s="259">
        <v>33</v>
      </c>
      <c r="Q11" s="259">
        <v>40</v>
      </c>
      <c r="R11" s="259">
        <v>24</v>
      </c>
    </row>
    <row r="12" spans="1:18" ht="15" customHeight="1">
      <c r="A12" s="729" t="s">
        <v>450</v>
      </c>
      <c r="B12" s="729"/>
      <c r="C12" s="259">
        <v>5713</v>
      </c>
      <c r="D12" s="259">
        <v>1263</v>
      </c>
      <c r="E12" s="259">
        <v>882</v>
      </c>
      <c r="F12" s="259">
        <v>1172</v>
      </c>
      <c r="G12" s="259">
        <v>766</v>
      </c>
      <c r="H12" s="259">
        <v>5</v>
      </c>
      <c r="I12" s="259">
        <v>10</v>
      </c>
      <c r="J12" s="259">
        <v>4</v>
      </c>
      <c r="K12" s="259">
        <v>27118</v>
      </c>
      <c r="L12" s="259">
        <v>4731</v>
      </c>
      <c r="M12" s="259">
        <v>5035</v>
      </c>
      <c r="N12" s="259">
        <v>5500</v>
      </c>
      <c r="O12" s="259">
        <v>4248</v>
      </c>
      <c r="P12" s="259">
        <v>33</v>
      </c>
      <c r="Q12" s="259">
        <v>40</v>
      </c>
      <c r="R12" s="259">
        <v>24</v>
      </c>
    </row>
    <row r="13" spans="1:18" ht="15" customHeight="1">
      <c r="A13" s="731" t="s">
        <v>451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</row>
    <row r="14" spans="1:18" ht="15" customHeight="1">
      <c r="A14" s="730" t="s">
        <v>452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</row>
    <row r="15" spans="1:18" ht="14.25">
      <c r="A15" s="463" t="s">
        <v>376</v>
      </c>
      <c r="B15" s="194" t="s">
        <v>196</v>
      </c>
      <c r="C15" s="259">
        <v>107</v>
      </c>
      <c r="D15" s="259">
        <v>18</v>
      </c>
      <c r="E15" s="259">
        <v>11</v>
      </c>
      <c r="F15" s="259">
        <v>35</v>
      </c>
      <c r="G15" s="259">
        <v>22</v>
      </c>
      <c r="H15" s="259">
        <v>1</v>
      </c>
      <c r="I15" s="259">
        <v>3</v>
      </c>
      <c r="J15" s="259">
        <v>4</v>
      </c>
      <c r="K15" s="259">
        <v>556</v>
      </c>
      <c r="L15" s="259">
        <v>70</v>
      </c>
      <c r="M15" s="259">
        <v>78</v>
      </c>
      <c r="N15" s="259">
        <v>216</v>
      </c>
      <c r="O15" s="259">
        <v>244</v>
      </c>
      <c r="P15" s="259">
        <v>3</v>
      </c>
      <c r="Q15" s="259">
        <v>4</v>
      </c>
      <c r="R15" s="259">
        <v>8</v>
      </c>
    </row>
    <row r="16" spans="1:18" ht="14.25">
      <c r="A16" s="463" t="s">
        <v>339</v>
      </c>
      <c r="B16" s="194" t="s">
        <v>160</v>
      </c>
      <c r="C16" s="259">
        <v>32</v>
      </c>
      <c r="D16" s="259">
        <v>4</v>
      </c>
      <c r="E16" s="259">
        <v>7</v>
      </c>
      <c r="F16" s="259">
        <v>5</v>
      </c>
      <c r="G16" s="259">
        <v>9</v>
      </c>
      <c r="H16" s="259"/>
      <c r="I16" s="259"/>
      <c r="J16" s="259">
        <v>0</v>
      </c>
      <c r="K16" s="259">
        <v>149</v>
      </c>
      <c r="L16" s="259">
        <v>18</v>
      </c>
      <c r="M16" s="259">
        <v>22</v>
      </c>
      <c r="N16" s="259">
        <v>40</v>
      </c>
      <c r="O16" s="259">
        <v>46</v>
      </c>
      <c r="P16" s="259">
        <v>7</v>
      </c>
      <c r="Q16" s="259">
        <v>1</v>
      </c>
      <c r="R16" s="259">
        <v>4</v>
      </c>
    </row>
    <row r="17" spans="1:18" ht="14.25">
      <c r="A17" s="463" t="s">
        <v>356</v>
      </c>
      <c r="B17" s="194" t="s">
        <v>176</v>
      </c>
      <c r="C17" s="259">
        <v>24</v>
      </c>
      <c r="D17" s="259">
        <v>4</v>
      </c>
      <c r="E17" s="259">
        <v>3</v>
      </c>
      <c r="F17" s="259">
        <v>8</v>
      </c>
      <c r="G17" s="259">
        <v>14</v>
      </c>
      <c r="H17" s="259">
        <v>2</v>
      </c>
      <c r="I17" s="259"/>
      <c r="J17" s="259">
        <v>2</v>
      </c>
      <c r="K17" s="259">
        <v>140</v>
      </c>
      <c r="L17" s="259">
        <v>17</v>
      </c>
      <c r="M17" s="259">
        <v>19</v>
      </c>
      <c r="N17" s="259">
        <v>38</v>
      </c>
      <c r="O17" s="259">
        <v>61</v>
      </c>
      <c r="P17" s="259">
        <v>4</v>
      </c>
      <c r="Q17" s="259">
        <v>3</v>
      </c>
      <c r="R17" s="259">
        <v>4</v>
      </c>
    </row>
    <row r="18" spans="1:18" ht="15" customHeight="1">
      <c r="A18" s="729" t="s">
        <v>449</v>
      </c>
      <c r="B18" s="729"/>
      <c r="C18" s="259">
        <v>163</v>
      </c>
      <c r="D18" s="259">
        <v>26</v>
      </c>
      <c r="E18" s="259">
        <v>21</v>
      </c>
      <c r="F18" s="259">
        <v>48</v>
      </c>
      <c r="G18" s="259">
        <v>45</v>
      </c>
      <c r="H18" s="259">
        <v>3</v>
      </c>
      <c r="I18" s="259">
        <v>3</v>
      </c>
      <c r="J18" s="259">
        <v>6</v>
      </c>
      <c r="K18" s="259">
        <v>845</v>
      </c>
      <c r="L18" s="259">
        <v>105</v>
      </c>
      <c r="M18" s="259">
        <v>119</v>
      </c>
      <c r="N18" s="259">
        <v>294</v>
      </c>
      <c r="O18" s="259">
        <v>351</v>
      </c>
      <c r="P18" s="259">
        <v>14</v>
      </c>
      <c r="Q18" s="259">
        <v>8</v>
      </c>
      <c r="R18" s="259">
        <v>16</v>
      </c>
    </row>
    <row r="19" spans="1:18" ht="15" customHeight="1">
      <c r="A19" s="730" t="s">
        <v>453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</row>
    <row r="20" spans="1:18" ht="14.25">
      <c r="A20" s="463" t="s">
        <v>327</v>
      </c>
      <c r="B20" s="194" t="s">
        <v>148</v>
      </c>
      <c r="C20" s="259">
        <v>90</v>
      </c>
      <c r="D20" s="259">
        <v>9</v>
      </c>
      <c r="E20" s="259">
        <v>12</v>
      </c>
      <c r="F20" s="259">
        <v>32</v>
      </c>
      <c r="G20" s="259">
        <v>29</v>
      </c>
      <c r="H20" s="259">
        <v>3</v>
      </c>
      <c r="I20" s="259">
        <v>1</v>
      </c>
      <c r="J20" s="259">
        <v>3</v>
      </c>
      <c r="K20" s="259">
        <v>509</v>
      </c>
      <c r="L20" s="259">
        <v>51</v>
      </c>
      <c r="M20" s="259">
        <v>57</v>
      </c>
      <c r="N20" s="259">
        <v>162</v>
      </c>
      <c r="O20" s="259">
        <v>176</v>
      </c>
      <c r="P20" s="259">
        <v>20</v>
      </c>
      <c r="Q20" s="259">
        <v>9</v>
      </c>
      <c r="R20" s="259">
        <v>5</v>
      </c>
    </row>
    <row r="21" spans="1:18" ht="14.25">
      <c r="A21" s="463" t="s">
        <v>334</v>
      </c>
      <c r="B21" s="194" t="s">
        <v>155</v>
      </c>
      <c r="C21" s="259">
        <v>35</v>
      </c>
      <c r="D21" s="259">
        <v>8</v>
      </c>
      <c r="E21" s="259">
        <v>8</v>
      </c>
      <c r="F21" s="259">
        <v>9</v>
      </c>
      <c r="G21" s="259">
        <v>7</v>
      </c>
      <c r="H21" s="259">
        <v>8</v>
      </c>
      <c r="I21" s="259">
        <v>1</v>
      </c>
      <c r="J21" s="259">
        <v>0</v>
      </c>
      <c r="K21" s="259">
        <v>214</v>
      </c>
      <c r="L21" s="259">
        <v>20</v>
      </c>
      <c r="M21" s="259">
        <v>26</v>
      </c>
      <c r="N21" s="259">
        <v>38</v>
      </c>
      <c r="O21" s="259">
        <v>50</v>
      </c>
      <c r="P21" s="259">
        <v>32</v>
      </c>
      <c r="Q21" s="259">
        <v>5</v>
      </c>
      <c r="R21" s="259">
        <v>6</v>
      </c>
    </row>
    <row r="22" spans="1:18" ht="15" customHeight="1">
      <c r="A22" s="729" t="s">
        <v>449</v>
      </c>
      <c r="B22" s="729"/>
      <c r="C22" s="259">
        <v>125</v>
      </c>
      <c r="D22" s="259">
        <v>17</v>
      </c>
      <c r="E22" s="259">
        <v>20</v>
      </c>
      <c r="F22" s="259">
        <v>41</v>
      </c>
      <c r="G22" s="259">
        <v>36</v>
      </c>
      <c r="H22" s="259">
        <v>11</v>
      </c>
      <c r="I22" s="259">
        <v>2</v>
      </c>
      <c r="J22" s="259">
        <v>3</v>
      </c>
      <c r="K22" s="259">
        <v>723</v>
      </c>
      <c r="L22" s="259">
        <v>71</v>
      </c>
      <c r="M22" s="259">
        <v>83</v>
      </c>
      <c r="N22" s="259">
        <v>200</v>
      </c>
      <c r="O22" s="259">
        <v>226</v>
      </c>
      <c r="P22" s="259">
        <v>52</v>
      </c>
      <c r="Q22" s="259">
        <v>14</v>
      </c>
      <c r="R22" s="259">
        <v>11</v>
      </c>
    </row>
    <row r="23" spans="1:18" ht="15" customHeight="1">
      <c r="A23" s="729" t="s">
        <v>450</v>
      </c>
      <c r="B23" s="729"/>
      <c r="C23" s="259">
        <v>288</v>
      </c>
      <c r="D23" s="259">
        <v>43</v>
      </c>
      <c r="E23" s="259">
        <v>41</v>
      </c>
      <c r="F23" s="259">
        <v>89</v>
      </c>
      <c r="G23" s="259">
        <v>81</v>
      </c>
      <c r="H23" s="259">
        <v>14</v>
      </c>
      <c r="I23" s="259">
        <v>5</v>
      </c>
      <c r="J23" s="259">
        <v>9</v>
      </c>
      <c r="K23" s="259">
        <v>1568</v>
      </c>
      <c r="L23" s="259">
        <v>176</v>
      </c>
      <c r="M23" s="259">
        <v>202</v>
      </c>
      <c r="N23" s="259">
        <v>494</v>
      </c>
      <c r="O23" s="259">
        <v>577</v>
      </c>
      <c r="P23" s="259">
        <v>66</v>
      </c>
      <c r="Q23" s="259">
        <v>22</v>
      </c>
      <c r="R23" s="259">
        <v>27</v>
      </c>
    </row>
    <row r="24" spans="1:18" ht="14.25">
      <c r="A24" s="731" t="s">
        <v>454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1:18" ht="15" customHeight="1">
      <c r="A25" s="730" t="s">
        <v>455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</row>
    <row r="26" spans="1:18" ht="14.25">
      <c r="A26" s="463" t="s">
        <v>352</v>
      </c>
      <c r="B26" s="194" t="s">
        <v>172</v>
      </c>
      <c r="C26" s="259">
        <v>735</v>
      </c>
      <c r="D26" s="259">
        <v>173</v>
      </c>
      <c r="E26" s="259">
        <v>109</v>
      </c>
      <c r="F26" s="259">
        <v>106</v>
      </c>
      <c r="G26" s="259">
        <v>102</v>
      </c>
      <c r="H26" s="259">
        <v>9</v>
      </c>
      <c r="I26" s="259">
        <v>6</v>
      </c>
      <c r="J26" s="259">
        <v>9</v>
      </c>
      <c r="K26" s="259">
        <v>3914</v>
      </c>
      <c r="L26" s="259">
        <v>625</v>
      </c>
      <c r="M26" s="259">
        <v>592</v>
      </c>
      <c r="N26" s="259">
        <v>563</v>
      </c>
      <c r="O26" s="259">
        <v>594</v>
      </c>
      <c r="P26" s="259">
        <v>43</v>
      </c>
      <c r="Q26" s="259">
        <v>34</v>
      </c>
      <c r="R26" s="259">
        <v>26</v>
      </c>
    </row>
    <row r="27" spans="1:18" ht="15" customHeight="1">
      <c r="A27" s="729" t="s">
        <v>449</v>
      </c>
      <c r="B27" s="729"/>
      <c r="C27" s="259">
        <v>735</v>
      </c>
      <c r="D27" s="259">
        <v>173</v>
      </c>
      <c r="E27" s="259">
        <v>109</v>
      </c>
      <c r="F27" s="259">
        <v>106</v>
      </c>
      <c r="G27" s="259">
        <v>102</v>
      </c>
      <c r="H27" s="259">
        <v>9</v>
      </c>
      <c r="I27" s="259">
        <v>6</v>
      </c>
      <c r="J27" s="259">
        <v>9</v>
      </c>
      <c r="K27" s="259">
        <v>3914</v>
      </c>
      <c r="L27" s="259">
        <v>625</v>
      </c>
      <c r="M27" s="259">
        <v>592</v>
      </c>
      <c r="N27" s="259">
        <v>563</v>
      </c>
      <c r="O27" s="259">
        <v>594</v>
      </c>
      <c r="P27" s="259">
        <v>43</v>
      </c>
      <c r="Q27" s="259">
        <v>34</v>
      </c>
      <c r="R27" s="259">
        <v>26</v>
      </c>
    </row>
    <row r="28" spans="1:18" ht="15" customHeight="1">
      <c r="A28" s="730" t="s">
        <v>456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</row>
    <row r="29" spans="1:18" ht="14.25">
      <c r="A29" s="463" t="s">
        <v>326</v>
      </c>
      <c r="B29" s="194" t="s">
        <v>147</v>
      </c>
      <c r="C29" s="259">
        <v>111</v>
      </c>
      <c r="D29" s="259">
        <v>28</v>
      </c>
      <c r="E29" s="259">
        <v>15</v>
      </c>
      <c r="F29" s="259">
        <v>41</v>
      </c>
      <c r="G29" s="259">
        <v>31</v>
      </c>
      <c r="H29" s="259">
        <v>1</v>
      </c>
      <c r="I29" s="259">
        <v>2</v>
      </c>
      <c r="J29" s="259">
        <v>7</v>
      </c>
      <c r="K29" s="259">
        <v>551</v>
      </c>
      <c r="L29" s="259">
        <v>85</v>
      </c>
      <c r="M29" s="259">
        <v>75</v>
      </c>
      <c r="N29" s="259">
        <v>205</v>
      </c>
      <c r="O29" s="259">
        <v>228</v>
      </c>
      <c r="P29" s="259">
        <v>11</v>
      </c>
      <c r="Q29" s="259">
        <v>10</v>
      </c>
      <c r="R29" s="259">
        <v>16</v>
      </c>
    </row>
    <row r="30" spans="1:18" ht="14.25">
      <c r="A30" s="463" t="s">
        <v>337</v>
      </c>
      <c r="B30" s="194" t="s">
        <v>158</v>
      </c>
      <c r="C30" s="259">
        <v>114</v>
      </c>
      <c r="D30" s="259">
        <v>33</v>
      </c>
      <c r="E30" s="259">
        <v>11</v>
      </c>
      <c r="F30" s="259">
        <v>34</v>
      </c>
      <c r="G30" s="259">
        <v>28</v>
      </c>
      <c r="H30" s="259">
        <v>2</v>
      </c>
      <c r="I30" s="259">
        <v>2</v>
      </c>
      <c r="J30" s="259">
        <v>3</v>
      </c>
      <c r="K30" s="259">
        <v>582</v>
      </c>
      <c r="L30" s="259">
        <v>94</v>
      </c>
      <c r="M30" s="259">
        <v>76</v>
      </c>
      <c r="N30" s="259">
        <v>221</v>
      </c>
      <c r="O30" s="259">
        <v>159</v>
      </c>
      <c r="P30" s="259">
        <v>11</v>
      </c>
      <c r="Q30" s="259">
        <v>7</v>
      </c>
      <c r="R30" s="259">
        <v>6</v>
      </c>
    </row>
    <row r="31" spans="1:18" ht="14.25">
      <c r="A31" s="463" t="s">
        <v>365</v>
      </c>
      <c r="B31" s="194" t="s">
        <v>185</v>
      </c>
      <c r="C31" s="259">
        <v>169</v>
      </c>
      <c r="D31" s="259">
        <v>27</v>
      </c>
      <c r="E31" s="259">
        <v>27</v>
      </c>
      <c r="F31" s="259">
        <v>41</v>
      </c>
      <c r="G31" s="259">
        <v>30</v>
      </c>
      <c r="H31" s="259">
        <v>3</v>
      </c>
      <c r="I31" s="259">
        <v>2</v>
      </c>
      <c r="J31" s="259">
        <v>1</v>
      </c>
      <c r="K31" s="259">
        <v>943</v>
      </c>
      <c r="L31" s="259">
        <v>105</v>
      </c>
      <c r="M31" s="259">
        <v>113</v>
      </c>
      <c r="N31" s="259">
        <v>245</v>
      </c>
      <c r="O31" s="259">
        <v>156</v>
      </c>
      <c r="P31" s="259">
        <v>13</v>
      </c>
      <c r="Q31" s="259">
        <v>6</v>
      </c>
      <c r="R31" s="259">
        <v>2</v>
      </c>
    </row>
    <row r="32" spans="1:18" ht="15" customHeight="1">
      <c r="A32" s="729" t="s">
        <v>449</v>
      </c>
      <c r="B32" s="729"/>
      <c r="C32" s="259">
        <v>394</v>
      </c>
      <c r="D32" s="259">
        <v>88</v>
      </c>
      <c r="E32" s="259">
        <v>53</v>
      </c>
      <c r="F32" s="259">
        <v>116</v>
      </c>
      <c r="G32" s="259">
        <v>89</v>
      </c>
      <c r="H32" s="259">
        <v>6</v>
      </c>
      <c r="I32" s="259">
        <v>6</v>
      </c>
      <c r="J32" s="259">
        <v>11</v>
      </c>
      <c r="K32" s="259">
        <v>2076</v>
      </c>
      <c r="L32" s="259">
        <v>284</v>
      </c>
      <c r="M32" s="259">
        <v>264</v>
      </c>
      <c r="N32" s="259">
        <v>671</v>
      </c>
      <c r="O32" s="259">
        <v>543</v>
      </c>
      <c r="P32" s="259">
        <v>35</v>
      </c>
      <c r="Q32" s="259">
        <v>23</v>
      </c>
      <c r="R32" s="259">
        <v>24</v>
      </c>
    </row>
    <row r="33" spans="1:18" ht="15" customHeight="1">
      <c r="A33" s="730" t="s">
        <v>457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</row>
    <row r="34" spans="1:18" ht="14.25">
      <c r="A34" s="463" t="s">
        <v>362</v>
      </c>
      <c r="B34" s="194" t="s">
        <v>182</v>
      </c>
      <c r="C34" s="259">
        <v>93</v>
      </c>
      <c r="D34" s="259">
        <v>8</v>
      </c>
      <c r="E34" s="259">
        <v>11</v>
      </c>
      <c r="F34" s="259">
        <v>21</v>
      </c>
      <c r="G34" s="259">
        <v>17</v>
      </c>
      <c r="H34" s="259">
        <v>1</v>
      </c>
      <c r="I34" s="259">
        <v>3</v>
      </c>
      <c r="J34" s="259">
        <v>1</v>
      </c>
      <c r="K34" s="259">
        <v>474</v>
      </c>
      <c r="L34" s="259">
        <v>42</v>
      </c>
      <c r="M34" s="259">
        <v>56</v>
      </c>
      <c r="N34" s="259">
        <v>140</v>
      </c>
      <c r="O34" s="259">
        <v>176</v>
      </c>
      <c r="P34" s="259">
        <v>12</v>
      </c>
      <c r="Q34" s="259">
        <v>7</v>
      </c>
      <c r="R34" s="259">
        <v>4</v>
      </c>
    </row>
    <row r="35" spans="1:18" ht="14.25">
      <c r="A35" s="463" t="s">
        <v>320</v>
      </c>
      <c r="B35" s="194" t="s">
        <v>141</v>
      </c>
      <c r="C35" s="259">
        <v>49</v>
      </c>
      <c r="D35" s="259">
        <v>12</v>
      </c>
      <c r="E35" s="259">
        <v>3</v>
      </c>
      <c r="F35" s="259">
        <v>11</v>
      </c>
      <c r="G35" s="259">
        <v>12</v>
      </c>
      <c r="H35" s="259">
        <v>1</v>
      </c>
      <c r="I35" s="259">
        <v>4</v>
      </c>
      <c r="J35" s="259">
        <v>1</v>
      </c>
      <c r="K35" s="259">
        <v>273</v>
      </c>
      <c r="L35" s="259">
        <v>34</v>
      </c>
      <c r="M35" s="259">
        <v>38</v>
      </c>
      <c r="N35" s="259">
        <v>60</v>
      </c>
      <c r="O35" s="259">
        <v>85</v>
      </c>
      <c r="P35" s="259">
        <v>13</v>
      </c>
      <c r="Q35" s="259">
        <v>8</v>
      </c>
      <c r="R35" s="259">
        <v>7</v>
      </c>
    </row>
    <row r="36" spans="1:18" ht="14.25">
      <c r="A36" s="463" t="s">
        <v>360</v>
      </c>
      <c r="B36" s="194" t="s">
        <v>180</v>
      </c>
      <c r="C36" s="259">
        <v>18</v>
      </c>
      <c r="D36" s="259">
        <v>2</v>
      </c>
      <c r="E36" s="259">
        <v>6</v>
      </c>
      <c r="F36" s="259">
        <v>7</v>
      </c>
      <c r="G36" s="259">
        <v>12</v>
      </c>
      <c r="H36" s="259">
        <v>1</v>
      </c>
      <c r="I36" s="259">
        <v>1</v>
      </c>
      <c r="J36" s="259">
        <v>1</v>
      </c>
      <c r="K36" s="259">
        <v>111</v>
      </c>
      <c r="L36" s="259">
        <v>22</v>
      </c>
      <c r="M36" s="259">
        <v>24</v>
      </c>
      <c r="N36" s="259">
        <v>54</v>
      </c>
      <c r="O36" s="259">
        <v>62</v>
      </c>
      <c r="P36" s="259">
        <v>5</v>
      </c>
      <c r="Q36" s="259">
        <v>3</v>
      </c>
      <c r="R36" s="259">
        <v>3</v>
      </c>
    </row>
    <row r="37" spans="1:18" ht="14.25">
      <c r="A37" s="463" t="s">
        <v>381</v>
      </c>
      <c r="B37" s="194" t="s">
        <v>201</v>
      </c>
      <c r="C37" s="259">
        <v>29</v>
      </c>
      <c r="D37" s="259">
        <v>4</v>
      </c>
      <c r="E37" s="259">
        <v>6</v>
      </c>
      <c r="F37" s="259">
        <v>13</v>
      </c>
      <c r="G37" s="259">
        <v>7</v>
      </c>
      <c r="H37" s="259"/>
      <c r="I37" s="259">
        <v>1</v>
      </c>
      <c r="J37" s="259">
        <v>1</v>
      </c>
      <c r="K37" s="259">
        <v>133</v>
      </c>
      <c r="L37" s="259">
        <v>9</v>
      </c>
      <c r="M37" s="259">
        <v>24</v>
      </c>
      <c r="N37" s="259">
        <v>66</v>
      </c>
      <c r="O37" s="259">
        <v>29</v>
      </c>
      <c r="P37" s="259">
        <v>5</v>
      </c>
      <c r="Q37" s="259">
        <v>3</v>
      </c>
      <c r="R37" s="259">
        <v>3</v>
      </c>
    </row>
    <row r="38" spans="1:18" ht="15" customHeight="1">
      <c r="A38" s="729" t="s">
        <v>449</v>
      </c>
      <c r="B38" s="729"/>
      <c r="C38" s="259">
        <v>189</v>
      </c>
      <c r="D38" s="259">
        <v>26</v>
      </c>
      <c r="E38" s="259">
        <v>26</v>
      </c>
      <c r="F38" s="259">
        <v>52</v>
      </c>
      <c r="G38" s="259">
        <v>48</v>
      </c>
      <c r="H38" s="259">
        <v>3</v>
      </c>
      <c r="I38" s="259">
        <v>9</v>
      </c>
      <c r="J38" s="259">
        <v>4</v>
      </c>
      <c r="K38" s="259">
        <v>991</v>
      </c>
      <c r="L38" s="259">
        <v>107</v>
      </c>
      <c r="M38" s="259">
        <v>142</v>
      </c>
      <c r="N38" s="259">
        <v>320</v>
      </c>
      <c r="O38" s="259">
        <v>352</v>
      </c>
      <c r="P38" s="259">
        <v>35</v>
      </c>
      <c r="Q38" s="259">
        <v>21</v>
      </c>
      <c r="R38" s="259">
        <v>17</v>
      </c>
    </row>
    <row r="39" spans="1:18" ht="15" customHeight="1">
      <c r="A39" s="729" t="s">
        <v>450</v>
      </c>
      <c r="B39" s="729"/>
      <c r="C39" s="259">
        <v>1318</v>
      </c>
      <c r="D39" s="259">
        <v>287</v>
      </c>
      <c r="E39" s="259">
        <v>188</v>
      </c>
      <c r="F39" s="259">
        <v>274</v>
      </c>
      <c r="G39" s="259">
        <v>239</v>
      </c>
      <c r="H39" s="259">
        <v>18</v>
      </c>
      <c r="I39" s="259">
        <v>21</v>
      </c>
      <c r="J39" s="259">
        <v>24</v>
      </c>
      <c r="K39" s="259">
        <v>6981</v>
      </c>
      <c r="L39" s="259">
        <v>1016</v>
      </c>
      <c r="M39" s="259">
        <v>998</v>
      </c>
      <c r="N39" s="259">
        <v>1554</v>
      </c>
      <c r="O39" s="259">
        <v>1489</v>
      </c>
      <c r="P39" s="259">
        <v>113</v>
      </c>
      <c r="Q39" s="259">
        <v>78</v>
      </c>
      <c r="R39" s="259">
        <v>67</v>
      </c>
    </row>
    <row r="40" spans="1:18" ht="15" customHeight="1">
      <c r="A40" s="731" t="s">
        <v>458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1:18" ht="15" customHeight="1">
      <c r="A41" s="730" t="s">
        <v>459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</row>
    <row r="42" spans="1:18" ht="14.25">
      <c r="A42" s="463" t="s">
        <v>333</v>
      </c>
      <c r="B42" s="194" t="s">
        <v>154</v>
      </c>
      <c r="C42" s="259">
        <v>482</v>
      </c>
      <c r="D42" s="259">
        <v>75</v>
      </c>
      <c r="E42" s="259">
        <v>75</v>
      </c>
      <c r="F42" s="259">
        <v>51</v>
      </c>
      <c r="G42" s="259">
        <v>48</v>
      </c>
      <c r="H42" s="259">
        <v>9</v>
      </c>
      <c r="I42" s="259">
        <v>6</v>
      </c>
      <c r="J42" s="259">
        <v>5</v>
      </c>
      <c r="K42" s="259">
        <v>2432</v>
      </c>
      <c r="L42" s="259">
        <v>325</v>
      </c>
      <c r="M42" s="259">
        <v>333</v>
      </c>
      <c r="N42" s="259">
        <v>297</v>
      </c>
      <c r="O42" s="259">
        <v>257</v>
      </c>
      <c r="P42" s="259">
        <v>31</v>
      </c>
      <c r="Q42" s="259">
        <v>13</v>
      </c>
      <c r="R42" s="259">
        <v>16</v>
      </c>
    </row>
    <row r="43" spans="1:18" ht="14.25">
      <c r="A43" s="463" t="s">
        <v>343</v>
      </c>
      <c r="B43" s="194" t="s">
        <v>164</v>
      </c>
      <c r="C43" s="259">
        <v>68</v>
      </c>
      <c r="D43" s="259">
        <v>17</v>
      </c>
      <c r="E43" s="259">
        <v>11</v>
      </c>
      <c r="F43" s="259">
        <v>56</v>
      </c>
      <c r="G43" s="259">
        <v>35</v>
      </c>
      <c r="H43" s="259"/>
      <c r="I43" s="259"/>
      <c r="J43" s="259">
        <v>4</v>
      </c>
      <c r="K43" s="259">
        <v>350</v>
      </c>
      <c r="L43" s="259">
        <v>76</v>
      </c>
      <c r="M43" s="259">
        <v>88</v>
      </c>
      <c r="N43" s="259">
        <v>222</v>
      </c>
      <c r="O43" s="259">
        <v>197</v>
      </c>
      <c r="P43" s="259">
        <v>8</v>
      </c>
      <c r="Q43" s="259">
        <v>1</v>
      </c>
      <c r="R43" s="259">
        <v>8</v>
      </c>
    </row>
    <row r="44" spans="1:18" ht="14.25">
      <c r="A44" s="463" t="s">
        <v>328</v>
      </c>
      <c r="B44" s="194" t="s">
        <v>149</v>
      </c>
      <c r="C44" s="259">
        <v>10</v>
      </c>
      <c r="D44" s="259">
        <v>5</v>
      </c>
      <c r="E44" s="259">
        <v>1</v>
      </c>
      <c r="F44" s="259">
        <v>3</v>
      </c>
      <c r="G44" s="259">
        <v>4</v>
      </c>
      <c r="H44" s="259">
        <v>1</v>
      </c>
      <c r="I44" s="259">
        <v>1</v>
      </c>
      <c r="J44" s="259">
        <v>0</v>
      </c>
      <c r="K44" s="259">
        <v>91</v>
      </c>
      <c r="L44" s="259">
        <v>11</v>
      </c>
      <c r="M44" s="259">
        <v>11</v>
      </c>
      <c r="N44" s="259">
        <v>17</v>
      </c>
      <c r="O44" s="259">
        <v>12</v>
      </c>
      <c r="P44" s="259">
        <v>4</v>
      </c>
      <c r="Q44" s="259">
        <v>2</v>
      </c>
      <c r="R44" s="259">
        <v>0</v>
      </c>
    </row>
    <row r="45" spans="1:18" ht="15" customHeight="1">
      <c r="A45" s="729" t="s">
        <v>449</v>
      </c>
      <c r="B45" s="729"/>
      <c r="C45" s="259">
        <v>560</v>
      </c>
      <c r="D45" s="259">
        <v>97</v>
      </c>
      <c r="E45" s="259">
        <v>87</v>
      </c>
      <c r="F45" s="259">
        <v>110</v>
      </c>
      <c r="G45" s="259">
        <v>87</v>
      </c>
      <c r="H45" s="259">
        <v>10</v>
      </c>
      <c r="I45" s="259">
        <v>7</v>
      </c>
      <c r="J45" s="259">
        <v>9</v>
      </c>
      <c r="K45" s="259">
        <v>2873</v>
      </c>
      <c r="L45" s="259">
        <v>412</v>
      </c>
      <c r="M45" s="259">
        <v>432</v>
      </c>
      <c r="N45" s="259">
        <v>536</v>
      </c>
      <c r="O45" s="259">
        <v>466</v>
      </c>
      <c r="P45" s="259">
        <v>43</v>
      </c>
      <c r="Q45" s="259">
        <v>16</v>
      </c>
      <c r="R45" s="259">
        <v>24</v>
      </c>
    </row>
    <row r="46" spans="1:18" ht="15" customHeight="1">
      <c r="A46" s="730" t="s">
        <v>460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</row>
    <row r="47" spans="1:18" ht="14.25">
      <c r="A47" s="463" t="s">
        <v>358</v>
      </c>
      <c r="B47" s="194" t="s">
        <v>178</v>
      </c>
      <c r="C47" s="259">
        <v>279</v>
      </c>
      <c r="D47" s="259">
        <v>55</v>
      </c>
      <c r="E47" s="259">
        <v>38</v>
      </c>
      <c r="F47" s="259">
        <v>65</v>
      </c>
      <c r="G47" s="259">
        <v>22</v>
      </c>
      <c r="H47" s="259">
        <v>3</v>
      </c>
      <c r="I47" s="259">
        <v>1</v>
      </c>
      <c r="J47" s="259">
        <v>3</v>
      </c>
      <c r="K47" s="259">
        <v>1410</v>
      </c>
      <c r="L47" s="259">
        <v>166</v>
      </c>
      <c r="M47" s="259">
        <v>187</v>
      </c>
      <c r="N47" s="259">
        <v>342</v>
      </c>
      <c r="O47" s="259">
        <v>123</v>
      </c>
      <c r="P47" s="259">
        <v>13</v>
      </c>
      <c r="Q47" s="259">
        <v>6</v>
      </c>
      <c r="R47" s="259">
        <v>10</v>
      </c>
    </row>
    <row r="48" spans="1:18" ht="14.25">
      <c r="A48" s="463" t="s">
        <v>371</v>
      </c>
      <c r="B48" s="194" t="s">
        <v>191</v>
      </c>
      <c r="C48" s="259">
        <v>117</v>
      </c>
      <c r="D48" s="259">
        <v>10</v>
      </c>
      <c r="E48" s="259">
        <v>14</v>
      </c>
      <c r="F48" s="259">
        <v>17</v>
      </c>
      <c r="G48" s="259">
        <v>11</v>
      </c>
      <c r="H48" s="259">
        <v>1</v>
      </c>
      <c r="I48" s="259">
        <v>1</v>
      </c>
      <c r="J48" s="259">
        <v>3</v>
      </c>
      <c r="K48" s="259">
        <v>542</v>
      </c>
      <c r="L48" s="259">
        <v>41</v>
      </c>
      <c r="M48" s="259">
        <v>58</v>
      </c>
      <c r="N48" s="259">
        <v>121</v>
      </c>
      <c r="O48" s="259">
        <v>92</v>
      </c>
      <c r="P48" s="259">
        <v>7</v>
      </c>
      <c r="Q48" s="259">
        <v>1</v>
      </c>
      <c r="R48" s="259">
        <v>7</v>
      </c>
    </row>
    <row r="49" spans="1:18" ht="14.25">
      <c r="A49" s="463" t="s">
        <v>398</v>
      </c>
      <c r="B49" s="194" t="s">
        <v>218</v>
      </c>
      <c r="C49" s="259">
        <v>42</v>
      </c>
      <c r="D49" s="259">
        <v>8</v>
      </c>
      <c r="E49" s="259">
        <v>4</v>
      </c>
      <c r="F49" s="259">
        <v>10</v>
      </c>
      <c r="G49" s="259">
        <v>8</v>
      </c>
      <c r="H49" s="259"/>
      <c r="I49" s="259"/>
      <c r="J49" s="259">
        <v>0</v>
      </c>
      <c r="K49" s="259">
        <v>200</v>
      </c>
      <c r="L49" s="259">
        <v>37</v>
      </c>
      <c r="M49" s="259">
        <v>21</v>
      </c>
      <c r="N49" s="259">
        <v>41</v>
      </c>
      <c r="O49" s="259">
        <v>32</v>
      </c>
      <c r="P49" s="259"/>
      <c r="Q49" s="259"/>
      <c r="R49" s="259">
        <v>1</v>
      </c>
    </row>
    <row r="50" spans="1:18" ht="14.25">
      <c r="A50" s="463" t="s">
        <v>331</v>
      </c>
      <c r="B50" s="194" t="s">
        <v>152</v>
      </c>
      <c r="C50" s="259">
        <v>25</v>
      </c>
      <c r="D50" s="259">
        <v>3</v>
      </c>
      <c r="E50" s="259">
        <v>3</v>
      </c>
      <c r="F50" s="259">
        <v>7</v>
      </c>
      <c r="G50" s="259">
        <v>3</v>
      </c>
      <c r="H50" s="259">
        <v>1</v>
      </c>
      <c r="I50" s="259"/>
      <c r="J50" s="259">
        <v>1</v>
      </c>
      <c r="K50" s="259">
        <v>102</v>
      </c>
      <c r="L50" s="259">
        <v>13</v>
      </c>
      <c r="M50" s="259">
        <v>15</v>
      </c>
      <c r="N50" s="259">
        <v>28</v>
      </c>
      <c r="O50" s="259">
        <v>22</v>
      </c>
      <c r="P50" s="259">
        <v>6</v>
      </c>
      <c r="Q50" s="259"/>
      <c r="R50" s="259">
        <v>4</v>
      </c>
    </row>
    <row r="51" spans="1:18" ht="14.25">
      <c r="A51" s="463" t="s">
        <v>394</v>
      </c>
      <c r="B51" s="194" t="s">
        <v>214</v>
      </c>
      <c r="C51" s="259">
        <v>47</v>
      </c>
      <c r="D51" s="259">
        <v>9</v>
      </c>
      <c r="E51" s="259">
        <v>7</v>
      </c>
      <c r="F51" s="259">
        <v>9</v>
      </c>
      <c r="G51" s="259">
        <v>6</v>
      </c>
      <c r="H51" s="259">
        <v>1</v>
      </c>
      <c r="I51" s="259"/>
      <c r="J51" s="259">
        <v>0</v>
      </c>
      <c r="K51" s="259">
        <v>272</v>
      </c>
      <c r="L51" s="259">
        <v>27</v>
      </c>
      <c r="M51" s="259">
        <v>21</v>
      </c>
      <c r="N51" s="259">
        <v>46</v>
      </c>
      <c r="O51" s="259">
        <v>28</v>
      </c>
      <c r="P51" s="259">
        <v>2</v>
      </c>
      <c r="Q51" s="259"/>
      <c r="R51" s="259">
        <v>1</v>
      </c>
    </row>
    <row r="52" spans="1:18" ht="15" customHeight="1">
      <c r="A52" s="729" t="s">
        <v>449</v>
      </c>
      <c r="B52" s="729"/>
      <c r="C52" s="259">
        <v>510</v>
      </c>
      <c r="D52" s="259">
        <v>85</v>
      </c>
      <c r="E52" s="259">
        <v>66</v>
      </c>
      <c r="F52" s="259">
        <v>108</v>
      </c>
      <c r="G52" s="259">
        <v>50</v>
      </c>
      <c r="H52" s="259">
        <v>6</v>
      </c>
      <c r="I52" s="259">
        <v>2</v>
      </c>
      <c r="J52" s="259">
        <v>7</v>
      </c>
      <c r="K52" s="259">
        <v>2526</v>
      </c>
      <c r="L52" s="259">
        <v>284</v>
      </c>
      <c r="M52" s="259">
        <v>302</v>
      </c>
      <c r="N52" s="259">
        <v>578</v>
      </c>
      <c r="O52" s="259">
        <v>297</v>
      </c>
      <c r="P52" s="259">
        <v>28</v>
      </c>
      <c r="Q52" s="259">
        <v>7</v>
      </c>
      <c r="R52" s="259">
        <v>23</v>
      </c>
    </row>
    <row r="53" spans="1:18" ht="15" customHeight="1">
      <c r="A53" s="729" t="s">
        <v>450</v>
      </c>
      <c r="B53" s="729"/>
      <c r="C53" s="259">
        <v>1070</v>
      </c>
      <c r="D53" s="259">
        <v>182</v>
      </c>
      <c r="E53" s="259">
        <v>153</v>
      </c>
      <c r="F53" s="259">
        <v>218</v>
      </c>
      <c r="G53" s="259">
        <v>137</v>
      </c>
      <c r="H53" s="259">
        <v>16</v>
      </c>
      <c r="I53" s="259">
        <v>9</v>
      </c>
      <c r="J53" s="259">
        <v>16</v>
      </c>
      <c r="K53" s="259">
        <v>5399</v>
      </c>
      <c r="L53" s="259">
        <v>696</v>
      </c>
      <c r="M53" s="259">
        <v>734</v>
      </c>
      <c r="N53" s="259">
        <v>1114</v>
      </c>
      <c r="O53" s="259">
        <v>763</v>
      </c>
      <c r="P53" s="259">
        <v>71</v>
      </c>
      <c r="Q53" s="259">
        <v>23</v>
      </c>
      <c r="R53" s="259">
        <v>47</v>
      </c>
    </row>
    <row r="54" spans="1:18" ht="15" customHeight="1">
      <c r="A54" s="731" t="s">
        <v>461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1:18" ht="15" customHeight="1">
      <c r="A55" s="730" t="s">
        <v>462</v>
      </c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</row>
    <row r="56" spans="1:18" ht="14.25">
      <c r="A56" s="463" t="s">
        <v>323</v>
      </c>
      <c r="B56" s="194" t="s">
        <v>144</v>
      </c>
      <c r="C56" s="259">
        <v>1158</v>
      </c>
      <c r="D56" s="259">
        <v>229</v>
      </c>
      <c r="E56" s="259">
        <v>174</v>
      </c>
      <c r="F56" s="259">
        <v>93</v>
      </c>
      <c r="G56" s="259">
        <v>169</v>
      </c>
      <c r="H56" s="259">
        <v>47</v>
      </c>
      <c r="I56" s="259">
        <v>18</v>
      </c>
      <c r="J56" s="259">
        <v>15</v>
      </c>
      <c r="K56" s="259">
        <v>5926</v>
      </c>
      <c r="L56" s="259">
        <v>965</v>
      </c>
      <c r="M56" s="259">
        <v>947</v>
      </c>
      <c r="N56" s="259">
        <v>503</v>
      </c>
      <c r="O56" s="259">
        <v>847</v>
      </c>
      <c r="P56" s="259">
        <v>192</v>
      </c>
      <c r="Q56" s="259">
        <v>61</v>
      </c>
      <c r="R56" s="259">
        <v>68</v>
      </c>
    </row>
    <row r="57" spans="1:18" ht="15" customHeight="1">
      <c r="A57" s="729" t="s">
        <v>449</v>
      </c>
      <c r="B57" s="729"/>
      <c r="C57" s="259">
        <v>1158</v>
      </c>
      <c r="D57" s="259">
        <v>229</v>
      </c>
      <c r="E57" s="259">
        <v>174</v>
      </c>
      <c r="F57" s="259">
        <v>93</v>
      </c>
      <c r="G57" s="259">
        <v>169</v>
      </c>
      <c r="H57" s="259">
        <v>47</v>
      </c>
      <c r="I57" s="259">
        <v>18</v>
      </c>
      <c r="J57" s="259">
        <v>15</v>
      </c>
      <c r="K57" s="259">
        <v>5926</v>
      </c>
      <c r="L57" s="259">
        <v>965</v>
      </c>
      <c r="M57" s="259">
        <v>947</v>
      </c>
      <c r="N57" s="259">
        <v>503</v>
      </c>
      <c r="O57" s="259">
        <v>847</v>
      </c>
      <c r="P57" s="259">
        <v>192</v>
      </c>
      <c r="Q57" s="259">
        <v>61</v>
      </c>
      <c r="R57" s="259">
        <v>68</v>
      </c>
    </row>
    <row r="58" spans="1:18" ht="15" customHeight="1">
      <c r="A58" s="730" t="s">
        <v>463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</row>
    <row r="59" spans="1:18" ht="14.25">
      <c r="A59" s="463" t="s">
        <v>359</v>
      </c>
      <c r="B59" s="194" t="s">
        <v>179</v>
      </c>
      <c r="C59" s="259">
        <v>288</v>
      </c>
      <c r="D59" s="259">
        <v>49</v>
      </c>
      <c r="E59" s="259">
        <v>29</v>
      </c>
      <c r="F59" s="259">
        <v>50</v>
      </c>
      <c r="G59" s="259">
        <v>57</v>
      </c>
      <c r="H59" s="259">
        <v>5</v>
      </c>
      <c r="I59" s="259">
        <v>3</v>
      </c>
      <c r="J59" s="259">
        <v>14</v>
      </c>
      <c r="K59" s="259">
        <v>1378</v>
      </c>
      <c r="L59" s="259">
        <v>174</v>
      </c>
      <c r="M59" s="259">
        <v>141</v>
      </c>
      <c r="N59" s="259">
        <v>278</v>
      </c>
      <c r="O59" s="259">
        <v>223</v>
      </c>
      <c r="P59" s="259">
        <v>39</v>
      </c>
      <c r="Q59" s="259">
        <v>10</v>
      </c>
      <c r="R59" s="259">
        <v>30</v>
      </c>
    </row>
    <row r="60" spans="1:18" ht="14.25">
      <c r="A60" s="463" t="s">
        <v>387</v>
      </c>
      <c r="B60" s="194" t="s">
        <v>207</v>
      </c>
      <c r="C60" s="259">
        <v>14</v>
      </c>
      <c r="D60" s="259">
        <v>1</v>
      </c>
      <c r="E60" s="259">
        <v>3</v>
      </c>
      <c r="F60" s="259">
        <v>7</v>
      </c>
      <c r="G60" s="259">
        <v>3</v>
      </c>
      <c r="H60" s="259"/>
      <c r="I60" s="259">
        <v>1</v>
      </c>
      <c r="J60" s="259">
        <v>0</v>
      </c>
      <c r="K60" s="259">
        <v>79</v>
      </c>
      <c r="L60" s="259">
        <v>6</v>
      </c>
      <c r="M60" s="259">
        <v>8</v>
      </c>
      <c r="N60" s="259">
        <v>53</v>
      </c>
      <c r="O60" s="259">
        <v>28</v>
      </c>
      <c r="P60" s="259"/>
      <c r="Q60" s="259">
        <v>4</v>
      </c>
      <c r="R60" s="259">
        <v>2</v>
      </c>
    </row>
    <row r="61" spans="1:18" ht="15" customHeight="1">
      <c r="A61" s="729" t="s">
        <v>449</v>
      </c>
      <c r="B61" s="729"/>
      <c r="C61" s="259">
        <v>302</v>
      </c>
      <c r="D61" s="259">
        <v>50</v>
      </c>
      <c r="E61" s="259">
        <v>32</v>
      </c>
      <c r="F61" s="259">
        <v>57</v>
      </c>
      <c r="G61" s="259">
        <v>60</v>
      </c>
      <c r="H61" s="259">
        <v>5</v>
      </c>
      <c r="I61" s="259">
        <v>4</v>
      </c>
      <c r="J61" s="259">
        <v>14</v>
      </c>
      <c r="K61" s="259">
        <v>1457</v>
      </c>
      <c r="L61" s="259">
        <v>180</v>
      </c>
      <c r="M61" s="259">
        <v>149</v>
      </c>
      <c r="N61" s="259">
        <v>331</v>
      </c>
      <c r="O61" s="259">
        <v>251</v>
      </c>
      <c r="P61" s="259">
        <v>39</v>
      </c>
      <c r="Q61" s="259">
        <v>14</v>
      </c>
      <c r="R61" s="259">
        <v>32</v>
      </c>
    </row>
    <row r="62" spans="1:18" ht="15" customHeight="1">
      <c r="A62" s="729" t="s">
        <v>450</v>
      </c>
      <c r="B62" s="729"/>
      <c r="C62" s="259">
        <v>1460</v>
      </c>
      <c r="D62" s="259">
        <v>279</v>
      </c>
      <c r="E62" s="259">
        <v>206</v>
      </c>
      <c r="F62" s="259">
        <v>150</v>
      </c>
      <c r="G62" s="259">
        <v>229</v>
      </c>
      <c r="H62" s="259">
        <v>52</v>
      </c>
      <c r="I62" s="259">
        <v>22</v>
      </c>
      <c r="J62" s="259">
        <v>29</v>
      </c>
      <c r="K62" s="259">
        <v>7383</v>
      </c>
      <c r="L62" s="259">
        <v>1145</v>
      </c>
      <c r="M62" s="259">
        <v>1096</v>
      </c>
      <c r="N62" s="259">
        <v>834</v>
      </c>
      <c r="O62" s="259">
        <v>1098</v>
      </c>
      <c r="P62" s="259">
        <v>231</v>
      </c>
      <c r="Q62" s="259">
        <v>75</v>
      </c>
      <c r="R62" s="259">
        <v>100</v>
      </c>
    </row>
    <row r="63" spans="1:18" ht="15" customHeight="1">
      <c r="A63" s="731" t="s">
        <v>464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1:18" ht="15" customHeight="1">
      <c r="A64" s="730" t="s">
        <v>465</v>
      </c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</row>
    <row r="65" spans="1:18" ht="14.25">
      <c r="A65" s="463" t="s">
        <v>324</v>
      </c>
      <c r="B65" s="194" t="s">
        <v>145</v>
      </c>
      <c r="C65" s="259">
        <v>735</v>
      </c>
      <c r="D65" s="259">
        <v>78</v>
      </c>
      <c r="E65" s="259">
        <v>60</v>
      </c>
      <c r="F65" s="259">
        <v>81</v>
      </c>
      <c r="G65" s="259">
        <v>54</v>
      </c>
      <c r="H65" s="259">
        <v>5</v>
      </c>
      <c r="I65" s="259">
        <v>6</v>
      </c>
      <c r="J65" s="259">
        <v>8</v>
      </c>
      <c r="K65" s="259">
        <v>3484</v>
      </c>
      <c r="L65" s="259">
        <v>306</v>
      </c>
      <c r="M65" s="259">
        <v>309</v>
      </c>
      <c r="N65" s="259">
        <v>390</v>
      </c>
      <c r="O65" s="259">
        <v>408</v>
      </c>
      <c r="P65" s="259">
        <v>23</v>
      </c>
      <c r="Q65" s="259">
        <v>18</v>
      </c>
      <c r="R65" s="259">
        <v>24</v>
      </c>
    </row>
    <row r="66" spans="1:18" ht="14.25">
      <c r="A66" s="463" t="s">
        <v>349</v>
      </c>
      <c r="B66" s="194" t="s">
        <v>170</v>
      </c>
      <c r="C66" s="259">
        <v>39</v>
      </c>
      <c r="D66" s="259">
        <v>6</v>
      </c>
      <c r="E66" s="259">
        <v>5</v>
      </c>
      <c r="F66" s="259">
        <v>6</v>
      </c>
      <c r="G66" s="259">
        <v>7</v>
      </c>
      <c r="H66" s="259">
        <v>2</v>
      </c>
      <c r="I66" s="259"/>
      <c r="J66" s="259">
        <v>2</v>
      </c>
      <c r="K66" s="259">
        <v>202</v>
      </c>
      <c r="L66" s="259">
        <v>20</v>
      </c>
      <c r="M66" s="259">
        <v>23</v>
      </c>
      <c r="N66" s="259">
        <v>34</v>
      </c>
      <c r="O66" s="259">
        <v>54</v>
      </c>
      <c r="P66" s="259">
        <v>11</v>
      </c>
      <c r="Q66" s="259">
        <v>5</v>
      </c>
      <c r="R66" s="259">
        <v>7</v>
      </c>
    </row>
    <row r="67" spans="1:18" ht="14.25">
      <c r="A67" s="463" t="s">
        <v>332</v>
      </c>
      <c r="B67" s="194" t="s">
        <v>153</v>
      </c>
      <c r="C67" s="259">
        <v>25</v>
      </c>
      <c r="D67" s="259">
        <v>2</v>
      </c>
      <c r="E67" s="259">
        <v>5</v>
      </c>
      <c r="F67" s="259">
        <v>9</v>
      </c>
      <c r="G67" s="259">
        <v>1</v>
      </c>
      <c r="H67" s="259"/>
      <c r="I67" s="259">
        <v>2</v>
      </c>
      <c r="J67" s="259">
        <v>0</v>
      </c>
      <c r="K67" s="259">
        <v>111</v>
      </c>
      <c r="L67" s="259">
        <v>6</v>
      </c>
      <c r="M67" s="259">
        <v>16</v>
      </c>
      <c r="N67" s="259">
        <v>19</v>
      </c>
      <c r="O67" s="259">
        <v>17</v>
      </c>
      <c r="P67" s="259">
        <v>3</v>
      </c>
      <c r="Q67" s="259">
        <v>4</v>
      </c>
      <c r="R67" s="259">
        <v>1</v>
      </c>
    </row>
    <row r="68" spans="1:18" ht="15" customHeight="1">
      <c r="A68" s="729" t="s">
        <v>449</v>
      </c>
      <c r="B68" s="729"/>
      <c r="C68" s="259">
        <v>799</v>
      </c>
      <c r="D68" s="259">
        <v>86</v>
      </c>
      <c r="E68" s="259">
        <v>70</v>
      </c>
      <c r="F68" s="259">
        <v>96</v>
      </c>
      <c r="G68" s="259">
        <v>62</v>
      </c>
      <c r="H68" s="259">
        <v>7</v>
      </c>
      <c r="I68" s="259">
        <v>8</v>
      </c>
      <c r="J68" s="259">
        <v>10</v>
      </c>
      <c r="K68" s="259">
        <v>3797</v>
      </c>
      <c r="L68" s="259">
        <v>332</v>
      </c>
      <c r="M68" s="259">
        <v>348</v>
      </c>
      <c r="N68" s="259">
        <v>443</v>
      </c>
      <c r="O68" s="259">
        <v>479</v>
      </c>
      <c r="P68" s="259">
        <v>37</v>
      </c>
      <c r="Q68" s="259">
        <v>27</v>
      </c>
      <c r="R68" s="259">
        <v>32</v>
      </c>
    </row>
    <row r="69" spans="1:18" ht="15" customHeight="1">
      <c r="A69" s="730" t="s">
        <v>466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</row>
    <row r="70" spans="1:18" ht="14.25">
      <c r="A70" s="463" t="s">
        <v>318</v>
      </c>
      <c r="B70" s="194" t="s">
        <v>139</v>
      </c>
      <c r="C70" s="259">
        <v>282</v>
      </c>
      <c r="D70" s="259">
        <v>57</v>
      </c>
      <c r="E70" s="259">
        <v>47</v>
      </c>
      <c r="F70" s="259">
        <v>33</v>
      </c>
      <c r="G70" s="259">
        <v>31</v>
      </c>
      <c r="H70" s="259">
        <v>3</v>
      </c>
      <c r="I70" s="259">
        <v>2</v>
      </c>
      <c r="J70" s="259">
        <v>3</v>
      </c>
      <c r="K70" s="259">
        <v>1256</v>
      </c>
      <c r="L70" s="259">
        <v>190</v>
      </c>
      <c r="M70" s="259">
        <v>227</v>
      </c>
      <c r="N70" s="259">
        <v>178</v>
      </c>
      <c r="O70" s="259">
        <v>198</v>
      </c>
      <c r="P70" s="259">
        <v>23</v>
      </c>
      <c r="Q70" s="259">
        <v>7</v>
      </c>
      <c r="R70" s="259">
        <v>12</v>
      </c>
    </row>
    <row r="71" spans="1:18" ht="14.25">
      <c r="A71" s="463" t="s">
        <v>350</v>
      </c>
      <c r="B71" s="194" t="s">
        <v>280</v>
      </c>
      <c r="C71" s="259">
        <v>337</v>
      </c>
      <c r="D71" s="259">
        <v>60</v>
      </c>
      <c r="E71" s="259">
        <v>39</v>
      </c>
      <c r="F71" s="259">
        <v>30</v>
      </c>
      <c r="G71" s="259">
        <v>32</v>
      </c>
      <c r="H71" s="259">
        <v>2</v>
      </c>
      <c r="I71" s="259"/>
      <c r="J71" s="259">
        <v>0</v>
      </c>
      <c r="K71" s="259">
        <v>1609</v>
      </c>
      <c r="L71" s="259">
        <v>194</v>
      </c>
      <c r="M71" s="259">
        <v>208</v>
      </c>
      <c r="N71" s="259">
        <v>216</v>
      </c>
      <c r="O71" s="259">
        <v>162</v>
      </c>
      <c r="P71" s="259">
        <v>10</v>
      </c>
      <c r="Q71" s="259">
        <v>4</v>
      </c>
      <c r="R71" s="259">
        <v>5</v>
      </c>
    </row>
    <row r="72" spans="1:18" ht="15" customHeight="1">
      <c r="A72" s="729" t="s">
        <v>449</v>
      </c>
      <c r="B72" s="729"/>
      <c r="C72" s="259">
        <v>619</v>
      </c>
      <c r="D72" s="259">
        <v>117</v>
      </c>
      <c r="E72" s="259">
        <v>86</v>
      </c>
      <c r="F72" s="259">
        <v>63</v>
      </c>
      <c r="G72" s="259">
        <v>63</v>
      </c>
      <c r="H72" s="259">
        <v>5</v>
      </c>
      <c r="I72" s="259">
        <v>2</v>
      </c>
      <c r="J72" s="259">
        <v>3</v>
      </c>
      <c r="K72" s="259">
        <v>2865</v>
      </c>
      <c r="L72" s="259">
        <v>384</v>
      </c>
      <c r="M72" s="259">
        <v>435</v>
      </c>
      <c r="N72" s="259">
        <v>394</v>
      </c>
      <c r="O72" s="259">
        <v>360</v>
      </c>
      <c r="P72" s="259">
        <v>33</v>
      </c>
      <c r="Q72" s="259">
        <v>11</v>
      </c>
      <c r="R72" s="259">
        <v>17</v>
      </c>
    </row>
    <row r="73" spans="1:18" ht="15" customHeight="1">
      <c r="A73" s="730" t="s">
        <v>467</v>
      </c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</row>
    <row r="74" spans="1:18" ht="14.25">
      <c r="A74" s="463" t="s">
        <v>348</v>
      </c>
      <c r="B74" s="194" t="s">
        <v>169</v>
      </c>
      <c r="C74" s="259">
        <v>154</v>
      </c>
      <c r="D74" s="259">
        <v>29</v>
      </c>
      <c r="E74" s="259">
        <v>28</v>
      </c>
      <c r="F74" s="259">
        <v>20</v>
      </c>
      <c r="G74" s="259">
        <v>12</v>
      </c>
      <c r="H74" s="259">
        <v>3</v>
      </c>
      <c r="I74" s="259">
        <v>1</v>
      </c>
      <c r="J74" s="259">
        <v>3</v>
      </c>
      <c r="K74" s="259">
        <v>811</v>
      </c>
      <c r="L74" s="259">
        <v>111</v>
      </c>
      <c r="M74" s="259">
        <v>128</v>
      </c>
      <c r="N74" s="259">
        <v>146</v>
      </c>
      <c r="O74" s="259">
        <v>225</v>
      </c>
      <c r="P74" s="259">
        <v>17</v>
      </c>
      <c r="Q74" s="259">
        <v>5</v>
      </c>
      <c r="R74" s="259">
        <v>5</v>
      </c>
    </row>
    <row r="75" spans="1:18" ht="14.25">
      <c r="A75" s="463" t="s">
        <v>363</v>
      </c>
      <c r="B75" s="194" t="s">
        <v>444</v>
      </c>
      <c r="C75" s="259">
        <v>78</v>
      </c>
      <c r="D75" s="259">
        <v>10</v>
      </c>
      <c r="E75" s="259">
        <v>4</v>
      </c>
      <c r="F75" s="259">
        <v>10</v>
      </c>
      <c r="G75" s="259">
        <v>9</v>
      </c>
      <c r="H75" s="259">
        <v>3</v>
      </c>
      <c r="I75" s="259">
        <v>1</v>
      </c>
      <c r="J75" s="259">
        <v>3</v>
      </c>
      <c r="K75" s="259">
        <v>384</v>
      </c>
      <c r="L75" s="259">
        <v>35</v>
      </c>
      <c r="M75" s="259">
        <v>36</v>
      </c>
      <c r="N75" s="259">
        <v>79</v>
      </c>
      <c r="O75" s="259">
        <v>52</v>
      </c>
      <c r="P75" s="259">
        <v>9</v>
      </c>
      <c r="Q75" s="259">
        <v>5</v>
      </c>
      <c r="R75" s="259">
        <v>5</v>
      </c>
    </row>
    <row r="76" spans="1:18" ht="14.25">
      <c r="A76" s="463" t="s">
        <v>397</v>
      </c>
      <c r="B76" s="194" t="s">
        <v>217</v>
      </c>
      <c r="C76" s="259">
        <v>34</v>
      </c>
      <c r="D76" s="259">
        <v>9</v>
      </c>
      <c r="E76" s="259">
        <v>3</v>
      </c>
      <c r="F76" s="259">
        <v>5</v>
      </c>
      <c r="G76" s="259">
        <v>4</v>
      </c>
      <c r="H76" s="259"/>
      <c r="I76" s="259"/>
      <c r="J76" s="259">
        <v>1</v>
      </c>
      <c r="K76" s="259">
        <v>128</v>
      </c>
      <c r="L76" s="259">
        <v>22</v>
      </c>
      <c r="M76" s="259">
        <v>24</v>
      </c>
      <c r="N76" s="259">
        <v>37</v>
      </c>
      <c r="O76" s="259">
        <v>45</v>
      </c>
      <c r="P76" s="259">
        <v>7</v>
      </c>
      <c r="Q76" s="259"/>
      <c r="R76" s="259">
        <v>1</v>
      </c>
    </row>
    <row r="77" spans="1:18" ht="15" customHeight="1">
      <c r="A77" s="729" t="s">
        <v>449</v>
      </c>
      <c r="B77" s="729"/>
      <c r="C77" s="259">
        <v>266</v>
      </c>
      <c r="D77" s="259">
        <v>48</v>
      </c>
      <c r="E77" s="259">
        <v>35</v>
      </c>
      <c r="F77" s="259">
        <v>35</v>
      </c>
      <c r="G77" s="259">
        <v>25</v>
      </c>
      <c r="H77" s="259">
        <v>6</v>
      </c>
      <c r="I77" s="259">
        <v>2</v>
      </c>
      <c r="J77" s="259">
        <v>7</v>
      </c>
      <c r="K77" s="259">
        <v>1323</v>
      </c>
      <c r="L77" s="259">
        <v>168</v>
      </c>
      <c r="M77" s="259">
        <v>188</v>
      </c>
      <c r="N77" s="259">
        <v>262</v>
      </c>
      <c r="O77" s="259">
        <v>322</v>
      </c>
      <c r="P77" s="259">
        <v>33</v>
      </c>
      <c r="Q77" s="259">
        <v>10</v>
      </c>
      <c r="R77" s="259">
        <v>11</v>
      </c>
    </row>
    <row r="78" spans="1:18" ht="15" customHeight="1">
      <c r="A78" s="729" t="s">
        <v>450</v>
      </c>
      <c r="B78" s="729"/>
      <c r="C78" s="259">
        <v>1684</v>
      </c>
      <c r="D78" s="259">
        <v>251</v>
      </c>
      <c r="E78" s="259">
        <v>191</v>
      </c>
      <c r="F78" s="259">
        <v>194</v>
      </c>
      <c r="G78" s="259">
        <v>150</v>
      </c>
      <c r="H78" s="259">
        <v>18</v>
      </c>
      <c r="I78" s="259">
        <v>12</v>
      </c>
      <c r="J78" s="259">
        <v>20</v>
      </c>
      <c r="K78" s="259">
        <v>7985</v>
      </c>
      <c r="L78" s="259">
        <v>884</v>
      </c>
      <c r="M78" s="259">
        <v>971</v>
      </c>
      <c r="N78" s="259">
        <v>1099</v>
      </c>
      <c r="O78" s="259">
        <v>1161</v>
      </c>
      <c r="P78" s="259">
        <v>103</v>
      </c>
      <c r="Q78" s="259">
        <v>48</v>
      </c>
      <c r="R78" s="259">
        <v>60</v>
      </c>
    </row>
    <row r="79" spans="1:18" ht="15" customHeight="1">
      <c r="A79" s="731" t="s">
        <v>468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</row>
    <row r="80" spans="1:18" ht="15" customHeight="1">
      <c r="A80" s="730" t="s">
        <v>469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</row>
    <row r="81" spans="1:18" ht="14.25">
      <c r="A81" s="463" t="s">
        <v>388</v>
      </c>
      <c r="B81" s="194" t="s">
        <v>208</v>
      </c>
      <c r="C81" s="259">
        <v>12</v>
      </c>
      <c r="D81" s="259">
        <v>2</v>
      </c>
      <c r="E81" s="259">
        <v>2</v>
      </c>
      <c r="F81" s="259">
        <v>3</v>
      </c>
      <c r="G81" s="259">
        <v>3</v>
      </c>
      <c r="H81" s="259"/>
      <c r="I81" s="259"/>
      <c r="J81" s="259">
        <v>1</v>
      </c>
      <c r="K81" s="259">
        <v>44</v>
      </c>
      <c r="L81" s="259">
        <v>10</v>
      </c>
      <c r="M81" s="259">
        <v>11</v>
      </c>
      <c r="N81" s="259">
        <v>15</v>
      </c>
      <c r="O81" s="259">
        <v>9</v>
      </c>
      <c r="P81" s="259"/>
      <c r="Q81" s="259">
        <v>1</v>
      </c>
      <c r="R81" s="259">
        <v>2</v>
      </c>
    </row>
    <row r="82" spans="1:18" ht="14.25">
      <c r="A82" s="463" t="s">
        <v>385</v>
      </c>
      <c r="B82" s="194" t="s">
        <v>205</v>
      </c>
      <c r="C82" s="259">
        <v>36</v>
      </c>
      <c r="D82" s="259">
        <v>7</v>
      </c>
      <c r="E82" s="259">
        <v>4</v>
      </c>
      <c r="F82" s="259">
        <v>8</v>
      </c>
      <c r="G82" s="259">
        <v>2</v>
      </c>
      <c r="H82" s="259"/>
      <c r="I82" s="259"/>
      <c r="J82" s="259">
        <v>1</v>
      </c>
      <c r="K82" s="259">
        <v>223</v>
      </c>
      <c r="L82" s="259">
        <v>19</v>
      </c>
      <c r="M82" s="259">
        <v>30</v>
      </c>
      <c r="N82" s="259">
        <v>36</v>
      </c>
      <c r="O82" s="259">
        <v>26</v>
      </c>
      <c r="P82" s="259">
        <v>3</v>
      </c>
      <c r="Q82" s="259">
        <v>3</v>
      </c>
      <c r="R82" s="259">
        <v>4</v>
      </c>
    </row>
    <row r="83" spans="1:18" ht="14.25">
      <c r="A83" s="463" t="s">
        <v>368</v>
      </c>
      <c r="B83" s="194" t="s">
        <v>188</v>
      </c>
      <c r="C83" s="259">
        <v>18</v>
      </c>
      <c r="D83" s="259">
        <v>3</v>
      </c>
      <c r="E83" s="259">
        <v>1</v>
      </c>
      <c r="F83" s="259">
        <v>3</v>
      </c>
      <c r="G83" s="259">
        <v>5</v>
      </c>
      <c r="H83" s="259">
        <v>1</v>
      </c>
      <c r="I83" s="259">
        <v>1</v>
      </c>
      <c r="J83" s="259">
        <v>0</v>
      </c>
      <c r="K83" s="259">
        <v>99</v>
      </c>
      <c r="L83" s="259">
        <v>17</v>
      </c>
      <c r="M83" s="259">
        <v>16</v>
      </c>
      <c r="N83" s="259">
        <v>21</v>
      </c>
      <c r="O83" s="259">
        <v>15</v>
      </c>
      <c r="P83" s="259">
        <v>2</v>
      </c>
      <c r="Q83" s="259">
        <v>1</v>
      </c>
      <c r="R83" s="259">
        <v>1</v>
      </c>
    </row>
    <row r="84" spans="1:18" ht="14.25">
      <c r="A84" s="463" t="s">
        <v>367</v>
      </c>
      <c r="B84" s="194" t="s">
        <v>187</v>
      </c>
      <c r="C84" s="259">
        <v>38</v>
      </c>
      <c r="D84" s="259">
        <v>6</v>
      </c>
      <c r="E84" s="259">
        <v>5</v>
      </c>
      <c r="F84" s="259">
        <v>7</v>
      </c>
      <c r="G84" s="259">
        <v>9</v>
      </c>
      <c r="H84" s="259">
        <v>1</v>
      </c>
      <c r="I84" s="259">
        <v>4</v>
      </c>
      <c r="J84" s="259">
        <v>2</v>
      </c>
      <c r="K84" s="259">
        <v>197</v>
      </c>
      <c r="L84" s="259">
        <v>19</v>
      </c>
      <c r="M84" s="259">
        <v>19</v>
      </c>
      <c r="N84" s="259">
        <v>35</v>
      </c>
      <c r="O84" s="259">
        <v>26</v>
      </c>
      <c r="P84" s="259">
        <v>13</v>
      </c>
      <c r="Q84" s="259">
        <v>6</v>
      </c>
      <c r="R84" s="259">
        <v>12</v>
      </c>
    </row>
    <row r="85" spans="1:18" ht="14.25">
      <c r="A85" s="463" t="s">
        <v>357</v>
      </c>
      <c r="B85" s="194" t="s">
        <v>177</v>
      </c>
      <c r="C85" s="259">
        <v>10</v>
      </c>
      <c r="D85" s="259">
        <v>1</v>
      </c>
      <c r="E85" s="259">
        <v>2</v>
      </c>
      <c r="F85" s="259">
        <v>2</v>
      </c>
      <c r="G85" s="259">
        <v>6</v>
      </c>
      <c r="H85" s="259">
        <v>1</v>
      </c>
      <c r="I85" s="259">
        <v>3</v>
      </c>
      <c r="J85" s="259">
        <v>0</v>
      </c>
      <c r="K85" s="259">
        <v>54</v>
      </c>
      <c r="L85" s="259">
        <v>12</v>
      </c>
      <c r="M85" s="259">
        <v>10</v>
      </c>
      <c r="N85" s="259">
        <v>15</v>
      </c>
      <c r="O85" s="259">
        <v>40</v>
      </c>
      <c r="P85" s="259">
        <v>1</v>
      </c>
      <c r="Q85" s="259">
        <v>4</v>
      </c>
      <c r="R85" s="259">
        <v>0</v>
      </c>
    </row>
    <row r="86" spans="1:18" ht="15" customHeight="1">
      <c r="A86" s="729" t="s">
        <v>449</v>
      </c>
      <c r="B86" s="729"/>
      <c r="C86" s="259">
        <v>114</v>
      </c>
      <c r="D86" s="259">
        <v>19</v>
      </c>
      <c r="E86" s="259">
        <v>14</v>
      </c>
      <c r="F86" s="259">
        <v>23</v>
      </c>
      <c r="G86" s="259">
        <v>25</v>
      </c>
      <c r="H86" s="259">
        <v>3</v>
      </c>
      <c r="I86" s="259">
        <v>8</v>
      </c>
      <c r="J86" s="259">
        <v>4</v>
      </c>
      <c r="K86" s="259">
        <v>617</v>
      </c>
      <c r="L86" s="259">
        <v>77</v>
      </c>
      <c r="M86" s="259">
        <v>86</v>
      </c>
      <c r="N86" s="259">
        <v>122</v>
      </c>
      <c r="O86" s="259">
        <v>116</v>
      </c>
      <c r="P86" s="259">
        <v>19</v>
      </c>
      <c r="Q86" s="259">
        <v>15</v>
      </c>
      <c r="R86" s="259">
        <v>19</v>
      </c>
    </row>
    <row r="87" spans="1:18" ht="15" customHeight="1">
      <c r="A87" s="730" t="s">
        <v>470</v>
      </c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</row>
    <row r="88" spans="1:18" ht="14.25">
      <c r="A88" s="463" t="s">
        <v>355</v>
      </c>
      <c r="B88" s="194" t="s">
        <v>175</v>
      </c>
      <c r="C88" s="259">
        <v>177</v>
      </c>
      <c r="D88" s="259">
        <v>54</v>
      </c>
      <c r="E88" s="259">
        <v>33</v>
      </c>
      <c r="F88" s="259">
        <v>23</v>
      </c>
      <c r="G88" s="259">
        <v>21</v>
      </c>
      <c r="H88" s="259">
        <v>2</v>
      </c>
      <c r="I88" s="259">
        <v>1</v>
      </c>
      <c r="J88" s="259">
        <v>0</v>
      </c>
      <c r="K88" s="259">
        <v>904</v>
      </c>
      <c r="L88" s="259">
        <v>187</v>
      </c>
      <c r="M88" s="259">
        <v>140</v>
      </c>
      <c r="N88" s="259">
        <v>191</v>
      </c>
      <c r="O88" s="259">
        <v>164</v>
      </c>
      <c r="P88" s="259">
        <v>6</v>
      </c>
      <c r="Q88" s="259">
        <v>5</v>
      </c>
      <c r="R88" s="259">
        <v>3</v>
      </c>
    </row>
    <row r="89" spans="1:18" ht="14.25">
      <c r="A89" s="463" t="s">
        <v>375</v>
      </c>
      <c r="B89" s="194" t="s">
        <v>195</v>
      </c>
      <c r="C89" s="259">
        <v>41</v>
      </c>
      <c r="D89" s="259">
        <v>7</v>
      </c>
      <c r="E89" s="259">
        <v>4</v>
      </c>
      <c r="F89" s="259">
        <v>6</v>
      </c>
      <c r="G89" s="259">
        <v>8</v>
      </c>
      <c r="H89" s="259"/>
      <c r="I89" s="259"/>
      <c r="J89" s="259">
        <v>0</v>
      </c>
      <c r="K89" s="259">
        <v>212</v>
      </c>
      <c r="L89" s="259">
        <v>28</v>
      </c>
      <c r="M89" s="259">
        <v>29</v>
      </c>
      <c r="N89" s="259">
        <v>33</v>
      </c>
      <c r="O89" s="259">
        <v>35</v>
      </c>
      <c r="P89" s="259">
        <v>2</v>
      </c>
      <c r="Q89" s="259">
        <v>3</v>
      </c>
      <c r="R89" s="259">
        <v>3</v>
      </c>
    </row>
    <row r="90" spans="1:18" ht="14.25">
      <c r="A90" s="463" t="s">
        <v>383</v>
      </c>
      <c r="B90" s="194" t="s">
        <v>203</v>
      </c>
      <c r="C90" s="259">
        <v>21</v>
      </c>
      <c r="D90" s="259">
        <v>0</v>
      </c>
      <c r="E90" s="259">
        <v>1</v>
      </c>
      <c r="F90" s="259">
        <v>8</v>
      </c>
      <c r="G90" s="259">
        <v>10</v>
      </c>
      <c r="H90" s="259">
        <v>1</v>
      </c>
      <c r="I90" s="259">
        <v>3</v>
      </c>
      <c r="J90" s="259">
        <v>0</v>
      </c>
      <c r="K90" s="259">
        <v>95</v>
      </c>
      <c r="L90" s="259">
        <v>10</v>
      </c>
      <c r="M90" s="259">
        <v>4</v>
      </c>
      <c r="N90" s="259">
        <v>39</v>
      </c>
      <c r="O90" s="259">
        <v>81</v>
      </c>
      <c r="P90" s="259">
        <v>8</v>
      </c>
      <c r="Q90" s="259">
        <v>4</v>
      </c>
      <c r="R90" s="259">
        <v>3</v>
      </c>
    </row>
    <row r="91" spans="1:18" ht="15" customHeight="1">
      <c r="A91" s="729" t="s">
        <v>449</v>
      </c>
      <c r="B91" s="729"/>
      <c r="C91" s="259">
        <v>239</v>
      </c>
      <c r="D91" s="259">
        <v>61</v>
      </c>
      <c r="E91" s="259">
        <v>38</v>
      </c>
      <c r="F91" s="259">
        <v>37</v>
      </c>
      <c r="G91" s="259">
        <v>39</v>
      </c>
      <c r="H91" s="259">
        <v>3</v>
      </c>
      <c r="I91" s="259">
        <v>4</v>
      </c>
      <c r="J91" s="259">
        <v>0</v>
      </c>
      <c r="K91" s="259">
        <v>1211</v>
      </c>
      <c r="L91" s="259">
        <v>225</v>
      </c>
      <c r="M91" s="259">
        <v>173</v>
      </c>
      <c r="N91" s="259">
        <v>263</v>
      </c>
      <c r="O91" s="259">
        <v>280</v>
      </c>
      <c r="P91" s="259">
        <v>16</v>
      </c>
      <c r="Q91" s="259">
        <v>12</v>
      </c>
      <c r="R91" s="259">
        <v>9</v>
      </c>
    </row>
    <row r="92" spans="1:18" ht="15" customHeight="1">
      <c r="A92" s="729" t="s">
        <v>450</v>
      </c>
      <c r="B92" s="729"/>
      <c r="C92" s="259">
        <v>353</v>
      </c>
      <c r="D92" s="259">
        <v>80</v>
      </c>
      <c r="E92" s="259">
        <v>52</v>
      </c>
      <c r="F92" s="259">
        <v>60</v>
      </c>
      <c r="G92" s="259">
        <v>64</v>
      </c>
      <c r="H92" s="259">
        <v>6</v>
      </c>
      <c r="I92" s="259">
        <v>12</v>
      </c>
      <c r="J92" s="259">
        <v>4</v>
      </c>
      <c r="K92" s="259">
        <v>1828</v>
      </c>
      <c r="L92" s="259">
        <v>302</v>
      </c>
      <c r="M92" s="259">
        <v>259</v>
      </c>
      <c r="N92" s="259">
        <v>385</v>
      </c>
      <c r="O92" s="259">
        <v>396</v>
      </c>
      <c r="P92" s="259">
        <v>35</v>
      </c>
      <c r="Q92" s="259">
        <v>27</v>
      </c>
      <c r="R92" s="259">
        <v>28</v>
      </c>
    </row>
    <row r="93" spans="1:18" ht="15" customHeight="1">
      <c r="A93" s="731" t="s">
        <v>471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</row>
    <row r="94" spans="1:18" ht="15" customHeight="1">
      <c r="A94" s="730" t="s">
        <v>472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</row>
    <row r="95" spans="1:18" ht="14.25">
      <c r="A95" s="463" t="s">
        <v>384</v>
      </c>
      <c r="B95" s="194" t="s">
        <v>204</v>
      </c>
      <c r="C95" s="259">
        <v>26</v>
      </c>
      <c r="D95" s="259">
        <v>7</v>
      </c>
      <c r="E95" s="259">
        <v>3</v>
      </c>
      <c r="F95" s="259">
        <v>9</v>
      </c>
      <c r="G95" s="259">
        <v>11</v>
      </c>
      <c r="H95" s="259"/>
      <c r="I95" s="259">
        <v>1</v>
      </c>
      <c r="J95" s="259">
        <v>0</v>
      </c>
      <c r="K95" s="259">
        <v>103</v>
      </c>
      <c r="L95" s="259">
        <v>23</v>
      </c>
      <c r="M95" s="259">
        <v>21</v>
      </c>
      <c r="N95" s="259">
        <v>63</v>
      </c>
      <c r="O95" s="259">
        <v>69</v>
      </c>
      <c r="P95" s="259">
        <v>6</v>
      </c>
      <c r="Q95" s="259">
        <v>4</v>
      </c>
      <c r="R95" s="259">
        <v>0</v>
      </c>
    </row>
    <row r="96" spans="1:18" ht="14.25">
      <c r="A96" s="463" t="s">
        <v>395</v>
      </c>
      <c r="B96" s="194" t="s">
        <v>215</v>
      </c>
      <c r="C96" s="259">
        <v>12</v>
      </c>
      <c r="D96" s="259">
        <v>1</v>
      </c>
      <c r="E96" s="259">
        <v>4</v>
      </c>
      <c r="F96" s="259">
        <v>5</v>
      </c>
      <c r="G96" s="259">
        <v>5</v>
      </c>
      <c r="H96" s="259">
        <v>3</v>
      </c>
      <c r="I96" s="259"/>
      <c r="J96" s="259">
        <v>1</v>
      </c>
      <c r="K96" s="259">
        <v>56</v>
      </c>
      <c r="L96" s="259">
        <v>10</v>
      </c>
      <c r="M96" s="259">
        <v>12</v>
      </c>
      <c r="N96" s="259">
        <v>16</v>
      </c>
      <c r="O96" s="259">
        <v>31</v>
      </c>
      <c r="P96" s="259">
        <v>4</v>
      </c>
      <c r="Q96" s="259">
        <v>3</v>
      </c>
      <c r="R96" s="259">
        <v>7</v>
      </c>
    </row>
    <row r="97" spans="1:18" ht="14.25">
      <c r="A97" s="463" t="s">
        <v>391</v>
      </c>
      <c r="B97" s="194" t="s">
        <v>211</v>
      </c>
      <c r="C97" s="259">
        <v>4</v>
      </c>
      <c r="D97" s="259">
        <v>0</v>
      </c>
      <c r="E97" s="259">
        <v>2</v>
      </c>
      <c r="F97" s="259">
        <v>3</v>
      </c>
      <c r="G97" s="259">
        <v>1</v>
      </c>
      <c r="H97" s="259"/>
      <c r="I97" s="259"/>
      <c r="J97" s="259">
        <v>1</v>
      </c>
      <c r="K97" s="259">
        <v>21</v>
      </c>
      <c r="L97" s="259">
        <v>3</v>
      </c>
      <c r="M97" s="259">
        <v>7</v>
      </c>
      <c r="N97" s="259">
        <v>16</v>
      </c>
      <c r="O97" s="259">
        <v>12</v>
      </c>
      <c r="P97" s="259">
        <v>3</v>
      </c>
      <c r="Q97" s="259"/>
      <c r="R97" s="259">
        <v>2</v>
      </c>
    </row>
    <row r="98" spans="1:18" ht="15" customHeight="1">
      <c r="A98" s="729" t="s">
        <v>449</v>
      </c>
      <c r="B98" s="729"/>
      <c r="C98" s="259">
        <v>42</v>
      </c>
      <c r="D98" s="259">
        <v>8</v>
      </c>
      <c r="E98" s="259">
        <v>9</v>
      </c>
      <c r="F98" s="259">
        <v>17</v>
      </c>
      <c r="G98" s="259">
        <v>17</v>
      </c>
      <c r="H98" s="259">
        <v>3</v>
      </c>
      <c r="I98" s="259">
        <v>1</v>
      </c>
      <c r="J98" s="259">
        <v>2</v>
      </c>
      <c r="K98" s="259">
        <v>180</v>
      </c>
      <c r="L98" s="259">
        <v>36</v>
      </c>
      <c r="M98" s="259">
        <v>40</v>
      </c>
      <c r="N98" s="259">
        <v>95</v>
      </c>
      <c r="O98" s="259">
        <v>112</v>
      </c>
      <c r="P98" s="259">
        <v>13</v>
      </c>
      <c r="Q98" s="259">
        <v>7</v>
      </c>
      <c r="R98" s="259">
        <v>9</v>
      </c>
    </row>
    <row r="99" spans="1:18" ht="15" customHeight="1">
      <c r="A99" s="730" t="s">
        <v>473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</row>
    <row r="100" spans="1:18" ht="14.25">
      <c r="A100" s="463" t="s">
        <v>354</v>
      </c>
      <c r="B100" s="194" t="s">
        <v>174</v>
      </c>
      <c r="C100" s="259">
        <v>20</v>
      </c>
      <c r="D100" s="259">
        <v>2</v>
      </c>
      <c r="E100" s="259">
        <v>10</v>
      </c>
      <c r="F100" s="259">
        <v>4</v>
      </c>
      <c r="G100" s="259">
        <v>6</v>
      </c>
      <c r="H100" s="259">
        <v>2</v>
      </c>
      <c r="I100" s="259">
        <v>3</v>
      </c>
      <c r="J100" s="259">
        <v>2</v>
      </c>
      <c r="K100" s="259">
        <v>90</v>
      </c>
      <c r="L100" s="259">
        <v>13</v>
      </c>
      <c r="M100" s="259">
        <v>20</v>
      </c>
      <c r="N100" s="259">
        <v>21</v>
      </c>
      <c r="O100" s="259">
        <v>47</v>
      </c>
      <c r="P100" s="259">
        <v>14</v>
      </c>
      <c r="Q100" s="259">
        <v>8</v>
      </c>
      <c r="R100" s="259">
        <v>7</v>
      </c>
    </row>
    <row r="101" spans="1:18" ht="14.25">
      <c r="A101" s="463" t="s">
        <v>335</v>
      </c>
      <c r="B101" s="194" t="s">
        <v>156</v>
      </c>
      <c r="C101" s="259">
        <v>10</v>
      </c>
      <c r="D101" s="259">
        <v>4</v>
      </c>
      <c r="E101" s="259">
        <v>4</v>
      </c>
      <c r="F101" s="259"/>
      <c r="G101" s="259">
        <v>5</v>
      </c>
      <c r="H101" s="259"/>
      <c r="I101" s="259">
        <v>1</v>
      </c>
      <c r="J101" s="259">
        <v>2</v>
      </c>
      <c r="K101" s="259">
        <v>44</v>
      </c>
      <c r="L101" s="259">
        <v>7</v>
      </c>
      <c r="M101" s="259">
        <v>10</v>
      </c>
      <c r="N101" s="259">
        <v>9</v>
      </c>
      <c r="O101" s="259">
        <v>13</v>
      </c>
      <c r="P101" s="259">
        <v>4</v>
      </c>
      <c r="Q101" s="259">
        <v>1</v>
      </c>
      <c r="R101" s="259">
        <v>3</v>
      </c>
    </row>
    <row r="102" spans="1:18" ht="14.25">
      <c r="A102" s="463" t="s">
        <v>374</v>
      </c>
      <c r="B102" s="194" t="s">
        <v>194</v>
      </c>
      <c r="C102" s="259">
        <v>10</v>
      </c>
      <c r="D102" s="259">
        <v>3</v>
      </c>
      <c r="E102" s="259">
        <v>0</v>
      </c>
      <c r="F102" s="259">
        <v>5</v>
      </c>
      <c r="G102" s="259">
        <v>5</v>
      </c>
      <c r="H102" s="259"/>
      <c r="I102" s="259">
        <v>1</v>
      </c>
      <c r="J102" s="259">
        <v>1</v>
      </c>
      <c r="K102" s="259">
        <v>39</v>
      </c>
      <c r="L102" s="259">
        <v>11</v>
      </c>
      <c r="M102" s="259">
        <v>5</v>
      </c>
      <c r="N102" s="259">
        <v>16</v>
      </c>
      <c r="O102" s="259">
        <v>52</v>
      </c>
      <c r="P102" s="259">
        <v>8</v>
      </c>
      <c r="Q102" s="259">
        <v>3</v>
      </c>
      <c r="R102" s="259">
        <v>2</v>
      </c>
    </row>
    <row r="103" spans="1:18" ht="15" customHeight="1">
      <c r="A103" s="729" t="s">
        <v>449</v>
      </c>
      <c r="B103" s="729"/>
      <c r="C103" s="259">
        <v>40</v>
      </c>
      <c r="D103" s="259">
        <v>9</v>
      </c>
      <c r="E103" s="259">
        <v>14</v>
      </c>
      <c r="F103" s="259">
        <v>9</v>
      </c>
      <c r="G103" s="259">
        <v>16</v>
      </c>
      <c r="H103" s="259">
        <v>2</v>
      </c>
      <c r="I103" s="259">
        <v>5</v>
      </c>
      <c r="J103" s="259">
        <v>5</v>
      </c>
      <c r="K103" s="259">
        <v>173</v>
      </c>
      <c r="L103" s="259">
        <v>31</v>
      </c>
      <c r="M103" s="259">
        <v>35</v>
      </c>
      <c r="N103" s="259">
        <v>46</v>
      </c>
      <c r="O103" s="259">
        <v>112</v>
      </c>
      <c r="P103" s="259">
        <v>26</v>
      </c>
      <c r="Q103" s="259">
        <v>12</v>
      </c>
      <c r="R103" s="259">
        <v>12</v>
      </c>
    </row>
    <row r="104" spans="1:18" ht="15" customHeight="1">
      <c r="A104" s="730" t="s">
        <v>474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</row>
    <row r="105" spans="1:18" ht="14.25">
      <c r="A105" s="463" t="s">
        <v>372</v>
      </c>
      <c r="B105" s="194" t="s">
        <v>192</v>
      </c>
      <c r="C105" s="259">
        <v>105</v>
      </c>
      <c r="D105" s="259">
        <v>21</v>
      </c>
      <c r="E105" s="259">
        <v>19</v>
      </c>
      <c r="F105" s="259">
        <v>21</v>
      </c>
      <c r="G105" s="259">
        <v>13</v>
      </c>
      <c r="H105" s="259"/>
      <c r="I105" s="259"/>
      <c r="J105" s="259">
        <v>2</v>
      </c>
      <c r="K105" s="259">
        <v>486</v>
      </c>
      <c r="L105" s="259">
        <v>73</v>
      </c>
      <c r="M105" s="259">
        <v>83</v>
      </c>
      <c r="N105" s="259">
        <v>128</v>
      </c>
      <c r="O105" s="259">
        <v>85</v>
      </c>
      <c r="P105" s="259">
        <v>6</v>
      </c>
      <c r="Q105" s="259">
        <v>3</v>
      </c>
      <c r="R105" s="259">
        <v>4</v>
      </c>
    </row>
    <row r="106" spans="1:18" ht="14.25">
      <c r="A106" s="463" t="s">
        <v>377</v>
      </c>
      <c r="B106" s="194" t="s">
        <v>197</v>
      </c>
      <c r="C106" s="259">
        <v>32</v>
      </c>
      <c r="D106" s="259">
        <v>4</v>
      </c>
      <c r="E106" s="259">
        <v>1</v>
      </c>
      <c r="F106" s="259">
        <v>10</v>
      </c>
      <c r="G106" s="259">
        <v>6</v>
      </c>
      <c r="H106" s="259">
        <v>1</v>
      </c>
      <c r="I106" s="259">
        <v>2</v>
      </c>
      <c r="J106" s="259">
        <v>2</v>
      </c>
      <c r="K106" s="259">
        <v>136</v>
      </c>
      <c r="L106" s="259">
        <v>16</v>
      </c>
      <c r="M106" s="259">
        <v>16</v>
      </c>
      <c r="N106" s="259">
        <v>48</v>
      </c>
      <c r="O106" s="259">
        <v>68</v>
      </c>
      <c r="P106" s="259">
        <v>5</v>
      </c>
      <c r="Q106" s="259">
        <v>3</v>
      </c>
      <c r="R106" s="259">
        <v>5</v>
      </c>
    </row>
    <row r="107" spans="1:18" ht="14.25">
      <c r="A107" s="463" t="s">
        <v>336</v>
      </c>
      <c r="B107" s="194" t="s">
        <v>157</v>
      </c>
      <c r="C107" s="259">
        <v>37</v>
      </c>
      <c r="D107" s="259">
        <v>6</v>
      </c>
      <c r="E107" s="259">
        <v>5</v>
      </c>
      <c r="F107" s="259">
        <v>8</v>
      </c>
      <c r="G107" s="259">
        <v>8</v>
      </c>
      <c r="H107" s="259">
        <v>2</v>
      </c>
      <c r="I107" s="259">
        <v>1</v>
      </c>
      <c r="J107" s="259">
        <v>0</v>
      </c>
      <c r="K107" s="259">
        <v>180</v>
      </c>
      <c r="L107" s="259">
        <v>23</v>
      </c>
      <c r="M107" s="259">
        <v>16</v>
      </c>
      <c r="N107" s="259">
        <v>43</v>
      </c>
      <c r="O107" s="259">
        <v>186</v>
      </c>
      <c r="P107" s="259">
        <v>9</v>
      </c>
      <c r="Q107" s="259">
        <v>1</v>
      </c>
      <c r="R107" s="259">
        <v>4</v>
      </c>
    </row>
    <row r="108" spans="1:18" ht="14.25">
      <c r="A108" s="463" t="s">
        <v>322</v>
      </c>
      <c r="B108" s="194" t="s">
        <v>143</v>
      </c>
      <c r="C108" s="259">
        <v>13</v>
      </c>
      <c r="D108" s="259">
        <v>2</v>
      </c>
      <c r="E108" s="259">
        <v>2</v>
      </c>
      <c r="F108" s="259">
        <v>3</v>
      </c>
      <c r="G108" s="259">
        <v>3</v>
      </c>
      <c r="H108" s="259">
        <v>3</v>
      </c>
      <c r="I108" s="259"/>
      <c r="J108" s="259">
        <v>0</v>
      </c>
      <c r="K108" s="259">
        <v>89</v>
      </c>
      <c r="L108" s="259">
        <v>12</v>
      </c>
      <c r="M108" s="259">
        <v>10</v>
      </c>
      <c r="N108" s="259">
        <v>20</v>
      </c>
      <c r="O108" s="259">
        <v>22</v>
      </c>
      <c r="P108" s="259">
        <v>7</v>
      </c>
      <c r="Q108" s="259"/>
      <c r="R108" s="259">
        <v>3</v>
      </c>
    </row>
    <row r="109" spans="1:18" ht="15" customHeight="1">
      <c r="A109" s="729" t="s">
        <v>449</v>
      </c>
      <c r="B109" s="729"/>
      <c r="C109" s="259">
        <v>187</v>
      </c>
      <c r="D109" s="259">
        <v>33</v>
      </c>
      <c r="E109" s="259">
        <v>27</v>
      </c>
      <c r="F109" s="259">
        <v>42</v>
      </c>
      <c r="G109" s="259">
        <v>30</v>
      </c>
      <c r="H109" s="259">
        <v>6</v>
      </c>
      <c r="I109" s="259">
        <v>3</v>
      </c>
      <c r="J109" s="259">
        <v>4</v>
      </c>
      <c r="K109" s="259">
        <v>891</v>
      </c>
      <c r="L109" s="259">
        <v>124</v>
      </c>
      <c r="M109" s="259">
        <v>125</v>
      </c>
      <c r="N109" s="259">
        <v>239</v>
      </c>
      <c r="O109" s="259">
        <v>361</v>
      </c>
      <c r="P109" s="259">
        <v>27</v>
      </c>
      <c r="Q109" s="259">
        <v>7</v>
      </c>
      <c r="R109" s="259">
        <v>16</v>
      </c>
    </row>
    <row r="110" spans="1:18" ht="15" customHeight="1">
      <c r="A110" s="729" t="s">
        <v>450</v>
      </c>
      <c r="B110" s="729"/>
      <c r="C110" s="259">
        <v>269</v>
      </c>
      <c r="D110" s="259">
        <v>50</v>
      </c>
      <c r="E110" s="259">
        <v>50</v>
      </c>
      <c r="F110" s="259">
        <v>68</v>
      </c>
      <c r="G110" s="259">
        <v>63</v>
      </c>
      <c r="H110" s="259">
        <v>11</v>
      </c>
      <c r="I110" s="259">
        <v>9</v>
      </c>
      <c r="J110" s="259">
        <v>11</v>
      </c>
      <c r="K110" s="259">
        <v>1244</v>
      </c>
      <c r="L110" s="259">
        <v>191</v>
      </c>
      <c r="M110" s="259">
        <v>200</v>
      </c>
      <c r="N110" s="259">
        <v>380</v>
      </c>
      <c r="O110" s="259">
        <v>585</v>
      </c>
      <c r="P110" s="259">
        <v>66</v>
      </c>
      <c r="Q110" s="259">
        <v>26</v>
      </c>
      <c r="R110" s="259">
        <v>37</v>
      </c>
    </row>
    <row r="111" spans="1:18" ht="15" customHeight="1">
      <c r="A111" s="731" t="s">
        <v>475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</row>
    <row r="112" spans="1:18" ht="15" customHeight="1">
      <c r="A112" s="730" t="s">
        <v>476</v>
      </c>
      <c r="B112" s="730"/>
      <c r="C112" s="730"/>
      <c r="D112" s="730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</row>
    <row r="113" spans="1:18" ht="14.25">
      <c r="A113" s="463" t="s">
        <v>378</v>
      </c>
      <c r="B113" s="194" t="s">
        <v>198</v>
      </c>
      <c r="C113" s="259">
        <v>54</v>
      </c>
      <c r="D113" s="259">
        <v>6</v>
      </c>
      <c r="E113" s="259">
        <v>3</v>
      </c>
      <c r="F113" s="259">
        <v>10</v>
      </c>
      <c r="G113" s="259">
        <v>10</v>
      </c>
      <c r="H113" s="259"/>
      <c r="I113" s="259"/>
      <c r="J113" s="259">
        <v>0</v>
      </c>
      <c r="K113" s="259">
        <v>321</v>
      </c>
      <c r="L113" s="259">
        <v>32</v>
      </c>
      <c r="M113" s="259">
        <v>29</v>
      </c>
      <c r="N113" s="259">
        <v>58</v>
      </c>
      <c r="O113" s="259">
        <v>66</v>
      </c>
      <c r="P113" s="259">
        <v>3</v>
      </c>
      <c r="Q113" s="259">
        <v>4</v>
      </c>
      <c r="R113" s="259">
        <v>5</v>
      </c>
    </row>
    <row r="114" spans="1:18" ht="14.25">
      <c r="A114" s="463" t="s">
        <v>369</v>
      </c>
      <c r="B114" s="194" t="s">
        <v>189</v>
      </c>
      <c r="C114" s="259">
        <v>31</v>
      </c>
      <c r="D114" s="259">
        <v>9</v>
      </c>
      <c r="E114" s="259">
        <v>4</v>
      </c>
      <c r="F114" s="259">
        <v>5</v>
      </c>
      <c r="G114" s="259">
        <v>7</v>
      </c>
      <c r="H114" s="259"/>
      <c r="I114" s="259"/>
      <c r="J114" s="259">
        <v>1</v>
      </c>
      <c r="K114" s="259">
        <v>151</v>
      </c>
      <c r="L114" s="259">
        <v>26</v>
      </c>
      <c r="M114" s="259">
        <v>24</v>
      </c>
      <c r="N114" s="259">
        <v>41</v>
      </c>
      <c r="O114" s="259">
        <v>68</v>
      </c>
      <c r="P114" s="259">
        <v>7</v>
      </c>
      <c r="Q114" s="259"/>
      <c r="R114" s="259">
        <v>1</v>
      </c>
    </row>
    <row r="115" spans="1:18" ht="14.25">
      <c r="A115" s="463" t="s">
        <v>345</v>
      </c>
      <c r="B115" s="194" t="s">
        <v>166</v>
      </c>
      <c r="C115" s="259">
        <v>14</v>
      </c>
      <c r="D115" s="259">
        <v>9</v>
      </c>
      <c r="E115" s="259">
        <v>8</v>
      </c>
      <c r="F115" s="259">
        <v>4</v>
      </c>
      <c r="G115" s="259">
        <v>8</v>
      </c>
      <c r="H115" s="259"/>
      <c r="I115" s="259"/>
      <c r="J115" s="259">
        <v>1</v>
      </c>
      <c r="K115" s="259">
        <v>74</v>
      </c>
      <c r="L115" s="259">
        <v>16</v>
      </c>
      <c r="M115" s="259">
        <v>27</v>
      </c>
      <c r="N115" s="259">
        <v>13</v>
      </c>
      <c r="O115" s="259">
        <v>37</v>
      </c>
      <c r="P115" s="259">
        <v>8</v>
      </c>
      <c r="Q115" s="259"/>
      <c r="R115" s="259">
        <v>1</v>
      </c>
    </row>
    <row r="116" spans="1:18" ht="14.25">
      <c r="A116" s="463" t="s">
        <v>370</v>
      </c>
      <c r="B116" s="194" t="s">
        <v>190</v>
      </c>
      <c r="C116" s="259">
        <v>18</v>
      </c>
      <c r="D116" s="259">
        <v>5</v>
      </c>
      <c r="E116" s="259">
        <v>1</v>
      </c>
      <c r="F116" s="259"/>
      <c r="G116" s="259">
        <v>5</v>
      </c>
      <c r="H116" s="259">
        <v>3</v>
      </c>
      <c r="I116" s="259">
        <v>1</v>
      </c>
      <c r="J116" s="259">
        <v>2</v>
      </c>
      <c r="K116" s="259">
        <v>91</v>
      </c>
      <c r="L116" s="259">
        <v>14</v>
      </c>
      <c r="M116" s="259">
        <v>12</v>
      </c>
      <c r="N116" s="259">
        <v>27</v>
      </c>
      <c r="O116" s="259">
        <v>38</v>
      </c>
      <c r="P116" s="259">
        <v>11</v>
      </c>
      <c r="Q116" s="259">
        <v>1</v>
      </c>
      <c r="R116" s="259">
        <v>6</v>
      </c>
    </row>
    <row r="117" spans="1:18" ht="14.25">
      <c r="A117" s="463" t="s">
        <v>325</v>
      </c>
      <c r="B117" s="194" t="s">
        <v>146</v>
      </c>
      <c r="C117" s="259">
        <v>7</v>
      </c>
      <c r="D117" s="259">
        <v>4</v>
      </c>
      <c r="E117" s="259">
        <v>2</v>
      </c>
      <c r="F117" s="259">
        <v>5</v>
      </c>
      <c r="G117" s="259">
        <v>6</v>
      </c>
      <c r="H117" s="259">
        <v>1</v>
      </c>
      <c r="I117" s="259"/>
      <c r="J117" s="259">
        <v>2</v>
      </c>
      <c r="K117" s="259">
        <v>44</v>
      </c>
      <c r="L117" s="259">
        <v>10</v>
      </c>
      <c r="M117" s="259">
        <v>7</v>
      </c>
      <c r="N117" s="259">
        <v>18</v>
      </c>
      <c r="O117" s="259">
        <v>34</v>
      </c>
      <c r="P117" s="259">
        <v>12</v>
      </c>
      <c r="Q117" s="259">
        <v>2</v>
      </c>
      <c r="R117" s="259">
        <v>4</v>
      </c>
    </row>
    <row r="118" spans="1:18" ht="14.25">
      <c r="A118" s="463" t="s">
        <v>346</v>
      </c>
      <c r="B118" s="194" t="s">
        <v>167</v>
      </c>
      <c r="C118" s="259">
        <v>1</v>
      </c>
      <c r="D118" s="259">
        <v>0</v>
      </c>
      <c r="E118" s="259">
        <v>0</v>
      </c>
      <c r="F118" s="259">
        <v>5</v>
      </c>
      <c r="G118" s="259">
        <v>2</v>
      </c>
      <c r="H118" s="259"/>
      <c r="I118" s="259"/>
      <c r="J118" s="259">
        <v>0</v>
      </c>
      <c r="K118" s="259">
        <v>13</v>
      </c>
      <c r="L118" s="259">
        <v>3</v>
      </c>
      <c r="M118" s="259">
        <v>1</v>
      </c>
      <c r="N118" s="259">
        <v>16</v>
      </c>
      <c r="O118" s="259">
        <v>15</v>
      </c>
      <c r="P118" s="259">
        <v>2</v>
      </c>
      <c r="Q118" s="259"/>
      <c r="R118" s="259">
        <v>2</v>
      </c>
    </row>
    <row r="119" spans="1:18" ht="15" customHeight="1">
      <c r="A119" s="729" t="s">
        <v>449</v>
      </c>
      <c r="B119" s="729"/>
      <c r="C119" s="259">
        <v>125</v>
      </c>
      <c r="D119" s="259">
        <v>33</v>
      </c>
      <c r="E119" s="259">
        <v>18</v>
      </c>
      <c r="F119" s="259">
        <v>29</v>
      </c>
      <c r="G119" s="259">
        <v>38</v>
      </c>
      <c r="H119" s="259">
        <v>4</v>
      </c>
      <c r="I119" s="259">
        <v>1</v>
      </c>
      <c r="J119" s="259">
        <v>6</v>
      </c>
      <c r="K119" s="259">
        <v>694</v>
      </c>
      <c r="L119" s="259">
        <v>101</v>
      </c>
      <c r="M119" s="259">
        <v>100</v>
      </c>
      <c r="N119" s="259">
        <v>173</v>
      </c>
      <c r="O119" s="259">
        <v>258</v>
      </c>
      <c r="P119" s="259">
        <v>43</v>
      </c>
      <c r="Q119" s="259">
        <v>7</v>
      </c>
      <c r="R119" s="259">
        <v>19</v>
      </c>
    </row>
    <row r="120" spans="1:18" ht="15" customHeight="1">
      <c r="A120" s="729" t="s">
        <v>450</v>
      </c>
      <c r="B120" s="729"/>
      <c r="C120" s="259">
        <v>125</v>
      </c>
      <c r="D120" s="259">
        <v>33</v>
      </c>
      <c r="E120" s="259">
        <v>18</v>
      </c>
      <c r="F120" s="259">
        <v>29</v>
      </c>
      <c r="G120" s="259">
        <v>38</v>
      </c>
      <c r="H120" s="259">
        <v>4</v>
      </c>
      <c r="I120" s="259">
        <v>1</v>
      </c>
      <c r="J120" s="259">
        <v>6</v>
      </c>
      <c r="K120" s="259">
        <v>694</v>
      </c>
      <c r="L120" s="259">
        <v>101</v>
      </c>
      <c r="M120" s="259">
        <v>100</v>
      </c>
      <c r="N120" s="259">
        <v>173</v>
      </c>
      <c r="O120" s="259">
        <v>258</v>
      </c>
      <c r="P120" s="259">
        <v>43</v>
      </c>
      <c r="Q120" s="259">
        <v>7</v>
      </c>
      <c r="R120" s="259">
        <v>19</v>
      </c>
    </row>
    <row r="121" spans="1:18" ht="15" customHeight="1">
      <c r="A121" s="731" t="s">
        <v>477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</row>
    <row r="122" spans="1:18" ht="15" customHeight="1">
      <c r="A122" s="730" t="s">
        <v>478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0"/>
      <c r="N122" s="730"/>
      <c r="O122" s="730"/>
      <c r="P122" s="730"/>
      <c r="Q122" s="730"/>
      <c r="R122" s="730"/>
    </row>
    <row r="123" spans="1:18" ht="14.25">
      <c r="A123" s="463" t="s">
        <v>342</v>
      </c>
      <c r="B123" s="194" t="s">
        <v>163</v>
      </c>
      <c r="C123" s="259">
        <v>34</v>
      </c>
      <c r="D123" s="259">
        <v>5</v>
      </c>
      <c r="E123" s="259">
        <v>3</v>
      </c>
      <c r="F123" s="259">
        <v>4</v>
      </c>
      <c r="G123" s="259">
        <v>3</v>
      </c>
      <c r="H123" s="259">
        <v>4</v>
      </c>
      <c r="I123" s="259"/>
      <c r="J123" s="259">
        <v>0</v>
      </c>
      <c r="K123" s="259">
        <v>189</v>
      </c>
      <c r="L123" s="259">
        <v>24</v>
      </c>
      <c r="M123" s="259">
        <v>25</v>
      </c>
      <c r="N123" s="259">
        <v>53</v>
      </c>
      <c r="O123" s="259">
        <v>34</v>
      </c>
      <c r="P123" s="259">
        <v>10</v>
      </c>
      <c r="Q123" s="259">
        <v>2</v>
      </c>
      <c r="R123" s="259">
        <v>7</v>
      </c>
    </row>
    <row r="124" spans="1:18" ht="14.25">
      <c r="A124" s="463" t="s">
        <v>341</v>
      </c>
      <c r="B124" s="194" t="s">
        <v>162</v>
      </c>
      <c r="C124" s="259">
        <v>9</v>
      </c>
      <c r="D124" s="259">
        <v>3</v>
      </c>
      <c r="E124" s="259">
        <v>4</v>
      </c>
      <c r="F124" s="259">
        <v>3</v>
      </c>
      <c r="G124" s="259">
        <v>5</v>
      </c>
      <c r="H124" s="259"/>
      <c r="I124" s="259"/>
      <c r="J124" s="259">
        <v>1</v>
      </c>
      <c r="K124" s="259">
        <v>73</v>
      </c>
      <c r="L124" s="259">
        <v>16</v>
      </c>
      <c r="M124" s="259">
        <v>13</v>
      </c>
      <c r="N124" s="259">
        <v>34</v>
      </c>
      <c r="O124" s="259">
        <v>41</v>
      </c>
      <c r="P124" s="259">
        <v>3</v>
      </c>
      <c r="Q124" s="259">
        <v>1</v>
      </c>
      <c r="R124" s="259">
        <v>2</v>
      </c>
    </row>
    <row r="125" spans="1:18" ht="14.25">
      <c r="A125" s="463" t="s">
        <v>386</v>
      </c>
      <c r="B125" s="194" t="s">
        <v>206</v>
      </c>
      <c r="C125" s="259">
        <v>1</v>
      </c>
      <c r="D125" s="259">
        <v>0</v>
      </c>
      <c r="E125" s="259">
        <v>1</v>
      </c>
      <c r="F125" s="259">
        <v>3</v>
      </c>
      <c r="G125" s="259">
        <v>1</v>
      </c>
      <c r="H125" s="259"/>
      <c r="I125" s="259">
        <v>1</v>
      </c>
      <c r="J125" s="259">
        <v>1</v>
      </c>
      <c r="K125" s="259">
        <v>7</v>
      </c>
      <c r="L125" s="259">
        <v>1</v>
      </c>
      <c r="M125" s="259">
        <v>4</v>
      </c>
      <c r="N125" s="259">
        <v>9</v>
      </c>
      <c r="O125" s="259">
        <v>8</v>
      </c>
      <c r="P125" s="259">
        <v>1</v>
      </c>
      <c r="Q125" s="259">
        <v>1</v>
      </c>
      <c r="R125" s="259">
        <v>1</v>
      </c>
    </row>
    <row r="126" spans="1:18" ht="15" customHeight="1">
      <c r="A126" s="729" t="s">
        <v>449</v>
      </c>
      <c r="B126" s="729"/>
      <c r="C126" s="259">
        <v>44</v>
      </c>
      <c r="D126" s="259">
        <v>8</v>
      </c>
      <c r="E126" s="259">
        <v>8</v>
      </c>
      <c r="F126" s="259">
        <v>10</v>
      </c>
      <c r="G126" s="259">
        <v>9</v>
      </c>
      <c r="H126" s="259">
        <v>4</v>
      </c>
      <c r="I126" s="259">
        <v>1</v>
      </c>
      <c r="J126" s="259">
        <v>2</v>
      </c>
      <c r="K126" s="259">
        <v>269</v>
      </c>
      <c r="L126" s="259">
        <v>41</v>
      </c>
      <c r="M126" s="259">
        <v>42</v>
      </c>
      <c r="N126" s="259">
        <v>96</v>
      </c>
      <c r="O126" s="259">
        <v>83</v>
      </c>
      <c r="P126" s="259">
        <v>14</v>
      </c>
      <c r="Q126" s="259">
        <v>4</v>
      </c>
      <c r="R126" s="259">
        <v>10</v>
      </c>
    </row>
    <row r="127" spans="1:18" ht="15" customHeight="1">
      <c r="A127" s="730" t="s">
        <v>479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</row>
    <row r="128" spans="1:18" ht="14.25">
      <c r="A128" s="463" t="s">
        <v>321</v>
      </c>
      <c r="B128" s="194" t="s">
        <v>142</v>
      </c>
      <c r="C128" s="259">
        <v>15</v>
      </c>
      <c r="D128" s="259">
        <v>2</v>
      </c>
      <c r="E128" s="259">
        <v>2</v>
      </c>
      <c r="F128" s="259">
        <v>5</v>
      </c>
      <c r="G128" s="259">
        <v>1</v>
      </c>
      <c r="H128" s="259">
        <v>1</v>
      </c>
      <c r="I128" s="259">
        <v>1</v>
      </c>
      <c r="J128" s="259">
        <v>0</v>
      </c>
      <c r="K128" s="259">
        <v>83</v>
      </c>
      <c r="L128" s="259">
        <v>13</v>
      </c>
      <c r="M128" s="259">
        <v>9</v>
      </c>
      <c r="N128" s="259">
        <v>37</v>
      </c>
      <c r="O128" s="259">
        <v>18</v>
      </c>
      <c r="P128" s="259">
        <v>1</v>
      </c>
      <c r="Q128" s="259">
        <v>2</v>
      </c>
      <c r="R128" s="259">
        <v>0</v>
      </c>
    </row>
    <row r="129" spans="1:18" ht="14.25">
      <c r="A129" s="463" t="s">
        <v>353</v>
      </c>
      <c r="B129" s="194" t="s">
        <v>173</v>
      </c>
      <c r="C129" s="259">
        <v>7</v>
      </c>
      <c r="D129" s="259">
        <v>1</v>
      </c>
      <c r="E129" s="259">
        <v>0</v>
      </c>
      <c r="F129" s="259">
        <v>5</v>
      </c>
      <c r="G129" s="259">
        <v>4</v>
      </c>
      <c r="H129" s="259"/>
      <c r="I129" s="259"/>
      <c r="J129" s="259">
        <v>0</v>
      </c>
      <c r="K129" s="259">
        <v>34</v>
      </c>
      <c r="L129" s="259">
        <v>4</v>
      </c>
      <c r="M129" s="259">
        <v>9</v>
      </c>
      <c r="N129" s="259">
        <v>20</v>
      </c>
      <c r="O129" s="259">
        <v>32</v>
      </c>
      <c r="P129" s="259">
        <v>2</v>
      </c>
      <c r="Q129" s="259"/>
      <c r="R129" s="259">
        <v>2</v>
      </c>
    </row>
    <row r="130" spans="1:18" ht="14.25">
      <c r="A130" s="463" t="s">
        <v>393</v>
      </c>
      <c r="B130" s="194" t="s">
        <v>213</v>
      </c>
      <c r="C130" s="259">
        <v>10</v>
      </c>
      <c r="D130" s="259">
        <v>0</v>
      </c>
      <c r="E130" s="259">
        <v>3</v>
      </c>
      <c r="F130" s="259">
        <v>4</v>
      </c>
      <c r="G130" s="259">
        <v>2</v>
      </c>
      <c r="H130" s="259"/>
      <c r="I130" s="259"/>
      <c r="J130" s="259">
        <v>0</v>
      </c>
      <c r="K130" s="259">
        <v>50</v>
      </c>
      <c r="L130" s="259">
        <v>7</v>
      </c>
      <c r="M130" s="259">
        <v>6</v>
      </c>
      <c r="N130" s="259">
        <v>32</v>
      </c>
      <c r="O130" s="259">
        <v>14</v>
      </c>
      <c r="P130" s="259">
        <v>1</v>
      </c>
      <c r="Q130" s="259">
        <v>2</v>
      </c>
      <c r="R130" s="259">
        <v>3</v>
      </c>
    </row>
    <row r="131" spans="1:18" ht="14.25">
      <c r="A131" s="463" t="s">
        <v>392</v>
      </c>
      <c r="B131" s="194" t="s">
        <v>212</v>
      </c>
      <c r="C131" s="259">
        <v>2</v>
      </c>
      <c r="D131" s="259">
        <v>0</v>
      </c>
      <c r="E131" s="259">
        <v>0</v>
      </c>
      <c r="F131" s="259">
        <v>3</v>
      </c>
      <c r="G131" s="259"/>
      <c r="H131" s="259"/>
      <c r="I131" s="259"/>
      <c r="J131" s="259">
        <v>0</v>
      </c>
      <c r="K131" s="259">
        <v>6</v>
      </c>
      <c r="L131" s="259">
        <v>1</v>
      </c>
      <c r="M131" s="259">
        <v>0</v>
      </c>
      <c r="N131" s="259">
        <v>8</v>
      </c>
      <c r="O131" s="259">
        <v>51</v>
      </c>
      <c r="P131" s="259"/>
      <c r="Q131" s="259"/>
      <c r="R131" s="259">
        <v>0</v>
      </c>
    </row>
    <row r="132" spans="1:18" ht="15" customHeight="1">
      <c r="A132" s="729" t="s">
        <v>449</v>
      </c>
      <c r="B132" s="729"/>
      <c r="C132" s="259">
        <v>34</v>
      </c>
      <c r="D132" s="259">
        <v>3</v>
      </c>
      <c r="E132" s="259">
        <v>5</v>
      </c>
      <c r="F132" s="259">
        <v>17</v>
      </c>
      <c r="G132" s="259">
        <v>7</v>
      </c>
      <c r="H132" s="259">
        <v>1</v>
      </c>
      <c r="I132" s="259">
        <v>1</v>
      </c>
      <c r="J132" s="259">
        <v>0</v>
      </c>
      <c r="K132" s="259">
        <v>173</v>
      </c>
      <c r="L132" s="259">
        <v>25</v>
      </c>
      <c r="M132" s="259">
        <v>24</v>
      </c>
      <c r="N132" s="259">
        <v>97</v>
      </c>
      <c r="O132" s="259">
        <v>115</v>
      </c>
      <c r="P132" s="259">
        <v>4</v>
      </c>
      <c r="Q132" s="259">
        <v>4</v>
      </c>
      <c r="R132" s="259">
        <v>5</v>
      </c>
    </row>
    <row r="133" spans="1:18" ht="15" customHeight="1">
      <c r="A133" s="729" t="s">
        <v>450</v>
      </c>
      <c r="B133" s="729"/>
      <c r="C133" s="259">
        <v>78</v>
      </c>
      <c r="D133" s="259">
        <v>11</v>
      </c>
      <c r="E133" s="259">
        <v>13</v>
      </c>
      <c r="F133" s="259">
        <v>27</v>
      </c>
      <c r="G133" s="259">
        <v>16</v>
      </c>
      <c r="H133" s="259">
        <v>5</v>
      </c>
      <c r="I133" s="259">
        <v>2</v>
      </c>
      <c r="J133" s="259">
        <v>2</v>
      </c>
      <c r="K133" s="259">
        <v>442</v>
      </c>
      <c r="L133" s="259">
        <v>66</v>
      </c>
      <c r="M133" s="259">
        <v>66</v>
      </c>
      <c r="N133" s="259">
        <v>193</v>
      </c>
      <c r="O133" s="259">
        <v>198</v>
      </c>
      <c r="P133" s="259">
        <v>18</v>
      </c>
      <c r="Q133" s="259">
        <v>8</v>
      </c>
      <c r="R133" s="259">
        <v>15</v>
      </c>
    </row>
    <row r="134" spans="1:18" ht="15" customHeight="1">
      <c r="A134" s="731" t="s">
        <v>480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</row>
    <row r="135" spans="1:18" ht="15" customHeight="1">
      <c r="A135" s="730" t="s">
        <v>481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</row>
    <row r="136" spans="1:18" ht="14.25">
      <c r="A136" s="463" t="s">
        <v>361</v>
      </c>
      <c r="B136" s="194" t="s">
        <v>181</v>
      </c>
      <c r="C136" s="259">
        <v>56</v>
      </c>
      <c r="D136" s="259">
        <v>12</v>
      </c>
      <c r="E136" s="259">
        <v>14</v>
      </c>
      <c r="F136" s="259">
        <v>15</v>
      </c>
      <c r="G136" s="259">
        <v>6</v>
      </c>
      <c r="H136" s="259">
        <v>1</v>
      </c>
      <c r="I136" s="259">
        <v>1</v>
      </c>
      <c r="J136" s="259">
        <v>0</v>
      </c>
      <c r="K136" s="259">
        <v>270</v>
      </c>
      <c r="L136" s="259">
        <v>44</v>
      </c>
      <c r="M136" s="259">
        <v>57</v>
      </c>
      <c r="N136" s="259">
        <v>90</v>
      </c>
      <c r="O136" s="259">
        <v>30</v>
      </c>
      <c r="P136" s="259">
        <v>8</v>
      </c>
      <c r="Q136" s="259">
        <v>2</v>
      </c>
      <c r="R136" s="259">
        <v>2</v>
      </c>
    </row>
    <row r="137" spans="1:18" ht="14.25">
      <c r="A137" s="463" t="s">
        <v>340</v>
      </c>
      <c r="B137" s="194" t="s">
        <v>161</v>
      </c>
      <c r="C137" s="259">
        <v>34</v>
      </c>
      <c r="D137" s="259">
        <v>9</v>
      </c>
      <c r="E137" s="259">
        <v>5</v>
      </c>
      <c r="F137" s="259">
        <v>11</v>
      </c>
      <c r="G137" s="259">
        <v>7</v>
      </c>
      <c r="H137" s="259"/>
      <c r="I137" s="259">
        <v>1</v>
      </c>
      <c r="J137" s="259">
        <v>0</v>
      </c>
      <c r="K137" s="259">
        <v>199</v>
      </c>
      <c r="L137" s="259">
        <v>33</v>
      </c>
      <c r="M137" s="259">
        <v>24</v>
      </c>
      <c r="N137" s="259">
        <v>45</v>
      </c>
      <c r="O137" s="259">
        <v>34</v>
      </c>
      <c r="P137" s="259">
        <v>5</v>
      </c>
      <c r="Q137" s="259">
        <v>3</v>
      </c>
      <c r="R137" s="259">
        <v>10</v>
      </c>
    </row>
    <row r="138" spans="1:18" ht="14.25">
      <c r="A138" s="463" t="s">
        <v>329</v>
      </c>
      <c r="B138" s="194" t="s">
        <v>150</v>
      </c>
      <c r="C138" s="259">
        <v>9</v>
      </c>
      <c r="D138" s="259">
        <v>2</v>
      </c>
      <c r="E138" s="259">
        <v>2</v>
      </c>
      <c r="F138" s="259">
        <v>1</v>
      </c>
      <c r="G138" s="259">
        <v>2</v>
      </c>
      <c r="H138" s="259">
        <v>1</v>
      </c>
      <c r="I138" s="259">
        <v>1</v>
      </c>
      <c r="J138" s="259">
        <v>2</v>
      </c>
      <c r="K138" s="259">
        <v>48</v>
      </c>
      <c r="L138" s="259">
        <v>6</v>
      </c>
      <c r="M138" s="259">
        <v>12</v>
      </c>
      <c r="N138" s="259">
        <v>17</v>
      </c>
      <c r="O138" s="259">
        <v>14</v>
      </c>
      <c r="P138" s="259">
        <v>8</v>
      </c>
      <c r="Q138" s="259">
        <v>3</v>
      </c>
      <c r="R138" s="259">
        <v>3</v>
      </c>
    </row>
    <row r="139" spans="1:18" ht="14.25">
      <c r="A139" s="463" t="s">
        <v>379</v>
      </c>
      <c r="B139" s="194" t="s">
        <v>199</v>
      </c>
      <c r="C139" s="259">
        <v>5</v>
      </c>
      <c r="D139" s="259">
        <v>0</v>
      </c>
      <c r="E139" s="259">
        <v>0</v>
      </c>
      <c r="F139" s="259">
        <v>3</v>
      </c>
      <c r="G139" s="259">
        <v>2</v>
      </c>
      <c r="H139" s="259"/>
      <c r="I139" s="259"/>
      <c r="J139" s="259">
        <v>0</v>
      </c>
      <c r="K139" s="259">
        <v>18</v>
      </c>
      <c r="L139" s="259">
        <v>4</v>
      </c>
      <c r="M139" s="259">
        <v>2</v>
      </c>
      <c r="N139" s="259">
        <v>10</v>
      </c>
      <c r="O139" s="259">
        <v>10</v>
      </c>
      <c r="P139" s="259">
        <v>1</v>
      </c>
      <c r="Q139" s="259"/>
      <c r="R139" s="259">
        <v>1</v>
      </c>
    </row>
    <row r="140" spans="1:18" ht="15" customHeight="1">
      <c r="A140" s="729" t="s">
        <v>449</v>
      </c>
      <c r="B140" s="729"/>
      <c r="C140" s="259">
        <v>104</v>
      </c>
      <c r="D140" s="259">
        <v>23</v>
      </c>
      <c r="E140" s="259">
        <v>21</v>
      </c>
      <c r="F140" s="259">
        <v>30</v>
      </c>
      <c r="G140" s="259">
        <v>17</v>
      </c>
      <c r="H140" s="259">
        <v>2</v>
      </c>
      <c r="I140" s="259">
        <v>3</v>
      </c>
      <c r="J140" s="259">
        <v>2</v>
      </c>
      <c r="K140" s="259">
        <v>535</v>
      </c>
      <c r="L140" s="259">
        <v>87</v>
      </c>
      <c r="M140" s="259">
        <v>95</v>
      </c>
      <c r="N140" s="259">
        <v>162</v>
      </c>
      <c r="O140" s="259">
        <v>88</v>
      </c>
      <c r="P140" s="259">
        <v>22</v>
      </c>
      <c r="Q140" s="259">
        <v>8</v>
      </c>
      <c r="R140" s="259">
        <v>16</v>
      </c>
    </row>
    <row r="141" spans="1:18" ht="15" customHeight="1">
      <c r="A141" s="730" t="s">
        <v>482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</row>
    <row r="142" spans="1:18" ht="14.25">
      <c r="A142" s="463" t="s">
        <v>382</v>
      </c>
      <c r="B142" s="194" t="s">
        <v>202</v>
      </c>
      <c r="C142" s="259">
        <v>48</v>
      </c>
      <c r="D142" s="259">
        <v>5</v>
      </c>
      <c r="E142" s="259">
        <v>3</v>
      </c>
      <c r="F142" s="259">
        <v>15</v>
      </c>
      <c r="G142" s="259">
        <v>15</v>
      </c>
      <c r="H142" s="259">
        <v>1</v>
      </c>
      <c r="I142" s="259"/>
      <c r="J142" s="259">
        <v>0</v>
      </c>
      <c r="K142" s="259">
        <v>319</v>
      </c>
      <c r="L142" s="259">
        <v>30</v>
      </c>
      <c r="M142" s="259">
        <v>30</v>
      </c>
      <c r="N142" s="259">
        <v>104</v>
      </c>
      <c r="O142" s="259">
        <v>83</v>
      </c>
      <c r="P142" s="259">
        <v>2</v>
      </c>
      <c r="Q142" s="259">
        <v>3</v>
      </c>
      <c r="R142" s="259">
        <v>3</v>
      </c>
    </row>
    <row r="143" spans="1:18" ht="14.25">
      <c r="A143" s="463" t="s">
        <v>366</v>
      </c>
      <c r="B143" s="194" t="s">
        <v>186</v>
      </c>
      <c r="C143" s="259">
        <v>10</v>
      </c>
      <c r="D143" s="259">
        <v>1</v>
      </c>
      <c r="E143" s="259">
        <v>2</v>
      </c>
      <c r="F143" s="259">
        <v>3</v>
      </c>
      <c r="G143" s="259">
        <v>1</v>
      </c>
      <c r="H143" s="259">
        <v>1</v>
      </c>
      <c r="I143" s="259">
        <v>2</v>
      </c>
      <c r="J143" s="259">
        <v>2</v>
      </c>
      <c r="K143" s="259">
        <v>54</v>
      </c>
      <c r="L143" s="259">
        <v>11</v>
      </c>
      <c r="M143" s="259">
        <v>12</v>
      </c>
      <c r="N143" s="259">
        <v>14</v>
      </c>
      <c r="O143" s="259">
        <v>8</v>
      </c>
      <c r="P143" s="259">
        <v>3</v>
      </c>
      <c r="Q143" s="259">
        <v>4</v>
      </c>
      <c r="R143" s="259">
        <v>2</v>
      </c>
    </row>
    <row r="144" spans="1:18" ht="14.25">
      <c r="A144" s="463" t="s">
        <v>330</v>
      </c>
      <c r="B144" s="194" t="s">
        <v>151</v>
      </c>
      <c r="C144" s="259">
        <v>17</v>
      </c>
      <c r="D144" s="259">
        <v>0</v>
      </c>
      <c r="E144" s="259">
        <v>0</v>
      </c>
      <c r="F144" s="259">
        <v>5</v>
      </c>
      <c r="G144" s="259"/>
      <c r="H144" s="259"/>
      <c r="I144" s="259">
        <v>3</v>
      </c>
      <c r="J144" s="259">
        <v>1</v>
      </c>
      <c r="K144" s="259">
        <v>74</v>
      </c>
      <c r="L144" s="259">
        <v>12</v>
      </c>
      <c r="M144" s="259">
        <v>6</v>
      </c>
      <c r="N144" s="259">
        <v>21</v>
      </c>
      <c r="O144" s="259">
        <v>13</v>
      </c>
      <c r="P144" s="259"/>
      <c r="Q144" s="259">
        <v>4</v>
      </c>
      <c r="R144" s="259">
        <v>1</v>
      </c>
    </row>
    <row r="145" spans="1:18" ht="14.25">
      <c r="A145" s="463" t="s">
        <v>347</v>
      </c>
      <c r="B145" s="194" t="s">
        <v>168</v>
      </c>
      <c r="C145" s="259">
        <v>8</v>
      </c>
      <c r="D145" s="259">
        <v>0</v>
      </c>
      <c r="E145" s="259">
        <v>0</v>
      </c>
      <c r="F145" s="259">
        <v>3</v>
      </c>
      <c r="G145" s="259">
        <v>1</v>
      </c>
      <c r="H145" s="259"/>
      <c r="I145" s="259"/>
      <c r="J145" s="259">
        <v>0</v>
      </c>
      <c r="K145" s="259">
        <v>42</v>
      </c>
      <c r="L145" s="259">
        <v>1</v>
      </c>
      <c r="M145" s="259">
        <v>3</v>
      </c>
      <c r="N145" s="259">
        <v>18</v>
      </c>
      <c r="O145" s="259">
        <v>7</v>
      </c>
      <c r="P145" s="259">
        <v>2</v>
      </c>
      <c r="Q145" s="259">
        <v>2</v>
      </c>
      <c r="R145" s="259">
        <v>0</v>
      </c>
    </row>
    <row r="146" spans="1:18" ht="15" customHeight="1">
      <c r="A146" s="729" t="s">
        <v>449</v>
      </c>
      <c r="B146" s="729"/>
      <c r="C146" s="259">
        <v>83</v>
      </c>
      <c r="D146" s="259">
        <v>6</v>
      </c>
      <c r="E146" s="259">
        <v>5</v>
      </c>
      <c r="F146" s="259">
        <v>26</v>
      </c>
      <c r="G146" s="259">
        <v>17</v>
      </c>
      <c r="H146" s="259">
        <v>2</v>
      </c>
      <c r="I146" s="259">
        <v>5</v>
      </c>
      <c r="J146" s="259">
        <v>3</v>
      </c>
      <c r="K146" s="259">
        <v>489</v>
      </c>
      <c r="L146" s="259">
        <v>54</v>
      </c>
      <c r="M146" s="259">
        <v>51</v>
      </c>
      <c r="N146" s="259">
        <v>157</v>
      </c>
      <c r="O146" s="259">
        <v>111</v>
      </c>
      <c r="P146" s="259">
        <v>7</v>
      </c>
      <c r="Q146" s="259">
        <v>13</v>
      </c>
      <c r="R146" s="259">
        <v>6</v>
      </c>
    </row>
    <row r="147" spans="1:18" ht="15" customHeight="1">
      <c r="A147" s="729" t="s">
        <v>450</v>
      </c>
      <c r="B147" s="729"/>
      <c r="C147" s="259">
        <v>187</v>
      </c>
      <c r="D147" s="259">
        <v>29</v>
      </c>
      <c r="E147" s="259">
        <v>26</v>
      </c>
      <c r="F147" s="259">
        <v>56</v>
      </c>
      <c r="G147" s="259">
        <v>34</v>
      </c>
      <c r="H147" s="259">
        <v>4</v>
      </c>
      <c r="I147" s="259">
        <v>8</v>
      </c>
      <c r="J147" s="259">
        <v>5</v>
      </c>
      <c r="K147" s="259">
        <v>1024</v>
      </c>
      <c r="L147" s="259">
        <v>141</v>
      </c>
      <c r="M147" s="259">
        <v>146</v>
      </c>
      <c r="N147" s="259">
        <v>319</v>
      </c>
      <c r="O147" s="259">
        <v>199</v>
      </c>
      <c r="P147" s="259">
        <v>29</v>
      </c>
      <c r="Q147" s="259">
        <v>21</v>
      </c>
      <c r="R147" s="259">
        <v>22</v>
      </c>
    </row>
    <row r="148" spans="1:18" ht="15" customHeight="1">
      <c r="A148" s="731" t="s">
        <v>483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</row>
    <row r="149" spans="1:18" ht="15" customHeight="1">
      <c r="A149" s="730" t="s">
        <v>484</v>
      </c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</row>
    <row r="150" spans="1:18" ht="14.25">
      <c r="A150" s="463" t="s">
        <v>344</v>
      </c>
      <c r="B150" s="194" t="s">
        <v>165</v>
      </c>
      <c r="C150" s="259">
        <v>306</v>
      </c>
      <c r="D150" s="259">
        <v>59</v>
      </c>
      <c r="E150" s="259">
        <v>45</v>
      </c>
      <c r="F150" s="259">
        <v>28</v>
      </c>
      <c r="G150" s="259">
        <v>28</v>
      </c>
      <c r="H150" s="259">
        <v>2</v>
      </c>
      <c r="I150" s="259">
        <v>2</v>
      </c>
      <c r="J150" s="259">
        <v>0</v>
      </c>
      <c r="K150" s="259">
        <v>1594</v>
      </c>
      <c r="L150" s="259">
        <v>216</v>
      </c>
      <c r="M150" s="259">
        <v>198</v>
      </c>
      <c r="N150" s="259">
        <v>175</v>
      </c>
      <c r="O150" s="259">
        <v>113</v>
      </c>
      <c r="P150" s="259">
        <v>19</v>
      </c>
      <c r="Q150" s="259">
        <v>4</v>
      </c>
      <c r="R150" s="259">
        <v>0</v>
      </c>
    </row>
    <row r="151" spans="1:18" ht="14.25">
      <c r="A151" s="463" t="s">
        <v>319</v>
      </c>
      <c r="B151" s="194" t="s">
        <v>140</v>
      </c>
      <c r="C151" s="259">
        <v>44</v>
      </c>
      <c r="D151" s="259">
        <v>5</v>
      </c>
      <c r="E151" s="259">
        <v>4</v>
      </c>
      <c r="F151" s="259">
        <v>5</v>
      </c>
      <c r="G151" s="259">
        <v>4</v>
      </c>
      <c r="H151" s="259">
        <v>2</v>
      </c>
      <c r="I151" s="259"/>
      <c r="J151" s="259">
        <v>0</v>
      </c>
      <c r="K151" s="259">
        <v>161</v>
      </c>
      <c r="L151" s="259">
        <v>17</v>
      </c>
      <c r="M151" s="259">
        <v>19</v>
      </c>
      <c r="N151" s="259">
        <v>23</v>
      </c>
      <c r="O151" s="259">
        <v>17</v>
      </c>
      <c r="P151" s="259">
        <v>7</v>
      </c>
      <c r="Q151" s="259"/>
      <c r="R151" s="259">
        <v>1</v>
      </c>
    </row>
    <row r="152" spans="1:18" ht="14.25">
      <c r="A152" s="463" t="s">
        <v>396</v>
      </c>
      <c r="B152" s="194" t="s">
        <v>216</v>
      </c>
      <c r="C152" s="259">
        <v>7</v>
      </c>
      <c r="D152" s="259">
        <v>2</v>
      </c>
      <c r="E152" s="259">
        <v>1</v>
      </c>
      <c r="F152" s="259">
        <v>3</v>
      </c>
      <c r="G152" s="259">
        <v>8</v>
      </c>
      <c r="H152" s="259"/>
      <c r="I152" s="259"/>
      <c r="J152" s="259">
        <v>1</v>
      </c>
      <c r="K152" s="259">
        <v>59</v>
      </c>
      <c r="L152" s="259">
        <v>9</v>
      </c>
      <c r="M152" s="259">
        <v>10</v>
      </c>
      <c r="N152" s="259">
        <v>11</v>
      </c>
      <c r="O152" s="259">
        <v>24</v>
      </c>
      <c r="P152" s="259">
        <v>1</v>
      </c>
      <c r="Q152" s="259"/>
      <c r="R152" s="259">
        <v>1</v>
      </c>
    </row>
    <row r="153" spans="1:18" ht="15" customHeight="1">
      <c r="A153" s="729" t="s">
        <v>449</v>
      </c>
      <c r="B153" s="729"/>
      <c r="C153" s="259">
        <v>357</v>
      </c>
      <c r="D153" s="259">
        <v>66</v>
      </c>
      <c r="E153" s="259">
        <v>50</v>
      </c>
      <c r="F153" s="259">
        <v>36</v>
      </c>
      <c r="G153" s="259">
        <v>40</v>
      </c>
      <c r="H153" s="259">
        <v>4</v>
      </c>
      <c r="I153" s="259">
        <v>2</v>
      </c>
      <c r="J153" s="259">
        <v>1</v>
      </c>
      <c r="K153" s="259">
        <v>1814</v>
      </c>
      <c r="L153" s="259">
        <v>242</v>
      </c>
      <c r="M153" s="259">
        <v>227</v>
      </c>
      <c r="N153" s="259">
        <v>209</v>
      </c>
      <c r="O153" s="259">
        <v>154</v>
      </c>
      <c r="P153" s="259">
        <v>27</v>
      </c>
      <c r="Q153" s="259">
        <v>4</v>
      </c>
      <c r="R153" s="259">
        <v>2</v>
      </c>
    </row>
    <row r="154" spans="1:18" ht="15" customHeight="1">
      <c r="A154" s="730" t="s">
        <v>485</v>
      </c>
      <c r="B154" s="730"/>
      <c r="C154" s="730"/>
      <c r="D154" s="730"/>
      <c r="E154" s="730"/>
      <c r="F154" s="730"/>
      <c r="G154" s="730"/>
      <c r="H154" s="730"/>
      <c r="I154" s="730"/>
      <c r="J154" s="730"/>
      <c r="K154" s="730"/>
      <c r="L154" s="730"/>
      <c r="M154" s="730"/>
      <c r="N154" s="730"/>
      <c r="O154" s="730"/>
      <c r="P154" s="730"/>
      <c r="Q154" s="730"/>
      <c r="R154" s="730"/>
    </row>
    <row r="155" spans="1:18" ht="14.25">
      <c r="A155" s="463" t="s">
        <v>380</v>
      </c>
      <c r="B155" s="194" t="s">
        <v>443</v>
      </c>
      <c r="C155" s="259">
        <v>177</v>
      </c>
      <c r="D155" s="259">
        <v>19</v>
      </c>
      <c r="E155" s="259">
        <v>13</v>
      </c>
      <c r="F155" s="259">
        <v>42</v>
      </c>
      <c r="G155" s="259">
        <v>9</v>
      </c>
      <c r="H155" s="259">
        <v>4</v>
      </c>
      <c r="I155" s="259"/>
      <c r="J155" s="259">
        <v>1</v>
      </c>
      <c r="K155" s="259">
        <v>869</v>
      </c>
      <c r="L155" s="259">
        <v>90</v>
      </c>
      <c r="M155" s="259">
        <v>85</v>
      </c>
      <c r="N155" s="259">
        <v>163</v>
      </c>
      <c r="O155" s="259">
        <v>98</v>
      </c>
      <c r="P155" s="259">
        <v>17</v>
      </c>
      <c r="Q155" s="259"/>
      <c r="R155" s="259">
        <v>5</v>
      </c>
    </row>
    <row r="156" spans="1:18" ht="14.25">
      <c r="A156" s="463" t="s">
        <v>338</v>
      </c>
      <c r="B156" s="194" t="s">
        <v>159</v>
      </c>
      <c r="C156" s="259">
        <v>171</v>
      </c>
      <c r="D156" s="259">
        <v>23</v>
      </c>
      <c r="E156" s="259">
        <v>11</v>
      </c>
      <c r="F156" s="259">
        <v>23</v>
      </c>
      <c r="G156" s="259">
        <v>9</v>
      </c>
      <c r="H156" s="259">
        <v>2</v>
      </c>
      <c r="I156" s="259"/>
      <c r="J156" s="259">
        <v>1</v>
      </c>
      <c r="K156" s="259">
        <v>781</v>
      </c>
      <c r="L156" s="259">
        <v>85</v>
      </c>
      <c r="M156" s="259">
        <v>99</v>
      </c>
      <c r="N156" s="259">
        <v>143</v>
      </c>
      <c r="O156" s="259">
        <v>32</v>
      </c>
      <c r="P156" s="259">
        <v>11</v>
      </c>
      <c r="Q156" s="259">
        <v>1</v>
      </c>
      <c r="R156" s="259">
        <v>4</v>
      </c>
    </row>
    <row r="157" spans="1:18" ht="15" customHeight="1">
      <c r="A157" s="729" t="s">
        <v>449</v>
      </c>
      <c r="B157" s="729"/>
      <c r="C157" s="259">
        <v>348</v>
      </c>
      <c r="D157" s="259">
        <v>42</v>
      </c>
      <c r="E157" s="259">
        <v>24</v>
      </c>
      <c r="F157" s="259">
        <v>65</v>
      </c>
      <c r="G157" s="259">
        <v>18</v>
      </c>
      <c r="H157" s="259">
        <v>6</v>
      </c>
      <c r="I157" s="259">
        <v>0</v>
      </c>
      <c r="J157" s="259">
        <v>2</v>
      </c>
      <c r="K157" s="259">
        <v>1650</v>
      </c>
      <c r="L157" s="259">
        <v>175</v>
      </c>
      <c r="M157" s="259">
        <v>184</v>
      </c>
      <c r="N157" s="259">
        <v>306</v>
      </c>
      <c r="O157" s="259">
        <v>130</v>
      </c>
      <c r="P157" s="259">
        <v>28</v>
      </c>
      <c r="Q157" s="259">
        <v>1</v>
      </c>
      <c r="R157" s="259">
        <v>9</v>
      </c>
    </row>
    <row r="158" spans="1:18" ht="15" customHeight="1">
      <c r="A158" s="730" t="s">
        <v>486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730"/>
      <c r="O158" s="730"/>
      <c r="P158" s="730"/>
      <c r="Q158" s="730"/>
      <c r="R158" s="730"/>
    </row>
    <row r="159" spans="1:18" ht="14.25">
      <c r="A159" s="463" t="s">
        <v>364</v>
      </c>
      <c r="B159" s="194" t="s">
        <v>184</v>
      </c>
      <c r="C159" s="259">
        <v>76</v>
      </c>
      <c r="D159" s="259">
        <v>11</v>
      </c>
      <c r="E159" s="259">
        <v>6</v>
      </c>
      <c r="F159" s="259">
        <v>9</v>
      </c>
      <c r="G159" s="259">
        <v>1</v>
      </c>
      <c r="H159" s="259">
        <v>1</v>
      </c>
      <c r="I159" s="259"/>
      <c r="J159" s="259">
        <v>4</v>
      </c>
      <c r="K159" s="259">
        <v>437</v>
      </c>
      <c r="L159" s="259">
        <v>33</v>
      </c>
      <c r="M159" s="259">
        <v>20</v>
      </c>
      <c r="N159" s="259">
        <v>43</v>
      </c>
      <c r="O159" s="259">
        <v>28</v>
      </c>
      <c r="P159" s="259">
        <v>13</v>
      </c>
      <c r="Q159" s="259">
        <v>1</v>
      </c>
      <c r="R159" s="259">
        <v>8</v>
      </c>
    </row>
    <row r="160" spans="1:18" ht="14.25">
      <c r="A160" s="463" t="s">
        <v>389</v>
      </c>
      <c r="B160" s="194" t="s">
        <v>209</v>
      </c>
      <c r="C160" s="259">
        <v>39</v>
      </c>
      <c r="D160" s="259">
        <v>8</v>
      </c>
      <c r="E160" s="259">
        <v>4</v>
      </c>
      <c r="F160" s="259">
        <v>12</v>
      </c>
      <c r="G160" s="259"/>
      <c r="H160" s="259">
        <v>2</v>
      </c>
      <c r="I160" s="259">
        <v>1</v>
      </c>
      <c r="J160" s="259">
        <v>3</v>
      </c>
      <c r="K160" s="259">
        <v>229</v>
      </c>
      <c r="L160" s="259">
        <v>33</v>
      </c>
      <c r="M160" s="259">
        <v>25</v>
      </c>
      <c r="N160" s="259">
        <v>42</v>
      </c>
      <c r="O160" s="259">
        <v>12</v>
      </c>
      <c r="P160" s="259">
        <v>4</v>
      </c>
      <c r="Q160" s="259">
        <v>9</v>
      </c>
      <c r="R160" s="259">
        <v>4</v>
      </c>
    </row>
    <row r="161" spans="1:18" ht="14.25">
      <c r="A161" s="463" t="s">
        <v>390</v>
      </c>
      <c r="B161" s="194" t="s">
        <v>210</v>
      </c>
      <c r="C161" s="259">
        <v>25</v>
      </c>
      <c r="D161" s="259">
        <v>3</v>
      </c>
      <c r="E161" s="259">
        <v>4</v>
      </c>
      <c r="F161" s="259">
        <v>5</v>
      </c>
      <c r="G161" s="259"/>
      <c r="H161" s="259"/>
      <c r="I161" s="259"/>
      <c r="J161" s="259">
        <v>0</v>
      </c>
      <c r="K161" s="259">
        <v>177</v>
      </c>
      <c r="L161" s="259">
        <v>20</v>
      </c>
      <c r="M161" s="259">
        <v>21</v>
      </c>
      <c r="N161" s="259">
        <v>21</v>
      </c>
      <c r="O161" s="259">
        <v>14</v>
      </c>
      <c r="P161" s="259">
        <v>2</v>
      </c>
      <c r="Q161" s="259"/>
      <c r="R161" s="259">
        <v>1</v>
      </c>
    </row>
    <row r="162" spans="1:18" ht="14.25">
      <c r="A162" s="463" t="s">
        <v>373</v>
      </c>
      <c r="B162" s="194" t="s">
        <v>193</v>
      </c>
      <c r="C162" s="259">
        <v>6</v>
      </c>
      <c r="D162" s="259">
        <v>2</v>
      </c>
      <c r="E162" s="259">
        <v>3</v>
      </c>
      <c r="F162" s="259">
        <v>1</v>
      </c>
      <c r="G162" s="259">
        <v>1</v>
      </c>
      <c r="H162" s="259"/>
      <c r="I162" s="259">
        <v>1</v>
      </c>
      <c r="J162" s="259">
        <v>0</v>
      </c>
      <c r="K162" s="259">
        <v>48</v>
      </c>
      <c r="L162" s="259">
        <v>9</v>
      </c>
      <c r="M162" s="259">
        <v>7</v>
      </c>
      <c r="N162" s="259">
        <v>13</v>
      </c>
      <c r="O162" s="259">
        <v>7</v>
      </c>
      <c r="P162" s="259">
        <v>3</v>
      </c>
      <c r="Q162" s="259">
        <v>1</v>
      </c>
      <c r="R162" s="259">
        <v>1</v>
      </c>
    </row>
    <row r="163" spans="1:18" ht="15" customHeight="1">
      <c r="A163" s="729" t="s">
        <v>449</v>
      </c>
      <c r="B163" s="729"/>
      <c r="C163" s="259">
        <v>146</v>
      </c>
      <c r="D163" s="259">
        <v>24</v>
      </c>
      <c r="E163" s="259">
        <v>17</v>
      </c>
      <c r="F163" s="259">
        <v>27</v>
      </c>
      <c r="G163" s="259">
        <v>2</v>
      </c>
      <c r="H163" s="259">
        <v>3</v>
      </c>
      <c r="I163" s="259">
        <v>2</v>
      </c>
      <c r="J163" s="259">
        <v>7</v>
      </c>
      <c r="K163" s="259">
        <v>891</v>
      </c>
      <c r="L163" s="259">
        <v>95</v>
      </c>
      <c r="M163" s="259">
        <v>73</v>
      </c>
      <c r="N163" s="259">
        <v>119</v>
      </c>
      <c r="O163" s="259">
        <v>61</v>
      </c>
      <c r="P163" s="259">
        <v>22</v>
      </c>
      <c r="Q163" s="259">
        <v>11</v>
      </c>
      <c r="R163" s="259">
        <v>14</v>
      </c>
    </row>
    <row r="164" spans="1:18" ht="15" customHeight="1">
      <c r="A164" s="729" t="s">
        <v>450</v>
      </c>
      <c r="B164" s="729"/>
      <c r="C164" s="259">
        <v>851</v>
      </c>
      <c r="D164" s="259">
        <v>132</v>
      </c>
      <c r="E164" s="259">
        <v>91</v>
      </c>
      <c r="F164" s="259">
        <v>128</v>
      </c>
      <c r="G164" s="259">
        <v>60</v>
      </c>
      <c r="H164" s="259">
        <v>13</v>
      </c>
      <c r="I164" s="259">
        <v>4</v>
      </c>
      <c r="J164" s="259">
        <v>10</v>
      </c>
      <c r="K164" s="259">
        <v>4355</v>
      </c>
      <c r="L164" s="259">
        <v>512</v>
      </c>
      <c r="M164" s="259">
        <v>484</v>
      </c>
      <c r="N164" s="259">
        <v>634</v>
      </c>
      <c r="O164" s="259">
        <v>345</v>
      </c>
      <c r="P164" s="259">
        <v>77</v>
      </c>
      <c r="Q164" s="259">
        <v>16</v>
      </c>
      <c r="R164" s="259">
        <v>25</v>
      </c>
    </row>
    <row r="165" spans="1:18" ht="15" customHeight="1">
      <c r="A165" s="737" t="s">
        <v>487</v>
      </c>
      <c r="B165" s="737"/>
      <c r="C165" s="414">
        <v>13396</v>
      </c>
      <c r="D165" s="414">
        <v>2640</v>
      </c>
      <c r="E165" s="414">
        <v>1911</v>
      </c>
      <c r="F165" s="414">
        <v>2465</v>
      </c>
      <c r="G165" s="414">
        <v>1877</v>
      </c>
      <c r="H165" s="414">
        <v>166</v>
      </c>
      <c r="I165" s="414">
        <v>115</v>
      </c>
      <c r="J165" s="414">
        <v>140</v>
      </c>
      <c r="K165" s="414">
        <v>66021</v>
      </c>
      <c r="L165" s="414">
        <v>9961</v>
      </c>
      <c r="M165" s="414">
        <v>10291</v>
      </c>
      <c r="N165" s="414">
        <v>12679</v>
      </c>
      <c r="O165" s="414">
        <v>11317</v>
      </c>
      <c r="P165" s="414">
        <v>885</v>
      </c>
      <c r="Q165" s="414">
        <v>391</v>
      </c>
      <c r="R165" s="414">
        <v>471</v>
      </c>
    </row>
    <row r="166" spans="1:18" s="1" customFormat="1" ht="14.25">
      <c r="A166" s="356" t="s">
        <v>488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9:R19"/>
    <mergeCell ref="A24:R24"/>
    <mergeCell ref="A25:R25"/>
    <mergeCell ref="A28:R28"/>
    <mergeCell ref="A23:B23"/>
    <mergeCell ref="A18:B18"/>
    <mergeCell ref="A27:B2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22.07.2022&amp;CTÜRKİYE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0.25" thickBot="1">
      <c r="A1" s="531" t="s">
        <v>807</v>
      </c>
      <c r="B1" s="531"/>
      <c r="C1" s="531"/>
      <c r="D1" s="531"/>
      <c r="E1" s="531"/>
      <c r="F1" s="531"/>
      <c r="G1" s="531"/>
      <c r="H1" s="531"/>
      <c r="I1" s="236"/>
    </row>
    <row r="2" ht="14.25">
      <c r="A2" s="1"/>
    </row>
    <row r="3" ht="14.25">
      <c r="A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3:6" ht="17.25">
      <c r="C5" s="537" t="s">
        <v>808</v>
      </c>
      <c r="D5" s="537"/>
      <c r="E5" s="537"/>
      <c r="F5" s="537"/>
    </row>
    <row r="7" ht="14.25" thickBot="1"/>
    <row r="8" spans="1:8" ht="15.7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5.7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1689</v>
      </c>
      <c r="D10" s="121">
        <v>3</v>
      </c>
      <c r="E10" s="121"/>
      <c r="F10" s="121">
        <v>11704</v>
      </c>
      <c r="G10" s="141">
        <v>166</v>
      </c>
      <c r="H10" s="140">
        <v>13562</v>
      </c>
    </row>
    <row r="11" spans="1:8" ht="15.75" customHeight="1" thickBot="1">
      <c r="A11" s="530"/>
      <c r="B11" s="134" t="s">
        <v>10</v>
      </c>
      <c r="C11" s="129">
        <v>3271273992</v>
      </c>
      <c r="D11" s="126">
        <v>1300000</v>
      </c>
      <c r="E11" s="126"/>
      <c r="F11" s="120">
        <v>8774781875</v>
      </c>
      <c r="G11" s="155"/>
      <c r="H11" s="365">
        <v>12047355867</v>
      </c>
    </row>
    <row r="12" spans="1:8" ht="15.75" customHeight="1">
      <c r="A12" s="532" t="s">
        <v>12</v>
      </c>
      <c r="B12" s="157" t="s">
        <v>9</v>
      </c>
      <c r="C12" s="187">
        <v>1482</v>
      </c>
      <c r="D12" s="188">
        <v>12</v>
      </c>
      <c r="E12" s="188"/>
      <c r="F12" s="188">
        <v>5485</v>
      </c>
      <c r="G12" s="189">
        <v>6</v>
      </c>
      <c r="H12" s="190">
        <v>6985</v>
      </c>
    </row>
    <row r="13" spans="1:8" ht="15.75" customHeight="1">
      <c r="A13" s="533"/>
      <c r="B13" s="135" t="s">
        <v>272</v>
      </c>
      <c r="C13" s="128">
        <v>81334104259</v>
      </c>
      <c r="D13" s="121">
        <v>21195000</v>
      </c>
      <c r="E13" s="121"/>
      <c r="F13" s="158">
        <v>12070253844</v>
      </c>
      <c r="G13" s="141">
        <v>52500</v>
      </c>
      <c r="H13" s="140">
        <v>93425605603</v>
      </c>
    </row>
    <row r="14" spans="1:8" ht="14.25" thickBot="1">
      <c r="A14" s="530"/>
      <c r="B14" s="134" t="s">
        <v>11</v>
      </c>
      <c r="C14" s="131">
        <v>196596329114</v>
      </c>
      <c r="D14" s="122">
        <v>50580000</v>
      </c>
      <c r="E14" s="122"/>
      <c r="F14" s="123">
        <v>51007836925</v>
      </c>
      <c r="G14" s="143">
        <v>1919800</v>
      </c>
      <c r="H14" s="153">
        <v>247656665839</v>
      </c>
    </row>
    <row r="15" spans="1:8" ht="14.25">
      <c r="A15" s="534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60</v>
      </c>
    </row>
    <row r="16" spans="1:8" ht="14.25">
      <c r="A16" s="535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3024736762</v>
      </c>
    </row>
    <row r="17" spans="1:8" ht="14.25" thickBot="1">
      <c r="A17" s="536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1546923004</v>
      </c>
    </row>
    <row r="18" spans="1:8" ht="15.75" thickBot="1">
      <c r="A18" s="127" t="s">
        <v>14</v>
      </c>
      <c r="B18" s="139" t="s">
        <v>9</v>
      </c>
      <c r="C18" s="132">
        <v>405</v>
      </c>
      <c r="D18" s="124">
        <v>5</v>
      </c>
      <c r="E18" s="124"/>
      <c r="F18" s="125">
        <v>2230</v>
      </c>
      <c r="G18" s="145">
        <v>115</v>
      </c>
      <c r="H18" s="156">
        <v>2755</v>
      </c>
    </row>
    <row r="19" spans="1:2" ht="14.25">
      <c r="A19" s="118" t="s">
        <v>15</v>
      </c>
      <c r="B19" s="118"/>
    </row>
    <row r="20" spans="1:2" ht="14.25">
      <c r="A20" s="345" t="s">
        <v>503</v>
      </c>
      <c r="B20" s="345"/>
    </row>
    <row r="22" ht="14.25">
      <c r="A22" s="1"/>
    </row>
    <row r="39" ht="14.2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22.07.2022&amp;CTÜRKİYE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5" customWidth="1"/>
    <col min="2" max="2" width="16.421875" style="195" customWidth="1"/>
    <col min="3" max="3" width="21.140625" style="195" customWidth="1"/>
    <col min="4" max="4" width="16.00390625" style="195" customWidth="1"/>
    <col min="5" max="5" width="15.57421875" style="195" customWidth="1"/>
    <col min="6" max="6" width="19.140625" style="195" customWidth="1"/>
    <col min="7" max="7" width="16.8515625" style="195" customWidth="1"/>
    <col min="8" max="8" width="19.28125" style="195" customWidth="1"/>
    <col min="9" max="16384" width="9.140625" style="195" customWidth="1"/>
  </cols>
  <sheetData>
    <row r="1" spans="1:9" ht="20.25" thickBot="1">
      <c r="A1" s="531" t="s">
        <v>809</v>
      </c>
      <c r="B1" s="531"/>
      <c r="C1" s="531"/>
      <c r="D1" s="531"/>
      <c r="E1" s="531"/>
      <c r="F1" s="531"/>
      <c r="G1" s="531"/>
      <c r="H1" s="531"/>
      <c r="I1" s="236"/>
    </row>
    <row r="2" ht="14.25">
      <c r="A2" s="1"/>
    </row>
    <row r="3" ht="14.25">
      <c r="A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3:6" ht="17.25">
      <c r="C5" s="537" t="s">
        <v>699</v>
      </c>
      <c r="D5" s="537"/>
      <c r="E5" s="537"/>
      <c r="F5" s="537"/>
    </row>
    <row r="7" ht="14.25" thickBot="1"/>
    <row r="8" spans="1:8" ht="15.7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5.7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8288</v>
      </c>
      <c r="D10" s="121">
        <v>7</v>
      </c>
      <c r="E10" s="121">
        <v>1</v>
      </c>
      <c r="F10" s="121">
        <v>57725</v>
      </c>
      <c r="G10" s="141">
        <v>885</v>
      </c>
      <c r="H10" s="140">
        <v>66906</v>
      </c>
    </row>
    <row r="11" spans="1:8" ht="15.75" customHeight="1" thickBot="1">
      <c r="A11" s="530"/>
      <c r="B11" s="134" t="s">
        <v>10</v>
      </c>
      <c r="C11" s="129">
        <v>12211276726</v>
      </c>
      <c r="D11" s="126">
        <v>352300000</v>
      </c>
      <c r="E11" s="126">
        <v>10000</v>
      </c>
      <c r="F11" s="120">
        <v>37364405625</v>
      </c>
      <c r="G11" s="155"/>
      <c r="H11" s="140">
        <v>49927992351</v>
      </c>
    </row>
    <row r="12" spans="1:8" ht="15.75" customHeight="1">
      <c r="A12" s="532" t="s">
        <v>12</v>
      </c>
      <c r="B12" s="157" t="s">
        <v>9</v>
      </c>
      <c r="C12" s="187">
        <v>6098</v>
      </c>
      <c r="D12" s="188">
        <v>31</v>
      </c>
      <c r="E12" s="188"/>
      <c r="F12" s="188">
        <v>16644</v>
      </c>
      <c r="G12" s="189">
        <v>17</v>
      </c>
      <c r="H12" s="190">
        <v>22790</v>
      </c>
    </row>
    <row r="13" spans="1:8" ht="15.75" customHeight="1">
      <c r="A13" s="533"/>
      <c r="B13" s="135" t="s">
        <v>272</v>
      </c>
      <c r="C13" s="128">
        <v>447477522112</v>
      </c>
      <c r="D13" s="121">
        <v>148852500</v>
      </c>
      <c r="E13" s="121"/>
      <c r="F13" s="158">
        <v>169989277878</v>
      </c>
      <c r="G13" s="141">
        <v>202600</v>
      </c>
      <c r="H13" s="140">
        <v>617615855089</v>
      </c>
    </row>
    <row r="14" spans="1:8" ht="14.25" thickBot="1">
      <c r="A14" s="530"/>
      <c r="B14" s="134" t="s">
        <v>11</v>
      </c>
      <c r="C14" s="131">
        <v>1336398108227</v>
      </c>
      <c r="D14" s="122">
        <v>281162500</v>
      </c>
      <c r="E14" s="122"/>
      <c r="F14" s="123">
        <v>154072351300</v>
      </c>
      <c r="G14" s="143">
        <v>80433425</v>
      </c>
      <c r="H14" s="153">
        <v>1490832055452</v>
      </c>
    </row>
    <row r="15" spans="1:8" ht="14.25">
      <c r="A15" s="534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273</v>
      </c>
    </row>
    <row r="16" spans="1:8" ht="14.25">
      <c r="A16" s="535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49188921102</v>
      </c>
    </row>
    <row r="17" spans="1:8" ht="14.25" thickBot="1">
      <c r="A17" s="536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13107474663</v>
      </c>
    </row>
    <row r="18" spans="1:8" ht="15.75" thickBot="1">
      <c r="A18" s="127" t="s">
        <v>14</v>
      </c>
      <c r="B18" s="139" t="s">
        <v>9</v>
      </c>
      <c r="C18" s="410">
        <v>1551</v>
      </c>
      <c r="D18" s="411">
        <v>25</v>
      </c>
      <c r="E18" s="411">
        <v>1</v>
      </c>
      <c r="F18" s="412">
        <v>8384</v>
      </c>
      <c r="G18" s="413">
        <v>391</v>
      </c>
      <c r="H18" s="156">
        <v>10352</v>
      </c>
    </row>
    <row r="19" spans="1:2" ht="14.25">
      <c r="A19" s="118" t="s">
        <v>15</v>
      </c>
      <c r="B19" s="118"/>
    </row>
    <row r="22" ht="14.25">
      <c r="A22" s="1"/>
    </row>
    <row r="39" ht="14.2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22.07.2022&amp;CTÜRKİYE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807</v>
      </c>
      <c r="B1" s="280"/>
      <c r="C1" s="280"/>
      <c r="D1" s="280"/>
      <c r="E1" s="280"/>
      <c r="F1" s="280"/>
      <c r="G1" s="280"/>
    </row>
    <row r="2" spans="1:8" ht="15.75" customHeight="1" thickBot="1">
      <c r="A2" s="552" t="s">
        <v>16</v>
      </c>
      <c r="B2" s="552"/>
      <c r="C2" s="552"/>
      <c r="D2" s="552"/>
      <c r="E2" s="552"/>
      <c r="F2" s="552"/>
      <c r="G2" s="552"/>
      <c r="H2" s="368"/>
    </row>
    <row r="3" spans="1:7" ht="9.75" customHeight="1">
      <c r="A3" s="553" t="s">
        <v>402</v>
      </c>
      <c r="B3" s="556" t="s">
        <v>8</v>
      </c>
      <c r="C3" s="556"/>
      <c r="D3" s="557" t="s">
        <v>17</v>
      </c>
      <c r="E3" s="558"/>
      <c r="F3" s="559"/>
      <c r="G3" s="6" t="s">
        <v>14</v>
      </c>
    </row>
    <row r="4" spans="1:7" ht="12.75" customHeight="1">
      <c r="A4" s="554"/>
      <c r="B4" s="7"/>
      <c r="C4" s="8"/>
      <c r="D4" s="7"/>
      <c r="E4" s="7"/>
      <c r="F4" s="291"/>
      <c r="G4" s="9"/>
    </row>
    <row r="5" spans="1:7" ht="8.25">
      <c r="A5" s="554"/>
      <c r="B5" s="111" t="s">
        <v>9</v>
      </c>
      <c r="C5" s="111" t="s">
        <v>10</v>
      </c>
      <c r="D5" s="111" t="s">
        <v>9</v>
      </c>
      <c r="E5" s="7" t="s">
        <v>435</v>
      </c>
      <c r="F5" s="291" t="s">
        <v>436</v>
      </c>
      <c r="G5" s="10" t="s">
        <v>9</v>
      </c>
    </row>
    <row r="6" spans="1:7" ht="9" thickBot="1">
      <c r="A6" s="555"/>
      <c r="B6" s="11"/>
      <c r="C6" s="12"/>
      <c r="D6" s="11"/>
      <c r="E6" s="11"/>
      <c r="F6" s="292"/>
      <c r="G6" s="13"/>
    </row>
    <row r="7" spans="1:7" s="16" customFormat="1" ht="10.5">
      <c r="A7" s="14" t="s">
        <v>18</v>
      </c>
      <c r="B7" s="15">
        <f>B14+B21+B28+B35+B42+B49+B56+B63+B70+B77+B84+B91+B98+B105+B112+B119+B126+B133+B140+B147+B154</f>
        <v>13562</v>
      </c>
      <c r="C7" s="15">
        <f>C14+C21+C28+C35+C42+C49+C56+C63+C70+C77+C84+C91+C98+C105+C112+C119+C126+C133+C140+C147+C154</f>
        <v>12047355867</v>
      </c>
      <c r="D7" s="15">
        <f aca="true" t="shared" si="0" ref="B7:G12">D14+D21+D28+D35+D42+D49+D56+D63+D70+D77+D84+D91+D98+D105+D112+D119+D126+D133+D140+D147+D154</f>
        <v>6985</v>
      </c>
      <c r="E7" s="15">
        <f t="shared" si="0"/>
        <v>93425605604</v>
      </c>
      <c r="F7" s="15">
        <f>F14+F21+F28+F35+F42+F49+F56+F63+F70+F77+F84+F91+F98+F105+F112+F119+F126+F133+F140+F147+F154</f>
        <v>247656665840</v>
      </c>
      <c r="G7" s="149">
        <f>G14+G21+G28+G35+G42+G49+G56+G63+G70+G77+G84+G91+G98+G105+G112+G119+G126+G133+G140+G147+G154</f>
        <v>2755</v>
      </c>
    </row>
    <row r="8" spans="1:7" s="16" customFormat="1" ht="10.5">
      <c r="A8" s="14" t="s">
        <v>19</v>
      </c>
      <c r="B8" s="15">
        <f>B15+B22+B29+B36+B43+B50+B57+B64+B71+B78+B85+B92+B99+B106+B113+B120+B127+B134+B141+B148+B155</f>
        <v>1689</v>
      </c>
      <c r="C8" s="15">
        <f t="shared" si="0"/>
        <v>3271273992</v>
      </c>
      <c r="D8" s="15">
        <f t="shared" si="0"/>
        <v>1482</v>
      </c>
      <c r="E8" s="15">
        <f t="shared" si="0"/>
        <v>81334104260</v>
      </c>
      <c r="F8" s="15">
        <f>F15+F22+F29+F36+F43+F50+F57+F64+F71+F78+F85+F92+F99+F106+F113+F120+F127+F134+F141+F148+F155</f>
        <v>196596329115</v>
      </c>
      <c r="G8" s="150">
        <f t="shared" si="0"/>
        <v>405</v>
      </c>
    </row>
    <row r="9" spans="1:7" s="16" customFormat="1" ht="10.5">
      <c r="A9" s="14" t="s">
        <v>20</v>
      </c>
      <c r="B9" s="15">
        <f t="shared" si="0"/>
        <v>3</v>
      </c>
      <c r="C9" s="15">
        <f t="shared" si="0"/>
        <v>1300000</v>
      </c>
      <c r="D9" s="15">
        <f t="shared" si="0"/>
        <v>12</v>
      </c>
      <c r="E9" s="15">
        <f t="shared" si="0"/>
        <v>21195000</v>
      </c>
      <c r="F9" s="15">
        <f>F16+F23+F30+F37+F44+F51+F58+F65+F72+F79+F86+F93+F100+F107+F114+F121+F128+F135+F142+F149+F156</f>
        <v>50580000</v>
      </c>
      <c r="G9" s="150">
        <f t="shared" si="0"/>
        <v>5</v>
      </c>
    </row>
    <row r="10" spans="1:7" s="16" customFormat="1" ht="10.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0.5">
      <c r="A11" s="14" t="s">
        <v>22</v>
      </c>
      <c r="B11" s="15">
        <f t="shared" si="0"/>
        <v>11704</v>
      </c>
      <c r="C11" s="15">
        <f t="shared" si="0"/>
        <v>8774781875</v>
      </c>
      <c r="D11" s="15">
        <f t="shared" si="0"/>
        <v>5485</v>
      </c>
      <c r="E11" s="15">
        <f t="shared" si="0"/>
        <v>12070253844</v>
      </c>
      <c r="F11" s="15">
        <f>F18+F25+F32+F39+F46+F53+F60+F67+F74+F81+F88+F95+F102+F109+F116+F123+F130+F137+F144+F151+F158</f>
        <v>51007836925</v>
      </c>
      <c r="G11" s="150">
        <f t="shared" si="0"/>
        <v>2230</v>
      </c>
    </row>
    <row r="12" spans="1:7" s="16" customFormat="1" ht="10.5" thickBot="1">
      <c r="A12" s="17" t="s">
        <v>23</v>
      </c>
      <c r="B12" s="15">
        <f t="shared" si="0"/>
        <v>166</v>
      </c>
      <c r="C12" s="15">
        <f t="shared" si="0"/>
        <v>0</v>
      </c>
      <c r="D12" s="15">
        <f t="shared" si="0"/>
        <v>6</v>
      </c>
      <c r="E12" s="15">
        <f t="shared" si="0"/>
        <v>52500</v>
      </c>
      <c r="F12" s="15">
        <f>F19+F26+F33+F40+F47+F54+F61+F68+F75+F82+F89+F96+F103+F110+F117+F124+F131+F138+F145+F152+F159</f>
        <v>1919800</v>
      </c>
      <c r="G12" s="151">
        <f t="shared" si="0"/>
        <v>115</v>
      </c>
    </row>
    <row r="13" spans="1:7" s="16" customFormat="1" ht="12.75" customHeight="1" thickBot="1">
      <c r="A13" s="545" t="s">
        <v>24</v>
      </c>
      <c r="B13" s="546"/>
      <c r="C13" s="546"/>
      <c r="D13" s="546"/>
      <c r="E13" s="546"/>
      <c r="F13" s="546"/>
      <c r="G13" s="551"/>
    </row>
    <row r="14" spans="1:7" s="16" customFormat="1" ht="11.25" customHeight="1">
      <c r="A14" s="18" t="s">
        <v>25</v>
      </c>
      <c r="B14" s="360">
        <v>181</v>
      </c>
      <c r="C14" s="360">
        <v>253685000</v>
      </c>
      <c r="D14" s="360">
        <v>93</v>
      </c>
      <c r="E14" s="360">
        <v>249261800</v>
      </c>
      <c r="F14" s="361">
        <v>890187850</v>
      </c>
      <c r="G14" s="362">
        <v>43</v>
      </c>
    </row>
    <row r="15" spans="1:7" s="16" customFormat="1" ht="10.5">
      <c r="A15" s="18" t="s">
        <v>26</v>
      </c>
      <c r="B15" s="19">
        <v>29</v>
      </c>
      <c r="C15" s="20">
        <v>20615000</v>
      </c>
      <c r="D15" s="22">
        <v>14</v>
      </c>
      <c r="E15" s="21">
        <v>88286100</v>
      </c>
      <c r="F15" s="293">
        <v>253630100</v>
      </c>
      <c r="G15" s="24">
        <v>6</v>
      </c>
    </row>
    <row r="16" spans="1:7" s="16" customFormat="1" ht="10.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3">
        <v>0</v>
      </c>
      <c r="G16" s="25">
        <v>0</v>
      </c>
    </row>
    <row r="17" spans="1:7" ht="10.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3">
        <v>0</v>
      </c>
      <c r="G17" s="25">
        <v>0</v>
      </c>
    </row>
    <row r="18" spans="1:8" ht="10.5">
      <c r="A18" s="18" t="s">
        <v>29</v>
      </c>
      <c r="B18" s="19">
        <v>135</v>
      </c>
      <c r="C18" s="20">
        <v>233070000</v>
      </c>
      <c r="D18" s="22">
        <v>79</v>
      </c>
      <c r="E18" s="21">
        <v>160975700</v>
      </c>
      <c r="F18" s="293">
        <v>636557750</v>
      </c>
      <c r="G18" s="24">
        <v>34</v>
      </c>
      <c r="H18" s="26"/>
    </row>
    <row r="19" spans="1:7" ht="10.5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4">
        <v>0</v>
      </c>
      <c r="G19" s="32">
        <v>3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0">
        <v>99</v>
      </c>
      <c r="C21" s="360">
        <v>123330000</v>
      </c>
      <c r="D21" s="360">
        <v>74</v>
      </c>
      <c r="E21" s="360">
        <v>5083809549</v>
      </c>
      <c r="F21" s="361">
        <v>18928373668</v>
      </c>
      <c r="G21" s="362">
        <v>19</v>
      </c>
    </row>
    <row r="22" spans="1:7" ht="10.5">
      <c r="A22" s="18" t="s">
        <v>26</v>
      </c>
      <c r="B22" s="19">
        <v>31</v>
      </c>
      <c r="C22" s="20">
        <v>48340000</v>
      </c>
      <c r="D22" s="22">
        <v>27</v>
      </c>
      <c r="E22" s="21">
        <v>4815239549</v>
      </c>
      <c r="F22" s="293">
        <v>18240245668</v>
      </c>
      <c r="G22" s="25">
        <v>4</v>
      </c>
    </row>
    <row r="23" spans="1:7" s="16" customFormat="1" ht="10.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3">
        <v>0</v>
      </c>
      <c r="G23" s="25">
        <v>0</v>
      </c>
    </row>
    <row r="24" spans="1:7" ht="10.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3">
        <v>0</v>
      </c>
      <c r="G24" s="25">
        <v>0</v>
      </c>
    </row>
    <row r="25" spans="1:7" ht="10.5">
      <c r="A25" s="18" t="s">
        <v>29</v>
      </c>
      <c r="B25" s="19">
        <v>68</v>
      </c>
      <c r="C25" s="20">
        <v>74990000</v>
      </c>
      <c r="D25" s="22">
        <v>47</v>
      </c>
      <c r="E25" s="21">
        <v>268570000</v>
      </c>
      <c r="F25" s="293">
        <v>688128000</v>
      </c>
      <c r="G25" s="25">
        <v>15</v>
      </c>
    </row>
    <row r="26" spans="1:7" ht="10.5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4">
        <v>0</v>
      </c>
      <c r="G26" s="33">
        <v>0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0.5">
      <c r="A28" s="18" t="s">
        <v>25</v>
      </c>
      <c r="B28" s="360">
        <v>2043</v>
      </c>
      <c r="C28" s="360">
        <v>2230298662</v>
      </c>
      <c r="D28" s="360">
        <v>1728</v>
      </c>
      <c r="E28" s="360">
        <v>21315045212</v>
      </c>
      <c r="F28" s="361">
        <v>74101617908</v>
      </c>
      <c r="G28" s="362">
        <v>330</v>
      </c>
    </row>
    <row r="29" spans="1:7" ht="10.5">
      <c r="A29" s="18" t="s">
        <v>26</v>
      </c>
      <c r="B29" s="19">
        <v>264</v>
      </c>
      <c r="C29" s="20">
        <v>732899937</v>
      </c>
      <c r="D29" s="22">
        <v>414</v>
      </c>
      <c r="E29" s="21">
        <v>17743459087</v>
      </c>
      <c r="F29" s="293">
        <v>62766430508</v>
      </c>
      <c r="G29" s="24">
        <v>55</v>
      </c>
    </row>
    <row r="30" spans="1:7" ht="10.5">
      <c r="A30" s="18" t="s">
        <v>27</v>
      </c>
      <c r="B30" s="19">
        <v>2</v>
      </c>
      <c r="C30" s="20">
        <v>1100000</v>
      </c>
      <c r="D30" s="21">
        <v>0</v>
      </c>
      <c r="E30" s="21">
        <v>0</v>
      </c>
      <c r="F30" s="293">
        <v>0</v>
      </c>
      <c r="G30" s="24">
        <v>0</v>
      </c>
    </row>
    <row r="31" spans="1:7" ht="10.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3">
        <v>0</v>
      </c>
      <c r="G31" s="24">
        <v>0</v>
      </c>
    </row>
    <row r="32" spans="1:7" ht="10.5">
      <c r="A32" s="18" t="s">
        <v>29</v>
      </c>
      <c r="B32" s="19">
        <v>1767</v>
      </c>
      <c r="C32" s="20">
        <v>1496298725</v>
      </c>
      <c r="D32" s="22">
        <v>1314</v>
      </c>
      <c r="E32" s="21">
        <v>3571586125</v>
      </c>
      <c r="F32" s="293">
        <v>11335187400</v>
      </c>
      <c r="G32" s="24">
        <v>275</v>
      </c>
    </row>
    <row r="33" spans="1:7" ht="10.5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4">
        <v>0</v>
      </c>
      <c r="G33" s="33">
        <v>0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0">
        <v>158</v>
      </c>
      <c r="C35" s="360">
        <v>286676365</v>
      </c>
      <c r="D35" s="360">
        <v>82</v>
      </c>
      <c r="E35" s="360">
        <v>3382992752</v>
      </c>
      <c r="F35" s="361">
        <v>12940016376</v>
      </c>
      <c r="G35" s="362">
        <v>46</v>
      </c>
      <c r="H35" s="16"/>
    </row>
    <row r="36" spans="1:7" ht="10.5">
      <c r="A36" s="18" t="s">
        <v>26</v>
      </c>
      <c r="B36" s="19">
        <v>58</v>
      </c>
      <c r="C36" s="20">
        <v>145956365</v>
      </c>
      <c r="D36" s="22">
        <v>51</v>
      </c>
      <c r="E36" s="21">
        <v>3164007752</v>
      </c>
      <c r="F36" s="293">
        <v>4798714376</v>
      </c>
      <c r="G36" s="24">
        <v>21</v>
      </c>
    </row>
    <row r="37" spans="1:7" s="16" customFormat="1" ht="10.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3">
        <v>0</v>
      </c>
      <c r="G37" s="25">
        <v>0</v>
      </c>
    </row>
    <row r="38" spans="1:7" ht="10.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3">
        <v>0</v>
      </c>
      <c r="G38" s="25">
        <v>0</v>
      </c>
    </row>
    <row r="39" spans="1:7" ht="10.5">
      <c r="A39" s="18" t="s">
        <v>29</v>
      </c>
      <c r="B39" s="19">
        <v>100</v>
      </c>
      <c r="C39" s="20">
        <v>140720000</v>
      </c>
      <c r="D39" s="22">
        <v>31</v>
      </c>
      <c r="E39" s="21">
        <v>218985000</v>
      </c>
      <c r="F39" s="293">
        <v>8141302000</v>
      </c>
      <c r="G39" s="24">
        <v>23</v>
      </c>
    </row>
    <row r="40" spans="1:7" ht="10.5" thickBot="1">
      <c r="A40" s="400" t="s">
        <v>573</v>
      </c>
      <c r="B40" s="28">
        <v>0</v>
      </c>
      <c r="C40" s="29">
        <v>0</v>
      </c>
      <c r="D40" s="30">
        <v>0</v>
      </c>
      <c r="E40" s="30">
        <v>0</v>
      </c>
      <c r="F40" s="294">
        <v>0</v>
      </c>
      <c r="G40" s="32">
        <v>2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0">
        <v>41</v>
      </c>
      <c r="C42" s="360">
        <v>45650000</v>
      </c>
      <c r="D42" s="360">
        <v>25</v>
      </c>
      <c r="E42" s="360">
        <v>54590651</v>
      </c>
      <c r="F42" s="361">
        <v>228572651</v>
      </c>
      <c r="G42" s="362">
        <v>5</v>
      </c>
    </row>
    <row r="43" spans="1:7" ht="10.5">
      <c r="A43" s="18" t="s">
        <v>26</v>
      </c>
      <c r="B43" s="19">
        <v>7</v>
      </c>
      <c r="C43" s="20">
        <v>3690000</v>
      </c>
      <c r="D43" s="22">
        <v>4</v>
      </c>
      <c r="E43" s="21">
        <v>26135651</v>
      </c>
      <c r="F43" s="293">
        <v>91310651</v>
      </c>
      <c r="G43" s="24">
        <v>1</v>
      </c>
    </row>
    <row r="44" spans="1:7" s="16" customFormat="1" ht="10.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3">
        <v>0</v>
      </c>
      <c r="G44" s="25">
        <v>0</v>
      </c>
    </row>
    <row r="45" spans="1:7" ht="10.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3">
        <v>0</v>
      </c>
      <c r="G45" s="25">
        <v>0</v>
      </c>
    </row>
    <row r="46" spans="1:7" ht="10.5">
      <c r="A46" s="18" t="s">
        <v>29</v>
      </c>
      <c r="B46" s="19">
        <v>32</v>
      </c>
      <c r="C46" s="20">
        <v>41960000</v>
      </c>
      <c r="D46" s="22">
        <v>21</v>
      </c>
      <c r="E46" s="21">
        <v>28455000</v>
      </c>
      <c r="F46" s="293">
        <v>137262000</v>
      </c>
      <c r="G46" s="24">
        <v>4</v>
      </c>
    </row>
    <row r="47" spans="1:7" ht="10.5" thickBot="1">
      <c r="A47" s="27" t="s">
        <v>23</v>
      </c>
      <c r="B47" s="28">
        <v>2</v>
      </c>
      <c r="C47" s="29">
        <v>0</v>
      </c>
      <c r="D47" s="30">
        <v>0</v>
      </c>
      <c r="E47" s="30">
        <v>0</v>
      </c>
      <c r="F47" s="294">
        <v>0</v>
      </c>
      <c r="G47" s="33">
        <v>0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0.5">
      <c r="A49" s="18" t="s">
        <v>25</v>
      </c>
      <c r="B49" s="360">
        <v>1502</v>
      </c>
      <c r="C49" s="360">
        <v>1754243923</v>
      </c>
      <c r="D49" s="360">
        <v>763</v>
      </c>
      <c r="E49" s="360">
        <v>15054346958</v>
      </c>
      <c r="F49" s="361">
        <v>24688294631</v>
      </c>
      <c r="G49" s="362">
        <v>398</v>
      </c>
    </row>
    <row r="50" spans="1:8" ht="10.5">
      <c r="A50" s="18" t="s">
        <v>26</v>
      </c>
      <c r="B50" s="34">
        <v>163</v>
      </c>
      <c r="C50" s="23">
        <v>279286923</v>
      </c>
      <c r="D50" s="22">
        <v>153</v>
      </c>
      <c r="E50" s="21">
        <v>14341647008</v>
      </c>
      <c r="F50" s="293">
        <v>21138134356</v>
      </c>
      <c r="G50" s="24">
        <v>55</v>
      </c>
      <c r="H50" s="16"/>
    </row>
    <row r="51" spans="1:7" s="16" customFormat="1" ht="10.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3">
        <v>0</v>
      </c>
      <c r="G51" s="24">
        <v>0</v>
      </c>
    </row>
    <row r="52" spans="1:8" ht="10.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3">
        <v>0</v>
      </c>
      <c r="G52" s="25">
        <v>0</v>
      </c>
      <c r="H52" s="16"/>
    </row>
    <row r="53" spans="1:8" ht="10.5">
      <c r="A53" s="18" t="s">
        <v>29</v>
      </c>
      <c r="B53" s="34">
        <v>1237</v>
      </c>
      <c r="C53" s="23">
        <v>1474957000</v>
      </c>
      <c r="D53" s="22">
        <v>609</v>
      </c>
      <c r="E53" s="21">
        <v>712699950</v>
      </c>
      <c r="F53" s="293">
        <v>3550152475</v>
      </c>
      <c r="G53" s="24">
        <v>259</v>
      </c>
      <c r="H53" s="16"/>
    </row>
    <row r="54" spans="1:8" ht="10.5" thickBot="1">
      <c r="A54" s="27" t="s">
        <v>23</v>
      </c>
      <c r="B54" s="28">
        <v>102</v>
      </c>
      <c r="C54" s="29">
        <v>0</v>
      </c>
      <c r="D54" s="31">
        <v>1</v>
      </c>
      <c r="E54" s="30">
        <v>0</v>
      </c>
      <c r="F54" s="294">
        <v>7800</v>
      </c>
      <c r="G54" s="32">
        <v>84</v>
      </c>
      <c r="H54" s="16"/>
    </row>
    <row r="55" spans="1:7" ht="15.75" customHeight="1" thickBot="1">
      <c r="A55" s="548" t="s">
        <v>35</v>
      </c>
      <c r="B55" s="549"/>
      <c r="C55" s="549"/>
      <c r="D55" s="549"/>
      <c r="E55" s="549"/>
      <c r="F55" s="549"/>
      <c r="G55" s="550"/>
    </row>
    <row r="56" spans="1:7" ht="11.25" customHeight="1">
      <c r="A56" s="18" t="s">
        <v>25</v>
      </c>
      <c r="B56" s="360">
        <v>4747</v>
      </c>
      <c r="C56" s="360">
        <v>3618051900</v>
      </c>
      <c r="D56" s="360">
        <v>2683</v>
      </c>
      <c r="E56" s="360">
        <v>13576859428</v>
      </c>
      <c r="F56" s="361">
        <v>53021078158</v>
      </c>
      <c r="G56" s="362">
        <v>911</v>
      </c>
    </row>
    <row r="57" spans="1:7" ht="10.5">
      <c r="A57" s="18" t="s">
        <v>26</v>
      </c>
      <c r="B57" s="34">
        <v>406</v>
      </c>
      <c r="C57" s="23">
        <v>333974000</v>
      </c>
      <c r="D57" s="22">
        <v>378</v>
      </c>
      <c r="E57" s="21">
        <v>8119975728</v>
      </c>
      <c r="F57" s="293">
        <v>33535977283</v>
      </c>
      <c r="G57" s="24">
        <v>96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9</v>
      </c>
      <c r="E58" s="21">
        <v>20170000</v>
      </c>
      <c r="F58" s="293">
        <v>48555000</v>
      </c>
      <c r="G58" s="24">
        <v>4</v>
      </c>
    </row>
    <row r="59" spans="1:7" ht="10.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3">
        <v>0</v>
      </c>
      <c r="G59" s="25">
        <v>0</v>
      </c>
    </row>
    <row r="60" spans="1:7" ht="10.5">
      <c r="A60" s="18" t="s">
        <v>29</v>
      </c>
      <c r="B60" s="34">
        <v>4334</v>
      </c>
      <c r="C60" s="23">
        <v>3284077900</v>
      </c>
      <c r="D60" s="22">
        <v>2296</v>
      </c>
      <c r="E60" s="21">
        <v>5436713700</v>
      </c>
      <c r="F60" s="293">
        <v>19436545875</v>
      </c>
      <c r="G60" s="24">
        <v>805</v>
      </c>
    </row>
    <row r="61" spans="1:7" ht="10.5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294">
        <v>0</v>
      </c>
      <c r="G61" s="33">
        <v>6</v>
      </c>
    </row>
    <row r="62" spans="1:7" s="16" customFormat="1" ht="11.25" customHeight="1" thickBot="1">
      <c r="A62" s="545" t="s">
        <v>36</v>
      </c>
      <c r="B62" s="546"/>
      <c r="C62" s="546"/>
      <c r="D62" s="546"/>
      <c r="E62" s="546"/>
      <c r="F62" s="546"/>
      <c r="G62" s="547"/>
    </row>
    <row r="63" spans="1:7" ht="11.25" customHeight="1">
      <c r="A63" s="18" t="s">
        <v>25</v>
      </c>
      <c r="B63" s="360">
        <v>576</v>
      </c>
      <c r="C63" s="360">
        <v>501155750</v>
      </c>
      <c r="D63" s="360">
        <v>334</v>
      </c>
      <c r="E63" s="360">
        <v>3518222262</v>
      </c>
      <c r="F63" s="361">
        <v>7784162344</v>
      </c>
      <c r="G63" s="362">
        <v>96</v>
      </c>
    </row>
    <row r="64" spans="1:7" ht="10.5">
      <c r="A64" s="18" t="s">
        <v>26</v>
      </c>
      <c r="B64" s="34">
        <v>52</v>
      </c>
      <c r="C64" s="23">
        <v>82300750</v>
      </c>
      <c r="D64" s="22">
        <v>72</v>
      </c>
      <c r="E64" s="21">
        <v>3049315562</v>
      </c>
      <c r="F64" s="293">
        <v>5091576144</v>
      </c>
      <c r="G64" s="24">
        <v>16</v>
      </c>
    </row>
    <row r="65" spans="1:7" ht="10.5">
      <c r="A65" s="18" t="s">
        <v>27</v>
      </c>
      <c r="B65" s="19">
        <v>0</v>
      </c>
      <c r="C65" s="20">
        <v>0</v>
      </c>
      <c r="D65" s="21">
        <v>2</v>
      </c>
      <c r="E65" s="21">
        <v>1000000</v>
      </c>
      <c r="F65" s="293">
        <v>2000000</v>
      </c>
      <c r="G65" s="25">
        <v>1</v>
      </c>
    </row>
    <row r="66" spans="1:7" ht="10.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3">
        <v>0</v>
      </c>
      <c r="G66" s="24">
        <v>0</v>
      </c>
    </row>
    <row r="67" spans="1:7" ht="10.5">
      <c r="A67" s="18" t="s">
        <v>29</v>
      </c>
      <c r="B67" s="34">
        <v>513</v>
      </c>
      <c r="C67" s="23">
        <v>418855000</v>
      </c>
      <c r="D67" s="22">
        <v>255</v>
      </c>
      <c r="E67" s="21">
        <v>467854200</v>
      </c>
      <c r="F67" s="293">
        <v>2688674200</v>
      </c>
      <c r="G67" s="24">
        <v>68</v>
      </c>
    </row>
    <row r="68" spans="1:7" ht="10.5" thickBot="1">
      <c r="A68" s="27" t="s">
        <v>23</v>
      </c>
      <c r="B68" s="35">
        <v>11</v>
      </c>
      <c r="C68" s="36">
        <v>0</v>
      </c>
      <c r="D68" s="31">
        <v>5</v>
      </c>
      <c r="E68" s="30">
        <v>52500</v>
      </c>
      <c r="F68" s="294">
        <v>1912000</v>
      </c>
      <c r="G68" s="32">
        <v>11</v>
      </c>
    </row>
    <row r="69" spans="1:7" ht="14.25" customHeight="1" thickBot="1">
      <c r="A69" s="545" t="s">
        <v>37</v>
      </c>
      <c r="B69" s="546"/>
      <c r="C69" s="546"/>
      <c r="D69" s="546"/>
      <c r="E69" s="546"/>
      <c r="F69" s="546"/>
      <c r="G69" s="551"/>
    </row>
    <row r="70" spans="1:7" ht="10.5">
      <c r="A70" s="18" t="s">
        <v>25</v>
      </c>
      <c r="B70" s="360">
        <v>686</v>
      </c>
      <c r="C70" s="360">
        <v>381828000</v>
      </c>
      <c r="D70" s="360">
        <v>142</v>
      </c>
      <c r="E70" s="360">
        <v>1508422730</v>
      </c>
      <c r="F70" s="361">
        <v>2988784075</v>
      </c>
      <c r="G70" s="362">
        <v>158</v>
      </c>
    </row>
    <row r="71" spans="1:7" ht="10.5">
      <c r="A71" s="18" t="s">
        <v>26</v>
      </c>
      <c r="B71" s="34">
        <v>81</v>
      </c>
      <c r="C71" s="23">
        <v>41195000</v>
      </c>
      <c r="D71" s="22">
        <v>24</v>
      </c>
      <c r="E71" s="21">
        <v>1420655836</v>
      </c>
      <c r="F71" s="293">
        <v>2426520075</v>
      </c>
      <c r="G71" s="24">
        <v>24</v>
      </c>
    </row>
    <row r="72" spans="1:7" s="16" customFormat="1" ht="10.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3">
        <v>0</v>
      </c>
      <c r="G72" s="25">
        <v>0</v>
      </c>
    </row>
    <row r="73" spans="1:7" ht="10.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3">
        <v>0</v>
      </c>
      <c r="G73" s="25">
        <v>0</v>
      </c>
    </row>
    <row r="74" spans="1:7" ht="10.5">
      <c r="A74" s="18" t="s">
        <v>29</v>
      </c>
      <c r="B74" s="34">
        <v>601</v>
      </c>
      <c r="C74" s="23">
        <v>340633000</v>
      </c>
      <c r="D74" s="22">
        <v>118</v>
      </c>
      <c r="E74" s="21">
        <v>87766894</v>
      </c>
      <c r="F74" s="293">
        <v>562264000</v>
      </c>
      <c r="G74" s="24">
        <v>134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4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0.5">
      <c r="A77" s="18" t="s">
        <v>25</v>
      </c>
      <c r="B77" s="360">
        <v>612</v>
      </c>
      <c r="C77" s="360">
        <v>506902000</v>
      </c>
      <c r="D77" s="360">
        <v>164</v>
      </c>
      <c r="E77" s="360">
        <v>4463830986</v>
      </c>
      <c r="F77" s="361">
        <v>6143097806</v>
      </c>
      <c r="G77" s="362">
        <v>138</v>
      </c>
    </row>
    <row r="78" spans="1:7" ht="10.5">
      <c r="A78" s="18" t="s">
        <v>26</v>
      </c>
      <c r="B78" s="34">
        <v>179</v>
      </c>
      <c r="C78" s="23">
        <v>329858000</v>
      </c>
      <c r="D78" s="22">
        <v>86</v>
      </c>
      <c r="E78" s="21">
        <v>4393337786</v>
      </c>
      <c r="F78" s="293">
        <v>5861791006</v>
      </c>
      <c r="G78" s="24">
        <v>37</v>
      </c>
    </row>
    <row r="79" spans="1:7" s="16" customFormat="1" ht="10.5">
      <c r="A79" s="18" t="s">
        <v>27</v>
      </c>
      <c r="B79" s="19">
        <v>1</v>
      </c>
      <c r="C79" s="20">
        <v>200000</v>
      </c>
      <c r="D79" s="21">
        <v>0</v>
      </c>
      <c r="E79" s="21">
        <v>0</v>
      </c>
      <c r="F79" s="293">
        <v>0</v>
      </c>
      <c r="G79" s="25">
        <v>0</v>
      </c>
    </row>
    <row r="80" spans="1:7" ht="10.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3">
        <v>0</v>
      </c>
      <c r="G80" s="25">
        <v>0</v>
      </c>
    </row>
    <row r="81" spans="1:7" ht="10.5">
      <c r="A81" s="18" t="s">
        <v>29</v>
      </c>
      <c r="B81" s="34">
        <v>432</v>
      </c>
      <c r="C81" s="23">
        <v>176844000</v>
      </c>
      <c r="D81" s="22">
        <v>78</v>
      </c>
      <c r="E81" s="21">
        <v>70493200</v>
      </c>
      <c r="F81" s="293">
        <v>281306800</v>
      </c>
      <c r="G81" s="24">
        <v>101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4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0.5">
      <c r="A84" s="18" t="s">
        <v>25</v>
      </c>
      <c r="B84" s="360">
        <v>101</v>
      </c>
      <c r="C84" s="360">
        <v>732732000</v>
      </c>
      <c r="D84" s="360">
        <v>119</v>
      </c>
      <c r="E84" s="360">
        <v>18679463793</v>
      </c>
      <c r="F84" s="361">
        <v>28129464806</v>
      </c>
      <c r="G84" s="362">
        <v>25</v>
      </c>
    </row>
    <row r="85" spans="1:7" ht="10.5">
      <c r="A85" s="18" t="s">
        <v>26</v>
      </c>
      <c r="B85" s="34">
        <v>34</v>
      </c>
      <c r="C85" s="23">
        <v>708787000</v>
      </c>
      <c r="D85" s="22">
        <v>73</v>
      </c>
      <c r="E85" s="21">
        <v>18669545593</v>
      </c>
      <c r="F85" s="293">
        <v>27814689706</v>
      </c>
      <c r="G85" s="24">
        <v>11</v>
      </c>
    </row>
    <row r="86" spans="1:7" s="16" customFormat="1" ht="10.5">
      <c r="A86" s="18" t="s">
        <v>27</v>
      </c>
      <c r="B86" s="19">
        <v>0</v>
      </c>
      <c r="C86" s="20">
        <v>0</v>
      </c>
      <c r="D86" s="21">
        <v>1</v>
      </c>
      <c r="E86" s="21">
        <v>25000</v>
      </c>
      <c r="F86" s="293">
        <v>25000</v>
      </c>
      <c r="G86" s="25">
        <v>0</v>
      </c>
    </row>
    <row r="87" spans="1:7" ht="10.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3">
        <v>0</v>
      </c>
      <c r="G87" s="25">
        <v>0</v>
      </c>
    </row>
    <row r="88" spans="1:7" ht="10.5">
      <c r="A88" s="18" t="s">
        <v>29</v>
      </c>
      <c r="B88" s="34">
        <v>66</v>
      </c>
      <c r="C88" s="23">
        <v>23945000</v>
      </c>
      <c r="D88" s="22">
        <v>45</v>
      </c>
      <c r="E88" s="21">
        <v>9893200</v>
      </c>
      <c r="F88" s="293">
        <v>314750100</v>
      </c>
      <c r="G88" s="24">
        <v>11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4">
        <v>0</v>
      </c>
      <c r="G89" s="33">
        <v>3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0.5">
      <c r="A91" s="18" t="s">
        <v>25</v>
      </c>
      <c r="B91" s="360">
        <v>442</v>
      </c>
      <c r="C91" s="360">
        <v>522835898</v>
      </c>
      <c r="D91" s="360">
        <v>67</v>
      </c>
      <c r="E91" s="360">
        <v>2506510961</v>
      </c>
      <c r="F91" s="361">
        <v>3434895221</v>
      </c>
      <c r="G91" s="362">
        <v>59</v>
      </c>
    </row>
    <row r="92" spans="1:7" ht="10.5">
      <c r="A92" s="18" t="s">
        <v>26</v>
      </c>
      <c r="B92" s="34">
        <v>71</v>
      </c>
      <c r="C92" s="23">
        <v>315988698</v>
      </c>
      <c r="D92" s="22">
        <v>28</v>
      </c>
      <c r="E92" s="21">
        <v>2091773736</v>
      </c>
      <c r="F92" s="293">
        <v>2776987971</v>
      </c>
      <c r="G92" s="24">
        <v>9</v>
      </c>
    </row>
    <row r="93" spans="1:7" s="16" customFormat="1" ht="10.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3">
        <v>0</v>
      </c>
      <c r="G93" s="25">
        <v>0</v>
      </c>
    </row>
    <row r="94" spans="1:7" ht="10.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3">
        <v>0</v>
      </c>
      <c r="G94" s="25">
        <v>0</v>
      </c>
    </row>
    <row r="95" spans="1:7" ht="10.5">
      <c r="A95" s="18" t="s">
        <v>29</v>
      </c>
      <c r="B95" s="34">
        <v>365</v>
      </c>
      <c r="C95" s="23">
        <v>206847200</v>
      </c>
      <c r="D95" s="22">
        <v>39</v>
      </c>
      <c r="E95" s="21">
        <v>414737225</v>
      </c>
      <c r="F95" s="293">
        <v>657907250</v>
      </c>
      <c r="G95" s="24">
        <v>49</v>
      </c>
    </row>
    <row r="96" spans="1:7" ht="12" customHeight="1" thickBot="1">
      <c r="A96" s="27" t="s">
        <v>23</v>
      </c>
      <c r="B96" s="35">
        <v>6</v>
      </c>
      <c r="C96" s="36">
        <v>0</v>
      </c>
      <c r="D96" s="30">
        <v>0</v>
      </c>
      <c r="E96" s="30">
        <v>0</v>
      </c>
      <c r="F96" s="294">
        <v>0</v>
      </c>
      <c r="G96" s="32">
        <v>1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0.5">
      <c r="A98" s="18" t="s">
        <v>25</v>
      </c>
      <c r="B98" s="360">
        <v>977</v>
      </c>
      <c r="C98" s="360">
        <v>371287065</v>
      </c>
      <c r="D98" s="360">
        <v>303</v>
      </c>
      <c r="E98" s="360">
        <v>2202706482</v>
      </c>
      <c r="F98" s="361">
        <v>7153676387</v>
      </c>
      <c r="G98" s="362">
        <v>220</v>
      </c>
      <c r="H98" s="16"/>
    </row>
    <row r="99" spans="1:8" ht="10.5">
      <c r="A99" s="18" t="s">
        <v>26</v>
      </c>
      <c r="B99" s="34">
        <v>163</v>
      </c>
      <c r="C99" s="23">
        <v>88637065</v>
      </c>
      <c r="D99" s="22">
        <v>66</v>
      </c>
      <c r="E99" s="21">
        <v>2058090682</v>
      </c>
      <c r="F99" s="293">
        <v>6409879812</v>
      </c>
      <c r="G99" s="24">
        <v>39</v>
      </c>
      <c r="H99" s="16"/>
    </row>
    <row r="100" spans="1:7" s="16" customFormat="1" ht="10.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3">
        <v>0</v>
      </c>
      <c r="G100" s="25">
        <v>0</v>
      </c>
    </row>
    <row r="101" spans="1:7" ht="10.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3">
        <v>0</v>
      </c>
      <c r="G101" s="25">
        <v>0</v>
      </c>
    </row>
    <row r="102" spans="1:7" ht="10.5">
      <c r="A102" s="18" t="s">
        <v>29</v>
      </c>
      <c r="B102" s="34">
        <v>813</v>
      </c>
      <c r="C102" s="23">
        <v>282650000</v>
      </c>
      <c r="D102" s="22">
        <v>237</v>
      </c>
      <c r="E102" s="21">
        <v>144615800</v>
      </c>
      <c r="F102" s="293">
        <v>743796575</v>
      </c>
      <c r="G102" s="24">
        <v>181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4">
        <v>0</v>
      </c>
      <c r="G103" s="33">
        <v>0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0.5">
      <c r="A105" s="18" t="s">
        <v>25</v>
      </c>
      <c r="B105" s="360">
        <v>592</v>
      </c>
      <c r="C105" s="360">
        <v>387675254</v>
      </c>
      <c r="D105" s="360">
        <v>221</v>
      </c>
      <c r="E105" s="360">
        <v>1026118040</v>
      </c>
      <c r="F105" s="361">
        <v>5541792557</v>
      </c>
      <c r="G105" s="362">
        <v>102</v>
      </c>
    </row>
    <row r="106" spans="1:7" ht="10.5">
      <c r="A106" s="18" t="s">
        <v>26</v>
      </c>
      <c r="B106" s="34">
        <v>73</v>
      </c>
      <c r="C106" s="23">
        <v>104810254</v>
      </c>
      <c r="D106" s="22">
        <v>47</v>
      </c>
      <c r="E106" s="21">
        <v>649410190</v>
      </c>
      <c r="F106" s="293">
        <v>4183325207</v>
      </c>
      <c r="G106" s="24">
        <v>16</v>
      </c>
    </row>
    <row r="107" spans="1:7" s="16" customFormat="1" ht="10.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3">
        <v>0</v>
      </c>
      <c r="G107" s="25">
        <v>0</v>
      </c>
    </row>
    <row r="108" spans="1:7" ht="10.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3">
        <v>0</v>
      </c>
      <c r="G108" s="25">
        <v>0</v>
      </c>
    </row>
    <row r="109" spans="1:7" ht="10.5">
      <c r="A109" s="18" t="s">
        <v>29</v>
      </c>
      <c r="B109" s="34">
        <v>519</v>
      </c>
      <c r="C109" s="23">
        <v>282865000</v>
      </c>
      <c r="D109" s="22">
        <v>174</v>
      </c>
      <c r="E109" s="21">
        <v>376707850</v>
      </c>
      <c r="F109" s="293">
        <v>1358467350</v>
      </c>
      <c r="G109" s="24">
        <v>85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4">
        <v>0</v>
      </c>
      <c r="G110" s="33">
        <v>1</v>
      </c>
    </row>
    <row r="111" spans="1:7" ht="13.5" customHeight="1" thickBot="1">
      <c r="A111" s="545" t="s">
        <v>42</v>
      </c>
      <c r="B111" s="546"/>
      <c r="C111" s="546"/>
      <c r="D111" s="546"/>
      <c r="E111" s="546"/>
      <c r="F111" s="546"/>
      <c r="G111" s="547"/>
    </row>
    <row r="112" spans="1:7" ht="10.5">
      <c r="A112" s="18" t="s">
        <v>25</v>
      </c>
      <c r="B112" s="360">
        <v>12</v>
      </c>
      <c r="C112" s="360">
        <v>2610000</v>
      </c>
      <c r="D112" s="360">
        <v>7</v>
      </c>
      <c r="E112" s="360">
        <v>11310000</v>
      </c>
      <c r="F112" s="361">
        <v>78749000</v>
      </c>
      <c r="G112" s="362">
        <v>4</v>
      </c>
    </row>
    <row r="113" spans="1:7" ht="10.5">
      <c r="A113" s="18" t="s">
        <v>26</v>
      </c>
      <c r="B113" s="19">
        <v>3</v>
      </c>
      <c r="C113" s="20">
        <v>250000</v>
      </c>
      <c r="D113" s="22">
        <v>2</v>
      </c>
      <c r="E113" s="21">
        <v>9600000</v>
      </c>
      <c r="F113" s="293">
        <v>60500000</v>
      </c>
      <c r="G113" s="25">
        <v>1</v>
      </c>
    </row>
    <row r="114" spans="1:7" ht="10.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3">
        <v>0</v>
      </c>
      <c r="G114" s="25">
        <v>0</v>
      </c>
    </row>
    <row r="115" spans="1:7" s="16" customFormat="1" ht="10.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3">
        <v>0</v>
      </c>
      <c r="G115" s="25">
        <v>0</v>
      </c>
    </row>
    <row r="116" spans="1:7" ht="10.5">
      <c r="A116" s="18" t="s">
        <v>29</v>
      </c>
      <c r="B116" s="34">
        <v>8</v>
      </c>
      <c r="C116" s="23">
        <v>2360000</v>
      </c>
      <c r="D116" s="22">
        <v>5</v>
      </c>
      <c r="E116" s="21">
        <v>1710000</v>
      </c>
      <c r="F116" s="293">
        <v>18249000</v>
      </c>
      <c r="G116" s="25">
        <v>2</v>
      </c>
    </row>
    <row r="117" spans="1:7" ht="10.5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4">
        <v>0</v>
      </c>
      <c r="G117" s="33">
        <v>1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0.5">
      <c r="A119" s="18" t="s">
        <v>25</v>
      </c>
      <c r="B119" s="360">
        <v>215</v>
      </c>
      <c r="C119" s="360">
        <v>77180000</v>
      </c>
      <c r="D119" s="360">
        <v>47</v>
      </c>
      <c r="E119" s="360">
        <v>435424000</v>
      </c>
      <c r="F119" s="361">
        <v>763350000</v>
      </c>
      <c r="G119" s="362">
        <v>58</v>
      </c>
    </row>
    <row r="120" spans="1:7" ht="10.5">
      <c r="A120" s="18" t="s">
        <v>26</v>
      </c>
      <c r="B120" s="34">
        <v>21</v>
      </c>
      <c r="C120" s="23">
        <v>5740000</v>
      </c>
      <c r="D120" s="22">
        <v>12</v>
      </c>
      <c r="E120" s="21">
        <v>424614000</v>
      </c>
      <c r="F120" s="293">
        <v>682125000</v>
      </c>
      <c r="G120" s="24">
        <v>11</v>
      </c>
    </row>
    <row r="121" spans="1:7" ht="10.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3">
        <v>0</v>
      </c>
      <c r="G121" s="25">
        <v>0</v>
      </c>
    </row>
    <row r="122" spans="1:7" ht="10.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3">
        <v>0</v>
      </c>
      <c r="G122" s="25">
        <v>0</v>
      </c>
    </row>
    <row r="123" spans="1:7" ht="10.5">
      <c r="A123" s="18" t="s">
        <v>29</v>
      </c>
      <c r="B123" s="34">
        <v>194</v>
      </c>
      <c r="C123" s="23">
        <v>71440000</v>
      </c>
      <c r="D123" s="22">
        <v>35</v>
      </c>
      <c r="E123" s="21">
        <v>10810000</v>
      </c>
      <c r="F123" s="293">
        <v>81225000</v>
      </c>
      <c r="G123" s="24">
        <v>46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4">
        <v>0</v>
      </c>
      <c r="G124" s="33">
        <v>1</v>
      </c>
    </row>
    <row r="125" spans="1:7" ht="13.5" customHeight="1" thickBot="1">
      <c r="A125" s="545" t="s">
        <v>44</v>
      </c>
      <c r="B125" s="546"/>
      <c r="C125" s="546"/>
      <c r="D125" s="546"/>
      <c r="E125" s="546"/>
      <c r="F125" s="546"/>
      <c r="G125" s="551"/>
    </row>
    <row r="126" spans="1:8" ht="10.5">
      <c r="A126" s="18" t="s">
        <v>25</v>
      </c>
      <c r="B126" s="360">
        <v>332</v>
      </c>
      <c r="C126" s="360">
        <v>150099000</v>
      </c>
      <c r="D126" s="360">
        <v>74</v>
      </c>
      <c r="E126" s="360">
        <v>212505000</v>
      </c>
      <c r="F126" s="361">
        <v>456342402</v>
      </c>
      <c r="G126" s="362">
        <v>99</v>
      </c>
      <c r="H126" s="37"/>
    </row>
    <row r="127" spans="1:7" ht="10.5">
      <c r="A127" s="18" t="s">
        <v>26</v>
      </c>
      <c r="B127" s="34">
        <v>35</v>
      </c>
      <c r="C127" s="23">
        <v>9595000</v>
      </c>
      <c r="D127" s="22">
        <v>22</v>
      </c>
      <c r="E127" s="21">
        <v>183760000</v>
      </c>
      <c r="F127" s="293">
        <v>312741252</v>
      </c>
      <c r="G127" s="24">
        <v>1</v>
      </c>
    </row>
    <row r="128" spans="1:7" ht="10.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3">
        <v>0</v>
      </c>
      <c r="G128" s="25">
        <v>0</v>
      </c>
    </row>
    <row r="129" spans="1:7" s="16" customFormat="1" ht="10.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3">
        <v>0</v>
      </c>
      <c r="G129" s="25">
        <v>0</v>
      </c>
    </row>
    <row r="130" spans="1:7" ht="10.5">
      <c r="A130" s="18" t="s">
        <v>29</v>
      </c>
      <c r="B130" s="34">
        <v>295</v>
      </c>
      <c r="C130" s="23">
        <v>140504000</v>
      </c>
      <c r="D130" s="22">
        <v>52</v>
      </c>
      <c r="E130" s="21">
        <v>28745000</v>
      </c>
      <c r="F130" s="293">
        <v>143601150</v>
      </c>
      <c r="G130" s="24">
        <v>98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4">
        <v>0</v>
      </c>
      <c r="G131" s="33">
        <v>0</v>
      </c>
    </row>
    <row r="132" spans="1:7" ht="14.25" customHeight="1" thickBot="1">
      <c r="A132" s="545" t="s">
        <v>45</v>
      </c>
      <c r="B132" s="546"/>
      <c r="C132" s="546"/>
      <c r="D132" s="546"/>
      <c r="E132" s="546"/>
      <c r="F132" s="546"/>
      <c r="G132" s="551"/>
    </row>
    <row r="133" spans="1:7" ht="10.5">
      <c r="A133" s="18" t="s">
        <v>25</v>
      </c>
      <c r="B133" s="360">
        <v>76</v>
      </c>
      <c r="C133" s="360">
        <v>36800050</v>
      </c>
      <c r="D133" s="360">
        <v>18</v>
      </c>
      <c r="E133" s="360">
        <v>36940000</v>
      </c>
      <c r="F133" s="361">
        <v>141900000</v>
      </c>
      <c r="G133" s="362">
        <v>19</v>
      </c>
    </row>
    <row r="134" spans="1:7" ht="10.5">
      <c r="A134" s="18" t="s">
        <v>26</v>
      </c>
      <c r="B134" s="34">
        <v>11</v>
      </c>
      <c r="C134" s="23">
        <v>17900000</v>
      </c>
      <c r="D134" s="22">
        <v>5</v>
      </c>
      <c r="E134" s="21">
        <v>13450000</v>
      </c>
      <c r="F134" s="293">
        <v>39750000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3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3">
        <v>0</v>
      </c>
      <c r="G136" s="25">
        <v>0</v>
      </c>
    </row>
    <row r="137" spans="1:7" ht="10.5">
      <c r="A137" s="18" t="s">
        <v>29</v>
      </c>
      <c r="B137" s="34">
        <v>64</v>
      </c>
      <c r="C137" s="23">
        <v>18900050</v>
      </c>
      <c r="D137" s="22">
        <v>13</v>
      </c>
      <c r="E137" s="21">
        <v>23490000</v>
      </c>
      <c r="F137" s="293">
        <v>102150000</v>
      </c>
      <c r="G137" s="24">
        <v>17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4">
        <v>0</v>
      </c>
      <c r="G138" s="33">
        <v>1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0">
        <v>170</v>
      </c>
      <c r="C140" s="360">
        <v>64315000</v>
      </c>
      <c r="D140" s="360">
        <v>38</v>
      </c>
      <c r="E140" s="360">
        <v>17245000</v>
      </c>
      <c r="F140" s="361">
        <v>85310000</v>
      </c>
      <c r="G140" s="362">
        <v>23</v>
      </c>
    </row>
    <row r="141" spans="1:7" ht="10.5">
      <c r="A141" s="18" t="s">
        <v>26</v>
      </c>
      <c r="B141" s="19">
        <v>8</v>
      </c>
      <c r="C141" s="20">
        <v>1450000</v>
      </c>
      <c r="D141" s="21">
        <v>3</v>
      </c>
      <c r="E141" s="21">
        <v>11800000</v>
      </c>
      <c r="F141" s="293">
        <v>31000000</v>
      </c>
      <c r="G141" s="24">
        <v>1</v>
      </c>
    </row>
    <row r="142" spans="1:7" ht="10.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3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3">
        <v>0</v>
      </c>
      <c r="G143" s="25">
        <v>0</v>
      </c>
    </row>
    <row r="144" spans="1:7" ht="10.5">
      <c r="A144" s="18" t="s">
        <v>29</v>
      </c>
      <c r="B144" s="34">
        <v>161</v>
      </c>
      <c r="C144" s="20">
        <v>62865000</v>
      </c>
      <c r="D144" s="22">
        <v>35</v>
      </c>
      <c r="E144" s="21">
        <v>5445000</v>
      </c>
      <c r="F144" s="293">
        <v>54310000</v>
      </c>
      <c r="G144" s="25">
        <v>21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4">
        <v>0</v>
      </c>
      <c r="G145" s="33">
        <v>1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0.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0.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3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3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3">
        <v>0</v>
      </c>
      <c r="G150" s="25">
        <v>0</v>
      </c>
    </row>
    <row r="151" spans="1:7" ht="10.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3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4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0.5">
      <c r="A154" s="18" t="s">
        <v>25</v>
      </c>
      <c r="B154" s="360">
        <v>0</v>
      </c>
      <c r="C154" s="360">
        <v>0</v>
      </c>
      <c r="D154" s="360">
        <v>3</v>
      </c>
      <c r="E154" s="360">
        <v>90000000</v>
      </c>
      <c r="F154" s="361">
        <v>157000000</v>
      </c>
      <c r="G154" s="362">
        <v>2</v>
      </c>
    </row>
    <row r="155" spans="1:7" ht="10.5">
      <c r="A155" s="18" t="s">
        <v>26</v>
      </c>
      <c r="B155" s="19">
        <v>0</v>
      </c>
      <c r="C155" s="20">
        <v>0</v>
      </c>
      <c r="D155" s="21">
        <v>1</v>
      </c>
      <c r="E155" s="21">
        <v>60000000</v>
      </c>
      <c r="F155" s="293">
        <v>81000000</v>
      </c>
      <c r="G155" s="25">
        <v>0</v>
      </c>
    </row>
    <row r="156" spans="1:7" ht="10.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3">
        <v>0</v>
      </c>
      <c r="G156" s="25">
        <v>0</v>
      </c>
    </row>
    <row r="157" spans="1:7" ht="10.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3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30000000</v>
      </c>
      <c r="F158" s="293">
        <v>76000000</v>
      </c>
      <c r="G158" s="25">
        <v>2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4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22.07.2022&amp;C&amp;"Arial,Normal"&amp;9TÜRKİYE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313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0" width="4.28125" style="0" bestFit="1" customWidth="1"/>
    <col min="11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">
      <c r="A1" s="552" t="s">
        <v>807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2" ht="18.75" customHeight="1" thickBot="1">
      <c r="A2" s="552" t="s">
        <v>273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F2" s="263"/>
    </row>
    <row r="3" spans="1:31" ht="15" customHeight="1">
      <c r="A3" s="568" t="s">
        <v>497</v>
      </c>
      <c r="B3" s="570" t="s">
        <v>428</v>
      </c>
      <c r="C3" s="571"/>
      <c r="D3" s="571"/>
      <c r="E3" s="571"/>
      <c r="F3" s="571"/>
      <c r="G3" s="572"/>
      <c r="H3" s="576" t="s">
        <v>171</v>
      </c>
      <c r="I3" s="574"/>
      <c r="J3" s="574"/>
      <c r="K3" s="574"/>
      <c r="L3" s="574"/>
      <c r="M3" s="577"/>
      <c r="N3" s="573" t="s">
        <v>144</v>
      </c>
      <c r="O3" s="574"/>
      <c r="P3" s="574"/>
      <c r="Q3" s="574"/>
      <c r="R3" s="574"/>
      <c r="S3" s="575"/>
      <c r="T3" s="573" t="s">
        <v>172</v>
      </c>
      <c r="U3" s="574"/>
      <c r="V3" s="574"/>
      <c r="W3" s="574"/>
      <c r="X3" s="574"/>
      <c r="Y3" s="575"/>
      <c r="Z3" s="573" t="s">
        <v>498</v>
      </c>
      <c r="AA3" s="574"/>
      <c r="AB3" s="574"/>
      <c r="AC3" s="574"/>
      <c r="AD3" s="574"/>
      <c r="AE3" s="575"/>
    </row>
    <row r="4" spans="1:31" ht="18.75" customHeight="1">
      <c r="A4" s="569"/>
      <c r="B4" s="562" t="s">
        <v>223</v>
      </c>
      <c r="C4" s="563"/>
      <c r="D4" s="563" t="s">
        <v>426</v>
      </c>
      <c r="E4" s="563"/>
      <c r="F4" s="565" t="s">
        <v>446</v>
      </c>
      <c r="G4" s="566"/>
      <c r="H4" s="567" t="s">
        <v>223</v>
      </c>
      <c r="I4" s="563"/>
      <c r="J4" s="563" t="s">
        <v>426</v>
      </c>
      <c r="K4" s="563"/>
      <c r="L4" s="565" t="s">
        <v>446</v>
      </c>
      <c r="M4" s="566"/>
      <c r="N4" s="562" t="s">
        <v>223</v>
      </c>
      <c r="O4" s="563"/>
      <c r="P4" s="563" t="s">
        <v>426</v>
      </c>
      <c r="Q4" s="563"/>
      <c r="R4" s="565" t="s">
        <v>446</v>
      </c>
      <c r="S4" s="566"/>
      <c r="T4" s="562" t="s">
        <v>223</v>
      </c>
      <c r="U4" s="563"/>
      <c r="V4" s="563" t="s">
        <v>426</v>
      </c>
      <c r="W4" s="563"/>
      <c r="X4" s="565" t="s">
        <v>446</v>
      </c>
      <c r="Y4" s="566"/>
      <c r="Z4" s="562" t="s">
        <v>223</v>
      </c>
      <c r="AA4" s="563"/>
      <c r="AB4" s="563" t="s">
        <v>426</v>
      </c>
      <c r="AC4" s="563"/>
      <c r="AD4" s="565" t="s">
        <v>446</v>
      </c>
      <c r="AE4" s="566"/>
    </row>
    <row r="5" spans="1:31" ht="48.75" customHeight="1">
      <c r="A5" s="569"/>
      <c r="B5" s="323" t="s">
        <v>8</v>
      </c>
      <c r="C5" s="312" t="s">
        <v>14</v>
      </c>
      <c r="D5" s="312" t="s">
        <v>8</v>
      </c>
      <c r="E5" s="312" t="s">
        <v>14</v>
      </c>
      <c r="F5" s="312" t="s">
        <v>8</v>
      </c>
      <c r="G5" s="324" t="s">
        <v>14</v>
      </c>
      <c r="H5" s="321" t="s">
        <v>8</v>
      </c>
      <c r="I5" s="312" t="s">
        <v>14</v>
      </c>
      <c r="J5" s="312" t="s">
        <v>8</v>
      </c>
      <c r="K5" s="312" t="s">
        <v>14</v>
      </c>
      <c r="L5" s="312" t="s">
        <v>8</v>
      </c>
      <c r="M5" s="319" t="s">
        <v>499</v>
      </c>
      <c r="N5" s="323" t="s">
        <v>8</v>
      </c>
      <c r="O5" s="312" t="s">
        <v>14</v>
      </c>
      <c r="P5" s="312" t="s">
        <v>8</v>
      </c>
      <c r="Q5" s="312" t="s">
        <v>14</v>
      </c>
      <c r="R5" s="312" t="s">
        <v>8</v>
      </c>
      <c r="S5" s="324" t="s">
        <v>14</v>
      </c>
      <c r="T5" s="323" t="s">
        <v>8</v>
      </c>
      <c r="U5" s="312" t="s">
        <v>14</v>
      </c>
      <c r="V5" s="312" t="s">
        <v>8</v>
      </c>
      <c r="W5" s="312" t="s">
        <v>14</v>
      </c>
      <c r="X5" s="312" t="s">
        <v>8</v>
      </c>
      <c r="Y5" s="324" t="s">
        <v>499</v>
      </c>
      <c r="Z5" s="323" t="s">
        <v>8</v>
      </c>
      <c r="AA5" s="312" t="s">
        <v>14</v>
      </c>
      <c r="AB5" s="312" t="s">
        <v>8</v>
      </c>
      <c r="AC5" s="312" t="s">
        <v>14</v>
      </c>
      <c r="AD5" s="312" t="s">
        <v>8</v>
      </c>
      <c r="AE5" s="324" t="s">
        <v>14</v>
      </c>
    </row>
    <row r="6" spans="1:31" ht="15">
      <c r="A6" s="363" t="s">
        <v>50</v>
      </c>
      <c r="B6" s="325">
        <v>164</v>
      </c>
      <c r="C6" s="272">
        <v>40</v>
      </c>
      <c r="D6" s="272">
        <v>11</v>
      </c>
      <c r="E6" s="272">
        <v>11</v>
      </c>
      <c r="F6" s="272">
        <v>17</v>
      </c>
      <c r="G6" s="326">
        <v>3</v>
      </c>
      <c r="H6" s="322">
        <v>26</v>
      </c>
      <c r="I6" s="272">
        <v>3</v>
      </c>
      <c r="J6" s="272">
        <v>2</v>
      </c>
      <c r="K6" s="272">
        <v>1</v>
      </c>
      <c r="L6" s="272">
        <v>0</v>
      </c>
      <c r="M6" s="320">
        <v>0</v>
      </c>
      <c r="N6" s="325">
        <v>10</v>
      </c>
      <c r="O6" s="272">
        <v>4</v>
      </c>
      <c r="P6" s="272">
        <v>1</v>
      </c>
      <c r="Q6" s="272">
        <v>3</v>
      </c>
      <c r="R6" s="272">
        <v>0</v>
      </c>
      <c r="S6" s="326">
        <v>0</v>
      </c>
      <c r="T6" s="325">
        <v>8</v>
      </c>
      <c r="U6" s="272">
        <v>1</v>
      </c>
      <c r="V6" s="272">
        <v>0</v>
      </c>
      <c r="W6" s="272">
        <v>0</v>
      </c>
      <c r="X6" s="272">
        <v>0</v>
      </c>
      <c r="Y6" s="326">
        <v>0</v>
      </c>
      <c r="Z6" s="325">
        <v>120</v>
      </c>
      <c r="AA6" s="272">
        <v>32</v>
      </c>
      <c r="AB6" s="272">
        <v>8</v>
      </c>
      <c r="AC6" s="272">
        <v>7</v>
      </c>
      <c r="AD6" s="272">
        <v>17</v>
      </c>
      <c r="AE6" s="326">
        <v>3</v>
      </c>
    </row>
    <row r="7" spans="1:31" ht="14.25">
      <c r="A7" s="363" t="s">
        <v>51</v>
      </c>
      <c r="B7" s="325">
        <v>99</v>
      </c>
      <c r="C7" s="272">
        <v>19</v>
      </c>
      <c r="D7" s="272">
        <v>2</v>
      </c>
      <c r="E7" s="272">
        <v>3</v>
      </c>
      <c r="F7" s="272">
        <v>0</v>
      </c>
      <c r="G7" s="326">
        <v>0</v>
      </c>
      <c r="H7" s="322">
        <v>22</v>
      </c>
      <c r="I7" s="272">
        <v>5</v>
      </c>
      <c r="J7" s="272">
        <v>0</v>
      </c>
      <c r="K7" s="272">
        <v>0</v>
      </c>
      <c r="L7" s="272">
        <v>0</v>
      </c>
      <c r="M7" s="320">
        <v>0</v>
      </c>
      <c r="N7" s="325">
        <v>20</v>
      </c>
      <c r="O7" s="272">
        <v>2</v>
      </c>
      <c r="P7" s="272">
        <v>0</v>
      </c>
      <c r="Q7" s="272">
        <v>0</v>
      </c>
      <c r="R7" s="272">
        <v>0</v>
      </c>
      <c r="S7" s="326">
        <v>0</v>
      </c>
      <c r="T7" s="325">
        <v>3</v>
      </c>
      <c r="U7" s="272">
        <v>2</v>
      </c>
      <c r="V7" s="272">
        <v>0</v>
      </c>
      <c r="W7" s="272">
        <v>0</v>
      </c>
      <c r="X7" s="272">
        <v>0</v>
      </c>
      <c r="Y7" s="326">
        <v>0</v>
      </c>
      <c r="Z7" s="325">
        <v>54</v>
      </c>
      <c r="AA7" s="272">
        <v>10</v>
      </c>
      <c r="AB7" s="272">
        <v>2</v>
      </c>
      <c r="AC7" s="272">
        <v>3</v>
      </c>
      <c r="AD7" s="272">
        <v>0</v>
      </c>
      <c r="AE7" s="326">
        <v>0</v>
      </c>
    </row>
    <row r="8" spans="1:31" ht="14.25">
      <c r="A8" s="363" t="s">
        <v>52</v>
      </c>
      <c r="B8" s="325">
        <v>2033</v>
      </c>
      <c r="C8" s="272">
        <v>330</v>
      </c>
      <c r="D8" s="272">
        <v>333</v>
      </c>
      <c r="E8" s="272">
        <v>240</v>
      </c>
      <c r="F8" s="272">
        <v>10</v>
      </c>
      <c r="G8" s="326">
        <v>0</v>
      </c>
      <c r="H8" s="322">
        <v>805</v>
      </c>
      <c r="I8" s="272">
        <v>142</v>
      </c>
      <c r="J8" s="272">
        <v>179</v>
      </c>
      <c r="K8" s="272">
        <v>107</v>
      </c>
      <c r="L8" s="272">
        <v>0</v>
      </c>
      <c r="M8" s="320">
        <v>0</v>
      </c>
      <c r="N8" s="325">
        <v>161</v>
      </c>
      <c r="O8" s="272">
        <v>28</v>
      </c>
      <c r="P8" s="272">
        <v>13</v>
      </c>
      <c r="Q8" s="272">
        <v>16</v>
      </c>
      <c r="R8" s="272">
        <v>0</v>
      </c>
      <c r="S8" s="326">
        <v>0</v>
      </c>
      <c r="T8" s="325">
        <v>102</v>
      </c>
      <c r="U8" s="272">
        <v>24</v>
      </c>
      <c r="V8" s="272">
        <v>14</v>
      </c>
      <c r="W8" s="272">
        <v>12</v>
      </c>
      <c r="X8" s="272">
        <v>0</v>
      </c>
      <c r="Y8" s="326">
        <v>0</v>
      </c>
      <c r="Z8" s="325">
        <v>965</v>
      </c>
      <c r="AA8" s="272">
        <v>136</v>
      </c>
      <c r="AB8" s="272">
        <v>127</v>
      </c>
      <c r="AC8" s="272">
        <v>105</v>
      </c>
      <c r="AD8" s="272">
        <v>10</v>
      </c>
      <c r="AE8" s="326">
        <v>0</v>
      </c>
    </row>
    <row r="9" spans="1:31" ht="22.5">
      <c r="A9" s="363" t="s">
        <v>53</v>
      </c>
      <c r="B9" s="325">
        <v>158</v>
      </c>
      <c r="C9" s="272">
        <v>44</v>
      </c>
      <c r="D9" s="272">
        <v>2</v>
      </c>
      <c r="E9" s="272">
        <v>2</v>
      </c>
      <c r="F9" s="272">
        <v>0</v>
      </c>
      <c r="G9" s="326">
        <v>2</v>
      </c>
      <c r="H9" s="322">
        <v>37</v>
      </c>
      <c r="I9" s="272">
        <v>13</v>
      </c>
      <c r="J9" s="272">
        <v>0</v>
      </c>
      <c r="K9" s="272">
        <v>1</v>
      </c>
      <c r="L9" s="272">
        <v>0</v>
      </c>
      <c r="M9" s="320">
        <v>0</v>
      </c>
      <c r="N9" s="325">
        <v>15</v>
      </c>
      <c r="O9" s="272">
        <v>9</v>
      </c>
      <c r="P9" s="272">
        <v>2</v>
      </c>
      <c r="Q9" s="272">
        <v>1</v>
      </c>
      <c r="R9" s="272">
        <v>0</v>
      </c>
      <c r="S9" s="326">
        <v>0</v>
      </c>
      <c r="T9" s="325">
        <v>11</v>
      </c>
      <c r="U9" s="272">
        <v>2</v>
      </c>
      <c r="V9" s="272">
        <v>0</v>
      </c>
      <c r="W9" s="272">
        <v>0</v>
      </c>
      <c r="X9" s="272">
        <v>0</v>
      </c>
      <c r="Y9" s="326">
        <v>0</v>
      </c>
      <c r="Z9" s="325">
        <v>95</v>
      </c>
      <c r="AA9" s="272">
        <v>20</v>
      </c>
      <c r="AB9" s="272">
        <v>0</v>
      </c>
      <c r="AC9" s="272">
        <v>0</v>
      </c>
      <c r="AD9" s="272">
        <v>0</v>
      </c>
      <c r="AE9" s="326">
        <v>2</v>
      </c>
    </row>
    <row r="10" spans="1:31" ht="22.5">
      <c r="A10" s="363" t="s">
        <v>54</v>
      </c>
      <c r="B10" s="325">
        <v>39</v>
      </c>
      <c r="C10" s="272">
        <v>5</v>
      </c>
      <c r="D10" s="272">
        <v>1</v>
      </c>
      <c r="E10" s="272">
        <v>6</v>
      </c>
      <c r="F10" s="272">
        <v>2</v>
      </c>
      <c r="G10" s="326">
        <v>0</v>
      </c>
      <c r="H10" s="322">
        <v>8</v>
      </c>
      <c r="I10" s="272">
        <v>1</v>
      </c>
      <c r="J10" s="272">
        <v>0</v>
      </c>
      <c r="K10" s="272">
        <v>2</v>
      </c>
      <c r="L10" s="272">
        <v>0</v>
      </c>
      <c r="M10" s="320">
        <v>0</v>
      </c>
      <c r="N10" s="325">
        <v>5</v>
      </c>
      <c r="O10" s="272">
        <v>0</v>
      </c>
      <c r="P10" s="272">
        <v>0</v>
      </c>
      <c r="Q10" s="272">
        <v>0</v>
      </c>
      <c r="R10" s="272">
        <v>0</v>
      </c>
      <c r="S10" s="326">
        <v>0</v>
      </c>
      <c r="T10" s="325">
        <v>4</v>
      </c>
      <c r="U10" s="272">
        <v>0</v>
      </c>
      <c r="V10" s="272">
        <v>1</v>
      </c>
      <c r="W10" s="272">
        <v>2</v>
      </c>
      <c r="X10" s="272">
        <v>2</v>
      </c>
      <c r="Y10" s="326">
        <v>0</v>
      </c>
      <c r="Z10" s="325">
        <v>22</v>
      </c>
      <c r="AA10" s="272">
        <v>4</v>
      </c>
      <c r="AB10" s="272">
        <v>0</v>
      </c>
      <c r="AC10" s="272">
        <v>2</v>
      </c>
      <c r="AD10" s="272">
        <v>0</v>
      </c>
      <c r="AE10" s="326">
        <v>0</v>
      </c>
    </row>
    <row r="11" spans="1:31" ht="14.25">
      <c r="A11" s="363" t="s">
        <v>55</v>
      </c>
      <c r="B11" s="330">
        <v>1400</v>
      </c>
      <c r="C11" s="272">
        <v>314</v>
      </c>
      <c r="D11" s="271">
        <v>513</v>
      </c>
      <c r="E11" s="272">
        <v>303</v>
      </c>
      <c r="F11" s="272">
        <v>102</v>
      </c>
      <c r="G11" s="326">
        <v>84</v>
      </c>
      <c r="H11" s="322">
        <v>442</v>
      </c>
      <c r="I11" s="272">
        <v>123</v>
      </c>
      <c r="J11" s="272">
        <v>146</v>
      </c>
      <c r="K11" s="272">
        <v>86</v>
      </c>
      <c r="L11" s="272">
        <v>3</v>
      </c>
      <c r="M11" s="320">
        <v>9</v>
      </c>
      <c r="N11" s="325">
        <v>125</v>
      </c>
      <c r="O11" s="272">
        <v>31</v>
      </c>
      <c r="P11" s="272">
        <v>27</v>
      </c>
      <c r="Q11" s="272">
        <v>25</v>
      </c>
      <c r="R11" s="272">
        <v>43</v>
      </c>
      <c r="S11" s="326">
        <v>17</v>
      </c>
      <c r="T11" s="325">
        <v>88</v>
      </c>
      <c r="U11" s="272">
        <v>30</v>
      </c>
      <c r="V11" s="272">
        <v>26</v>
      </c>
      <c r="W11" s="272">
        <v>26</v>
      </c>
      <c r="X11" s="272">
        <v>4</v>
      </c>
      <c r="Y11" s="326">
        <v>5</v>
      </c>
      <c r="Z11" s="325">
        <v>745</v>
      </c>
      <c r="AA11" s="272">
        <v>130</v>
      </c>
      <c r="AB11" s="272">
        <v>314</v>
      </c>
      <c r="AC11" s="272">
        <v>166</v>
      </c>
      <c r="AD11" s="272">
        <v>52</v>
      </c>
      <c r="AE11" s="326">
        <v>53</v>
      </c>
    </row>
    <row r="12" spans="1:31" ht="22.5">
      <c r="A12" s="363" t="s">
        <v>56</v>
      </c>
      <c r="B12" s="330">
        <v>4740</v>
      </c>
      <c r="C12" s="272">
        <v>905</v>
      </c>
      <c r="D12" s="271">
        <v>935</v>
      </c>
      <c r="E12" s="272">
        <v>837</v>
      </c>
      <c r="F12" s="272">
        <v>7</v>
      </c>
      <c r="G12" s="326">
        <v>6</v>
      </c>
      <c r="H12" s="322">
        <v>2192</v>
      </c>
      <c r="I12" s="272">
        <v>467</v>
      </c>
      <c r="J12" s="272">
        <v>489</v>
      </c>
      <c r="K12" s="272">
        <v>350</v>
      </c>
      <c r="L12" s="272">
        <v>0</v>
      </c>
      <c r="M12" s="320">
        <v>0</v>
      </c>
      <c r="N12" s="325">
        <v>379</v>
      </c>
      <c r="O12" s="272">
        <v>68</v>
      </c>
      <c r="P12" s="272">
        <v>33</v>
      </c>
      <c r="Q12" s="272">
        <v>72</v>
      </c>
      <c r="R12" s="272">
        <v>0</v>
      </c>
      <c r="S12" s="326">
        <v>1</v>
      </c>
      <c r="T12" s="325">
        <v>243</v>
      </c>
      <c r="U12" s="272">
        <v>52</v>
      </c>
      <c r="V12" s="272">
        <v>27</v>
      </c>
      <c r="W12" s="272">
        <v>39</v>
      </c>
      <c r="X12" s="272">
        <v>1</v>
      </c>
      <c r="Y12" s="326">
        <v>0</v>
      </c>
      <c r="Z12" s="325">
        <v>1926</v>
      </c>
      <c r="AA12" s="272">
        <v>318</v>
      </c>
      <c r="AB12" s="272">
        <v>386</v>
      </c>
      <c r="AC12" s="272">
        <v>376</v>
      </c>
      <c r="AD12" s="272">
        <v>6</v>
      </c>
      <c r="AE12" s="326">
        <v>5</v>
      </c>
    </row>
    <row r="13" spans="1:31" ht="14.25">
      <c r="A13" s="363" t="s">
        <v>57</v>
      </c>
      <c r="B13" s="325">
        <v>565</v>
      </c>
      <c r="C13" s="272">
        <v>85</v>
      </c>
      <c r="D13" s="272">
        <v>117</v>
      </c>
      <c r="E13" s="272">
        <v>109</v>
      </c>
      <c r="F13" s="272">
        <v>11</v>
      </c>
      <c r="G13" s="326">
        <v>11</v>
      </c>
      <c r="H13" s="322">
        <v>242</v>
      </c>
      <c r="I13" s="272">
        <v>35</v>
      </c>
      <c r="J13" s="272">
        <v>63</v>
      </c>
      <c r="K13" s="272">
        <v>62</v>
      </c>
      <c r="L13" s="272">
        <v>0</v>
      </c>
      <c r="M13" s="320">
        <v>0</v>
      </c>
      <c r="N13" s="325">
        <v>29</v>
      </c>
      <c r="O13" s="272">
        <v>6</v>
      </c>
      <c r="P13" s="272">
        <v>0</v>
      </c>
      <c r="Q13" s="272">
        <v>11</v>
      </c>
      <c r="R13" s="272">
        <v>0</v>
      </c>
      <c r="S13" s="326">
        <v>0</v>
      </c>
      <c r="T13" s="325">
        <v>31</v>
      </c>
      <c r="U13" s="272">
        <v>2</v>
      </c>
      <c r="V13" s="272">
        <v>8</v>
      </c>
      <c r="W13" s="272">
        <v>1</v>
      </c>
      <c r="X13" s="272">
        <v>0</v>
      </c>
      <c r="Y13" s="326">
        <v>0</v>
      </c>
      <c r="Z13" s="325">
        <v>263</v>
      </c>
      <c r="AA13" s="272">
        <v>42</v>
      </c>
      <c r="AB13" s="272">
        <v>46</v>
      </c>
      <c r="AC13" s="272">
        <v>35</v>
      </c>
      <c r="AD13" s="272">
        <v>11</v>
      </c>
      <c r="AE13" s="326">
        <v>11</v>
      </c>
    </row>
    <row r="14" spans="1:31" ht="15">
      <c r="A14" s="363" t="s">
        <v>58</v>
      </c>
      <c r="B14" s="325">
        <v>682</v>
      </c>
      <c r="C14" s="272">
        <v>158</v>
      </c>
      <c r="D14" s="272">
        <v>77</v>
      </c>
      <c r="E14" s="272">
        <v>91</v>
      </c>
      <c r="F14" s="272">
        <v>4</v>
      </c>
      <c r="G14" s="326">
        <v>0</v>
      </c>
      <c r="H14" s="322">
        <v>256</v>
      </c>
      <c r="I14" s="272">
        <v>74</v>
      </c>
      <c r="J14" s="272">
        <v>31</v>
      </c>
      <c r="K14" s="272">
        <v>36</v>
      </c>
      <c r="L14" s="272">
        <v>1</v>
      </c>
      <c r="M14" s="320">
        <v>0</v>
      </c>
      <c r="N14" s="325">
        <v>52</v>
      </c>
      <c r="O14" s="272">
        <v>19</v>
      </c>
      <c r="P14" s="272">
        <v>1</v>
      </c>
      <c r="Q14" s="272">
        <v>9</v>
      </c>
      <c r="R14" s="272">
        <v>1</v>
      </c>
      <c r="S14" s="326">
        <v>0</v>
      </c>
      <c r="T14" s="325">
        <v>57</v>
      </c>
      <c r="U14" s="272">
        <v>12</v>
      </c>
      <c r="V14" s="272">
        <v>3</v>
      </c>
      <c r="W14" s="272">
        <v>1</v>
      </c>
      <c r="X14" s="272">
        <v>1</v>
      </c>
      <c r="Y14" s="326">
        <v>0</v>
      </c>
      <c r="Z14" s="325">
        <v>317</v>
      </c>
      <c r="AA14" s="272">
        <v>53</v>
      </c>
      <c r="AB14" s="272">
        <v>42</v>
      </c>
      <c r="AC14" s="272">
        <v>45</v>
      </c>
      <c r="AD14" s="272">
        <v>1</v>
      </c>
      <c r="AE14" s="326">
        <v>0</v>
      </c>
    </row>
    <row r="15" spans="1:31" ht="14.25">
      <c r="A15" s="363" t="s">
        <v>59</v>
      </c>
      <c r="B15" s="325">
        <v>612</v>
      </c>
      <c r="C15" s="272">
        <v>138</v>
      </c>
      <c r="D15" s="272">
        <v>72</v>
      </c>
      <c r="E15" s="272">
        <v>25</v>
      </c>
      <c r="F15" s="272">
        <v>0</v>
      </c>
      <c r="G15" s="326">
        <v>0</v>
      </c>
      <c r="H15" s="322">
        <v>357</v>
      </c>
      <c r="I15" s="272">
        <v>86</v>
      </c>
      <c r="J15" s="272">
        <v>48</v>
      </c>
      <c r="K15" s="272">
        <v>13</v>
      </c>
      <c r="L15" s="272">
        <v>0</v>
      </c>
      <c r="M15" s="320">
        <v>0</v>
      </c>
      <c r="N15" s="325">
        <v>59</v>
      </c>
      <c r="O15" s="272">
        <v>11</v>
      </c>
      <c r="P15" s="272">
        <v>1</v>
      </c>
      <c r="Q15" s="272">
        <v>5</v>
      </c>
      <c r="R15" s="272">
        <v>0</v>
      </c>
      <c r="S15" s="326">
        <v>0</v>
      </c>
      <c r="T15" s="325">
        <v>45</v>
      </c>
      <c r="U15" s="272">
        <v>10</v>
      </c>
      <c r="V15" s="272">
        <v>2</v>
      </c>
      <c r="W15" s="272">
        <v>2</v>
      </c>
      <c r="X15" s="272">
        <v>0</v>
      </c>
      <c r="Y15" s="326">
        <v>0</v>
      </c>
      <c r="Z15" s="325">
        <v>151</v>
      </c>
      <c r="AA15" s="272">
        <v>31</v>
      </c>
      <c r="AB15" s="272">
        <v>21</v>
      </c>
      <c r="AC15" s="272">
        <v>5</v>
      </c>
      <c r="AD15" s="272">
        <v>0</v>
      </c>
      <c r="AE15" s="326">
        <v>0</v>
      </c>
    </row>
    <row r="16" spans="1:31" ht="15">
      <c r="A16" s="363" t="s">
        <v>60</v>
      </c>
      <c r="B16" s="325">
        <v>100</v>
      </c>
      <c r="C16" s="272">
        <v>22</v>
      </c>
      <c r="D16" s="272">
        <v>24</v>
      </c>
      <c r="E16" s="272">
        <v>11</v>
      </c>
      <c r="F16" s="272">
        <v>1</v>
      </c>
      <c r="G16" s="326">
        <v>3</v>
      </c>
      <c r="H16" s="322">
        <v>54</v>
      </c>
      <c r="I16" s="272">
        <v>12</v>
      </c>
      <c r="J16" s="272">
        <v>7</v>
      </c>
      <c r="K16" s="272">
        <v>5</v>
      </c>
      <c r="L16" s="272">
        <v>0</v>
      </c>
      <c r="M16" s="320">
        <v>0</v>
      </c>
      <c r="N16" s="325">
        <v>6</v>
      </c>
      <c r="O16" s="272">
        <v>1</v>
      </c>
      <c r="P16" s="272">
        <v>1</v>
      </c>
      <c r="Q16" s="272">
        <v>1</v>
      </c>
      <c r="R16" s="272">
        <v>0</v>
      </c>
      <c r="S16" s="326">
        <v>0</v>
      </c>
      <c r="T16" s="325">
        <v>1</v>
      </c>
      <c r="U16" s="272">
        <v>3</v>
      </c>
      <c r="V16" s="272">
        <v>0</v>
      </c>
      <c r="W16" s="272">
        <v>1</v>
      </c>
      <c r="X16" s="272">
        <v>0</v>
      </c>
      <c r="Y16" s="326">
        <v>0</v>
      </c>
      <c r="Z16" s="325">
        <v>39</v>
      </c>
      <c r="AA16" s="272">
        <v>6</v>
      </c>
      <c r="AB16" s="272">
        <v>16</v>
      </c>
      <c r="AC16" s="272">
        <v>4</v>
      </c>
      <c r="AD16" s="272">
        <v>1</v>
      </c>
      <c r="AE16" s="326">
        <v>3</v>
      </c>
    </row>
    <row r="17" spans="1:31" ht="14.25">
      <c r="A17" s="363" t="s">
        <v>61</v>
      </c>
      <c r="B17" s="325">
        <v>436</v>
      </c>
      <c r="C17" s="272">
        <v>58</v>
      </c>
      <c r="D17" s="272">
        <v>125</v>
      </c>
      <c r="E17" s="272">
        <v>41</v>
      </c>
      <c r="F17" s="272">
        <v>6</v>
      </c>
      <c r="G17" s="326">
        <v>1</v>
      </c>
      <c r="H17" s="322">
        <v>201</v>
      </c>
      <c r="I17" s="272">
        <v>32</v>
      </c>
      <c r="J17" s="272">
        <v>80</v>
      </c>
      <c r="K17" s="272">
        <v>15</v>
      </c>
      <c r="L17" s="272">
        <v>1</v>
      </c>
      <c r="M17" s="320">
        <v>0</v>
      </c>
      <c r="N17" s="325">
        <v>33</v>
      </c>
      <c r="O17" s="272">
        <v>5</v>
      </c>
      <c r="P17" s="272">
        <v>3</v>
      </c>
      <c r="Q17" s="272">
        <v>4</v>
      </c>
      <c r="R17" s="272">
        <v>2</v>
      </c>
      <c r="S17" s="326">
        <v>0</v>
      </c>
      <c r="T17" s="325">
        <v>14</v>
      </c>
      <c r="U17" s="272">
        <v>3</v>
      </c>
      <c r="V17" s="272">
        <v>17</v>
      </c>
      <c r="W17" s="272">
        <v>3</v>
      </c>
      <c r="X17" s="272">
        <v>1</v>
      </c>
      <c r="Y17" s="326">
        <v>0</v>
      </c>
      <c r="Z17" s="325">
        <v>188</v>
      </c>
      <c r="AA17" s="272">
        <v>18</v>
      </c>
      <c r="AB17" s="272">
        <v>25</v>
      </c>
      <c r="AC17" s="272">
        <v>19</v>
      </c>
      <c r="AD17" s="272">
        <v>2</v>
      </c>
      <c r="AE17" s="326">
        <v>1</v>
      </c>
    </row>
    <row r="18" spans="1:31" ht="15">
      <c r="A18" s="363" t="s">
        <v>62</v>
      </c>
      <c r="B18" s="325">
        <v>976</v>
      </c>
      <c r="C18" s="272">
        <v>220</v>
      </c>
      <c r="D18" s="272">
        <v>119</v>
      </c>
      <c r="E18" s="272">
        <v>70</v>
      </c>
      <c r="F18" s="272">
        <v>1</v>
      </c>
      <c r="G18" s="326">
        <v>0</v>
      </c>
      <c r="H18" s="322">
        <v>458</v>
      </c>
      <c r="I18" s="272">
        <v>117</v>
      </c>
      <c r="J18" s="272">
        <v>57</v>
      </c>
      <c r="K18" s="272">
        <v>30</v>
      </c>
      <c r="L18" s="272">
        <v>0</v>
      </c>
      <c r="M18" s="320">
        <v>0</v>
      </c>
      <c r="N18" s="325">
        <v>135</v>
      </c>
      <c r="O18" s="272">
        <v>29</v>
      </c>
      <c r="P18" s="272">
        <v>7</v>
      </c>
      <c r="Q18" s="272">
        <v>7</v>
      </c>
      <c r="R18" s="272">
        <v>0</v>
      </c>
      <c r="S18" s="326">
        <v>0</v>
      </c>
      <c r="T18" s="325">
        <v>42</v>
      </c>
      <c r="U18" s="272">
        <v>14</v>
      </c>
      <c r="V18" s="272">
        <v>3</v>
      </c>
      <c r="W18" s="272">
        <v>5</v>
      </c>
      <c r="X18" s="272">
        <v>0</v>
      </c>
      <c r="Y18" s="326">
        <v>0</v>
      </c>
      <c r="Z18" s="325">
        <v>341</v>
      </c>
      <c r="AA18" s="272">
        <v>60</v>
      </c>
      <c r="AB18" s="272">
        <v>52</v>
      </c>
      <c r="AC18" s="272">
        <v>28</v>
      </c>
      <c r="AD18" s="272">
        <v>1</v>
      </c>
      <c r="AE18" s="326">
        <v>0</v>
      </c>
    </row>
    <row r="19" spans="1:31" ht="15">
      <c r="A19" s="363" t="s">
        <v>63</v>
      </c>
      <c r="B19" s="325">
        <v>592</v>
      </c>
      <c r="C19" s="272">
        <v>101</v>
      </c>
      <c r="D19" s="272">
        <v>37</v>
      </c>
      <c r="E19" s="272">
        <v>55</v>
      </c>
      <c r="F19" s="272">
        <v>0</v>
      </c>
      <c r="G19" s="326">
        <v>1</v>
      </c>
      <c r="H19" s="322">
        <v>303</v>
      </c>
      <c r="I19" s="272">
        <v>57</v>
      </c>
      <c r="J19" s="272">
        <v>20</v>
      </c>
      <c r="K19" s="272">
        <v>36</v>
      </c>
      <c r="L19" s="272">
        <v>0</v>
      </c>
      <c r="M19" s="320">
        <v>0</v>
      </c>
      <c r="N19" s="325">
        <v>46</v>
      </c>
      <c r="O19" s="272">
        <v>5</v>
      </c>
      <c r="P19" s="272">
        <v>2</v>
      </c>
      <c r="Q19" s="272">
        <v>4</v>
      </c>
      <c r="R19" s="272">
        <v>0</v>
      </c>
      <c r="S19" s="326">
        <v>0</v>
      </c>
      <c r="T19" s="325">
        <v>32</v>
      </c>
      <c r="U19" s="272">
        <v>3</v>
      </c>
      <c r="V19" s="272">
        <v>0</v>
      </c>
      <c r="W19" s="272">
        <v>2</v>
      </c>
      <c r="X19" s="272">
        <v>0</v>
      </c>
      <c r="Y19" s="326">
        <v>0</v>
      </c>
      <c r="Z19" s="325">
        <v>211</v>
      </c>
      <c r="AA19" s="272">
        <v>36</v>
      </c>
      <c r="AB19" s="272">
        <v>15</v>
      </c>
      <c r="AC19" s="272">
        <v>13</v>
      </c>
      <c r="AD19" s="272">
        <v>0</v>
      </c>
      <c r="AE19" s="326">
        <v>1</v>
      </c>
    </row>
    <row r="20" spans="1:31" ht="15">
      <c r="A20" s="363" t="s">
        <v>64</v>
      </c>
      <c r="B20" s="325">
        <v>11</v>
      </c>
      <c r="C20" s="272">
        <v>3</v>
      </c>
      <c r="D20" s="272">
        <v>0</v>
      </c>
      <c r="E20" s="272">
        <v>0</v>
      </c>
      <c r="F20" s="272">
        <v>1</v>
      </c>
      <c r="G20" s="326">
        <v>1</v>
      </c>
      <c r="H20" s="322">
        <v>3</v>
      </c>
      <c r="I20" s="272">
        <v>2</v>
      </c>
      <c r="J20" s="272">
        <v>0</v>
      </c>
      <c r="K20" s="272">
        <v>0</v>
      </c>
      <c r="L20" s="272">
        <v>0</v>
      </c>
      <c r="M20" s="320">
        <v>1</v>
      </c>
      <c r="N20" s="325">
        <v>5</v>
      </c>
      <c r="O20" s="272">
        <v>1</v>
      </c>
      <c r="P20" s="272">
        <v>0</v>
      </c>
      <c r="Q20" s="272">
        <v>0</v>
      </c>
      <c r="R20" s="272">
        <v>1</v>
      </c>
      <c r="S20" s="326">
        <v>0</v>
      </c>
      <c r="T20" s="325">
        <v>0</v>
      </c>
      <c r="U20" s="272">
        <v>0</v>
      </c>
      <c r="V20" s="272">
        <v>0</v>
      </c>
      <c r="W20" s="272">
        <v>0</v>
      </c>
      <c r="X20" s="272">
        <v>0</v>
      </c>
      <c r="Y20" s="326">
        <v>0</v>
      </c>
      <c r="Z20" s="325">
        <v>3</v>
      </c>
      <c r="AA20" s="272">
        <v>0</v>
      </c>
      <c r="AB20" s="272">
        <v>0</v>
      </c>
      <c r="AC20" s="272">
        <v>0</v>
      </c>
      <c r="AD20" s="272">
        <v>0</v>
      </c>
      <c r="AE20" s="326">
        <v>0</v>
      </c>
    </row>
    <row r="21" spans="1:31" ht="14.25">
      <c r="A21" s="363" t="s">
        <v>65</v>
      </c>
      <c r="B21" s="325">
        <v>215</v>
      </c>
      <c r="C21" s="272">
        <v>57</v>
      </c>
      <c r="D21" s="272">
        <v>35</v>
      </c>
      <c r="E21" s="272">
        <v>24</v>
      </c>
      <c r="F21" s="272">
        <v>0</v>
      </c>
      <c r="G21" s="326">
        <v>1</v>
      </c>
      <c r="H21" s="322">
        <v>72</v>
      </c>
      <c r="I21" s="272">
        <v>19</v>
      </c>
      <c r="J21" s="272">
        <v>17</v>
      </c>
      <c r="K21" s="272">
        <v>11</v>
      </c>
      <c r="L21" s="272">
        <v>0</v>
      </c>
      <c r="M21" s="320">
        <v>0</v>
      </c>
      <c r="N21" s="325">
        <v>37</v>
      </c>
      <c r="O21" s="272">
        <v>5</v>
      </c>
      <c r="P21" s="272">
        <v>2</v>
      </c>
      <c r="Q21" s="272">
        <v>1</v>
      </c>
      <c r="R21" s="272">
        <v>0</v>
      </c>
      <c r="S21" s="326">
        <v>0</v>
      </c>
      <c r="T21" s="325">
        <v>18</v>
      </c>
      <c r="U21" s="272">
        <v>6</v>
      </c>
      <c r="V21" s="272">
        <v>2</v>
      </c>
      <c r="W21" s="272">
        <v>2</v>
      </c>
      <c r="X21" s="272">
        <v>0</v>
      </c>
      <c r="Y21" s="326">
        <v>1</v>
      </c>
      <c r="Z21" s="325">
        <v>88</v>
      </c>
      <c r="AA21" s="272">
        <v>27</v>
      </c>
      <c r="AB21" s="272">
        <v>14</v>
      </c>
      <c r="AC21" s="272">
        <v>10</v>
      </c>
      <c r="AD21" s="272">
        <v>0</v>
      </c>
      <c r="AE21" s="326">
        <v>0</v>
      </c>
    </row>
    <row r="22" spans="1:31" ht="15">
      <c r="A22" s="363" t="s">
        <v>66</v>
      </c>
      <c r="B22" s="325">
        <v>330</v>
      </c>
      <c r="C22" s="272">
        <v>99</v>
      </c>
      <c r="D22" s="272">
        <v>16</v>
      </c>
      <c r="E22" s="272">
        <v>12</v>
      </c>
      <c r="F22" s="272">
        <v>2</v>
      </c>
      <c r="G22" s="326">
        <v>0</v>
      </c>
      <c r="H22" s="322">
        <v>120</v>
      </c>
      <c r="I22" s="272">
        <v>53</v>
      </c>
      <c r="J22" s="272">
        <v>8</v>
      </c>
      <c r="K22" s="272">
        <v>2</v>
      </c>
      <c r="L22" s="272">
        <v>0</v>
      </c>
      <c r="M22" s="320">
        <v>0</v>
      </c>
      <c r="N22" s="325">
        <v>27</v>
      </c>
      <c r="O22" s="272">
        <v>3</v>
      </c>
      <c r="P22" s="272">
        <v>0</v>
      </c>
      <c r="Q22" s="272">
        <v>0</v>
      </c>
      <c r="R22" s="272">
        <v>0</v>
      </c>
      <c r="S22" s="326">
        <v>0</v>
      </c>
      <c r="T22" s="325">
        <v>14</v>
      </c>
      <c r="U22" s="272">
        <v>6</v>
      </c>
      <c r="V22" s="272">
        <v>1</v>
      </c>
      <c r="W22" s="272">
        <v>1</v>
      </c>
      <c r="X22" s="272">
        <v>0</v>
      </c>
      <c r="Y22" s="326">
        <v>0</v>
      </c>
      <c r="Z22" s="325">
        <v>169</v>
      </c>
      <c r="AA22" s="272">
        <v>37</v>
      </c>
      <c r="AB22" s="272">
        <v>7</v>
      </c>
      <c r="AC22" s="272">
        <v>9</v>
      </c>
      <c r="AD22" s="272">
        <v>2</v>
      </c>
      <c r="AE22" s="326">
        <v>0</v>
      </c>
    </row>
    <row r="23" spans="1:31" ht="15">
      <c r="A23" s="363" t="s">
        <v>67</v>
      </c>
      <c r="B23" s="325">
        <v>75</v>
      </c>
      <c r="C23" s="272">
        <v>18</v>
      </c>
      <c r="D23" s="272">
        <v>21</v>
      </c>
      <c r="E23" s="272">
        <v>11</v>
      </c>
      <c r="F23" s="272">
        <v>1</v>
      </c>
      <c r="G23" s="326">
        <v>1</v>
      </c>
      <c r="H23" s="322">
        <v>30</v>
      </c>
      <c r="I23" s="272">
        <v>8</v>
      </c>
      <c r="J23" s="272">
        <v>14</v>
      </c>
      <c r="K23" s="272">
        <v>3</v>
      </c>
      <c r="L23" s="272">
        <v>0</v>
      </c>
      <c r="M23" s="320">
        <v>0</v>
      </c>
      <c r="N23" s="325">
        <v>7</v>
      </c>
      <c r="O23" s="272">
        <v>1</v>
      </c>
      <c r="P23" s="272">
        <v>0</v>
      </c>
      <c r="Q23" s="272">
        <v>3</v>
      </c>
      <c r="R23" s="272">
        <v>0</v>
      </c>
      <c r="S23" s="326">
        <v>0</v>
      </c>
      <c r="T23" s="325">
        <v>8</v>
      </c>
      <c r="U23" s="272">
        <v>1</v>
      </c>
      <c r="V23" s="272">
        <v>1</v>
      </c>
      <c r="W23" s="272">
        <v>2</v>
      </c>
      <c r="X23" s="272">
        <v>0</v>
      </c>
      <c r="Y23" s="326">
        <v>0</v>
      </c>
      <c r="Z23" s="325">
        <v>30</v>
      </c>
      <c r="AA23" s="272">
        <v>8</v>
      </c>
      <c r="AB23" s="272">
        <v>6</v>
      </c>
      <c r="AC23" s="272">
        <v>3</v>
      </c>
      <c r="AD23" s="272">
        <v>1</v>
      </c>
      <c r="AE23" s="326">
        <v>1</v>
      </c>
    </row>
    <row r="24" spans="1:31" ht="14.25">
      <c r="A24" s="363" t="s">
        <v>68</v>
      </c>
      <c r="B24" s="325">
        <v>169</v>
      </c>
      <c r="C24" s="272">
        <v>22</v>
      </c>
      <c r="D24" s="272">
        <v>25</v>
      </c>
      <c r="E24" s="272">
        <v>26</v>
      </c>
      <c r="F24" s="272">
        <v>1</v>
      </c>
      <c r="G24" s="326">
        <v>1</v>
      </c>
      <c r="H24" s="322">
        <v>85</v>
      </c>
      <c r="I24" s="272">
        <v>14</v>
      </c>
      <c r="J24" s="272">
        <v>11</v>
      </c>
      <c r="K24" s="272">
        <v>6</v>
      </c>
      <c r="L24" s="272">
        <v>0</v>
      </c>
      <c r="M24" s="320">
        <v>0</v>
      </c>
      <c r="N24" s="325">
        <v>7</v>
      </c>
      <c r="O24" s="272">
        <v>1</v>
      </c>
      <c r="P24" s="272">
        <v>0</v>
      </c>
      <c r="Q24" s="272">
        <v>7</v>
      </c>
      <c r="R24" s="272">
        <v>0</v>
      </c>
      <c r="S24" s="326">
        <v>0</v>
      </c>
      <c r="T24" s="325">
        <v>14</v>
      </c>
      <c r="U24" s="272">
        <v>2</v>
      </c>
      <c r="V24" s="272">
        <v>1</v>
      </c>
      <c r="W24" s="272">
        <v>3</v>
      </c>
      <c r="X24" s="272">
        <v>0</v>
      </c>
      <c r="Y24" s="326">
        <v>0</v>
      </c>
      <c r="Z24" s="325">
        <v>63</v>
      </c>
      <c r="AA24" s="272">
        <v>5</v>
      </c>
      <c r="AB24" s="272">
        <v>13</v>
      </c>
      <c r="AC24" s="272">
        <v>10</v>
      </c>
      <c r="AD24" s="272">
        <v>1</v>
      </c>
      <c r="AE24" s="326">
        <v>1</v>
      </c>
    </row>
    <row r="25" spans="1:31" ht="45">
      <c r="A25" s="363" t="s">
        <v>69</v>
      </c>
      <c r="B25" s="325">
        <v>0</v>
      </c>
      <c r="C25" s="272">
        <v>0</v>
      </c>
      <c r="D25" s="272">
        <v>0</v>
      </c>
      <c r="E25" s="272">
        <v>0</v>
      </c>
      <c r="F25" s="272">
        <v>0</v>
      </c>
      <c r="G25" s="326">
        <v>0</v>
      </c>
      <c r="H25" s="322">
        <v>0</v>
      </c>
      <c r="I25" s="272">
        <v>0</v>
      </c>
      <c r="J25" s="272">
        <v>0</v>
      </c>
      <c r="K25" s="272">
        <v>0</v>
      </c>
      <c r="L25" s="272">
        <v>0</v>
      </c>
      <c r="M25" s="320">
        <v>0</v>
      </c>
      <c r="N25" s="325">
        <v>0</v>
      </c>
      <c r="O25" s="272">
        <v>0</v>
      </c>
      <c r="P25" s="272">
        <v>0</v>
      </c>
      <c r="Q25" s="272">
        <v>0</v>
      </c>
      <c r="R25" s="272">
        <v>0</v>
      </c>
      <c r="S25" s="326">
        <v>0</v>
      </c>
      <c r="T25" s="325">
        <v>0</v>
      </c>
      <c r="U25" s="272">
        <v>0</v>
      </c>
      <c r="V25" s="272">
        <v>0</v>
      </c>
      <c r="W25" s="272">
        <v>0</v>
      </c>
      <c r="X25" s="272">
        <v>0</v>
      </c>
      <c r="Y25" s="326">
        <v>0</v>
      </c>
      <c r="Z25" s="325">
        <v>0</v>
      </c>
      <c r="AA25" s="272">
        <v>0</v>
      </c>
      <c r="AB25" s="272">
        <v>0</v>
      </c>
      <c r="AC25" s="272">
        <v>0</v>
      </c>
      <c r="AD25" s="272">
        <v>0</v>
      </c>
      <c r="AE25" s="326">
        <v>0</v>
      </c>
    </row>
    <row r="26" spans="1:31" ht="15" thickBot="1">
      <c r="A26" s="363" t="s">
        <v>70</v>
      </c>
      <c r="B26" s="325">
        <v>0</v>
      </c>
      <c r="C26" s="272">
        <v>2</v>
      </c>
      <c r="D26" s="272">
        <v>0</v>
      </c>
      <c r="E26" s="272">
        <v>0</v>
      </c>
      <c r="F26" s="272">
        <v>0</v>
      </c>
      <c r="G26" s="326">
        <v>0</v>
      </c>
      <c r="H26" s="329">
        <v>0</v>
      </c>
      <c r="I26" s="327">
        <v>0</v>
      </c>
      <c r="J26" s="327">
        <v>0</v>
      </c>
      <c r="K26" s="327">
        <v>0</v>
      </c>
      <c r="L26" s="327">
        <v>0</v>
      </c>
      <c r="M26" s="328">
        <v>0</v>
      </c>
      <c r="N26" s="325">
        <v>0</v>
      </c>
      <c r="O26" s="272">
        <v>0</v>
      </c>
      <c r="P26" s="272">
        <v>0</v>
      </c>
      <c r="Q26" s="272">
        <v>0</v>
      </c>
      <c r="R26" s="272">
        <v>0</v>
      </c>
      <c r="S26" s="326">
        <v>0</v>
      </c>
      <c r="T26" s="325">
        <v>0</v>
      </c>
      <c r="U26" s="272">
        <v>0</v>
      </c>
      <c r="V26" s="272">
        <v>0</v>
      </c>
      <c r="W26" s="272">
        <v>0</v>
      </c>
      <c r="X26" s="272">
        <v>0</v>
      </c>
      <c r="Y26" s="326">
        <v>0</v>
      </c>
      <c r="Z26" s="325">
        <v>0</v>
      </c>
      <c r="AA26" s="272">
        <v>2</v>
      </c>
      <c r="AB26" s="272">
        <v>0</v>
      </c>
      <c r="AC26" s="272">
        <v>0</v>
      </c>
      <c r="AD26" s="272">
        <v>0</v>
      </c>
      <c r="AE26" s="326">
        <v>0</v>
      </c>
    </row>
    <row r="27" spans="1:31" ht="14.25" thickBot="1">
      <c r="A27" s="364" t="s">
        <v>25</v>
      </c>
      <c r="B27" s="497">
        <f>SUM(B6:B26)</f>
        <v>13396</v>
      </c>
      <c r="C27" s="497">
        <f aca="true" t="shared" si="0" ref="C27:AE27">SUM(C6:C26)</f>
        <v>2640</v>
      </c>
      <c r="D27" s="497">
        <f t="shared" si="0"/>
        <v>2465</v>
      </c>
      <c r="E27" s="497">
        <f t="shared" si="0"/>
        <v>1877</v>
      </c>
      <c r="F27" s="497">
        <f t="shared" si="0"/>
        <v>166</v>
      </c>
      <c r="G27" s="497">
        <f t="shared" si="0"/>
        <v>115</v>
      </c>
      <c r="H27" s="497">
        <f t="shared" si="0"/>
        <v>5713</v>
      </c>
      <c r="I27" s="497">
        <f t="shared" si="0"/>
        <v>1263</v>
      </c>
      <c r="J27" s="497">
        <f t="shared" si="0"/>
        <v>1172</v>
      </c>
      <c r="K27" s="497">
        <f t="shared" si="0"/>
        <v>766</v>
      </c>
      <c r="L27" s="497">
        <f t="shared" si="0"/>
        <v>5</v>
      </c>
      <c r="M27" s="497">
        <f t="shared" si="0"/>
        <v>10</v>
      </c>
      <c r="N27" s="497">
        <f t="shared" si="0"/>
        <v>1158</v>
      </c>
      <c r="O27" s="497">
        <f t="shared" si="0"/>
        <v>229</v>
      </c>
      <c r="P27" s="497">
        <f t="shared" si="0"/>
        <v>93</v>
      </c>
      <c r="Q27" s="497">
        <f t="shared" si="0"/>
        <v>169</v>
      </c>
      <c r="R27" s="497">
        <f t="shared" si="0"/>
        <v>47</v>
      </c>
      <c r="S27" s="497">
        <f t="shared" si="0"/>
        <v>18</v>
      </c>
      <c r="T27" s="497">
        <f t="shared" si="0"/>
        <v>735</v>
      </c>
      <c r="U27" s="497">
        <f t="shared" si="0"/>
        <v>173</v>
      </c>
      <c r="V27" s="497">
        <f t="shared" si="0"/>
        <v>106</v>
      </c>
      <c r="W27" s="497">
        <f t="shared" si="0"/>
        <v>102</v>
      </c>
      <c r="X27" s="497">
        <f t="shared" si="0"/>
        <v>9</v>
      </c>
      <c r="Y27" s="497">
        <f t="shared" si="0"/>
        <v>6</v>
      </c>
      <c r="Z27" s="497">
        <f t="shared" si="0"/>
        <v>5790</v>
      </c>
      <c r="AA27" s="497">
        <f t="shared" si="0"/>
        <v>975</v>
      </c>
      <c r="AB27" s="497">
        <f t="shared" si="0"/>
        <v>1094</v>
      </c>
      <c r="AC27" s="497">
        <f t="shared" si="0"/>
        <v>840</v>
      </c>
      <c r="AD27" s="497">
        <f t="shared" si="0"/>
        <v>105</v>
      </c>
      <c r="AE27" s="498">
        <f t="shared" si="0"/>
        <v>81</v>
      </c>
    </row>
    <row r="28" spans="1:31" ht="15" customHeight="1">
      <c r="A28" s="564" t="s">
        <v>488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</row>
    <row r="29" spans="1:31" ht="14.25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</row>
    <row r="30" spans="1:31" ht="14.25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</row>
    <row r="40" ht="14.25">
      <c r="A40" s="39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22.07.2022&amp;CTÜRKİYE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8" t="s">
        <v>810</v>
      </c>
      <c r="B1" s="238"/>
      <c r="C1" s="238"/>
      <c r="D1" s="238"/>
      <c r="E1" s="238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8" t="s">
        <v>222</v>
      </c>
      <c r="B3" s="238"/>
      <c r="C3" s="238"/>
      <c r="D3" s="238"/>
      <c r="E3" s="238"/>
    </row>
    <row r="4" spans="2:5" ht="16.5" customHeight="1" thickBot="1">
      <c r="B4" s="42"/>
      <c r="C4" s="42"/>
      <c r="D4" s="42"/>
      <c r="E4" s="42"/>
    </row>
    <row r="5" spans="1:9" ht="14.25" thickBot="1">
      <c r="A5" s="578" t="s">
        <v>403</v>
      </c>
      <c r="B5" s="580" t="s">
        <v>805</v>
      </c>
      <c r="C5" s="581"/>
      <c r="D5" s="581"/>
      <c r="E5" s="582"/>
      <c r="F5" s="586" t="s">
        <v>834</v>
      </c>
      <c r="G5" s="587"/>
      <c r="H5" s="587"/>
      <c r="I5" s="588"/>
    </row>
    <row r="6" spans="1:9" ht="15.75" customHeight="1" thickBot="1">
      <c r="A6" s="579"/>
      <c r="B6" s="583" t="s">
        <v>223</v>
      </c>
      <c r="C6" s="584"/>
      <c r="D6" s="585" t="s">
        <v>424</v>
      </c>
      <c r="E6" s="584"/>
      <c r="F6" s="585" t="s">
        <v>223</v>
      </c>
      <c r="G6" s="584"/>
      <c r="H6" s="585" t="s">
        <v>424</v>
      </c>
      <c r="I6" s="584"/>
    </row>
    <row r="7" spans="1:9" ht="14.2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1.75">
      <c r="A8" s="47" t="s">
        <v>50</v>
      </c>
      <c r="B8" s="417">
        <v>181</v>
      </c>
      <c r="C8" s="49">
        <v>43</v>
      </c>
      <c r="D8" s="48">
        <v>11</v>
      </c>
      <c r="E8" s="49">
        <v>11</v>
      </c>
      <c r="F8" s="48">
        <v>994</v>
      </c>
      <c r="G8" s="49">
        <v>158</v>
      </c>
      <c r="H8" s="473">
        <v>104</v>
      </c>
      <c r="I8" s="474">
        <v>89</v>
      </c>
    </row>
    <row r="9" spans="1:9" ht="14.25">
      <c r="A9" s="44" t="s">
        <v>51</v>
      </c>
      <c r="B9" s="46">
        <v>99</v>
      </c>
      <c r="C9" s="46">
        <v>19</v>
      </c>
      <c r="D9" s="45">
        <v>2</v>
      </c>
      <c r="E9" s="46">
        <v>3</v>
      </c>
      <c r="F9" s="45">
        <v>401</v>
      </c>
      <c r="G9" s="46">
        <v>63</v>
      </c>
      <c r="H9" s="45">
        <v>25</v>
      </c>
      <c r="I9" s="475">
        <v>16</v>
      </c>
    </row>
    <row r="10" spans="1:9" ht="14.25">
      <c r="A10" s="44" t="s">
        <v>52</v>
      </c>
      <c r="B10" s="46">
        <v>2043</v>
      </c>
      <c r="C10" s="46">
        <v>330</v>
      </c>
      <c r="D10" s="45">
        <v>333</v>
      </c>
      <c r="E10" s="46">
        <v>240</v>
      </c>
      <c r="F10" s="45">
        <v>10378</v>
      </c>
      <c r="G10" s="46">
        <v>1318</v>
      </c>
      <c r="H10" s="45">
        <v>1675</v>
      </c>
      <c r="I10" s="475">
        <v>1351</v>
      </c>
    </row>
    <row r="11" spans="1:9" ht="32.25">
      <c r="A11" s="44" t="s">
        <v>53</v>
      </c>
      <c r="B11" s="46">
        <v>158</v>
      </c>
      <c r="C11" s="46">
        <v>46</v>
      </c>
      <c r="D11" s="45">
        <v>2</v>
      </c>
      <c r="E11" s="46">
        <v>2</v>
      </c>
      <c r="F11" s="45">
        <v>636</v>
      </c>
      <c r="G11" s="46">
        <v>209</v>
      </c>
      <c r="H11" s="45">
        <v>25</v>
      </c>
      <c r="I11" s="475">
        <v>14</v>
      </c>
    </row>
    <row r="12" spans="1:9" ht="32.25">
      <c r="A12" s="44" t="s">
        <v>54</v>
      </c>
      <c r="B12" s="46">
        <v>41</v>
      </c>
      <c r="C12" s="46">
        <v>5</v>
      </c>
      <c r="D12" s="45">
        <v>1</v>
      </c>
      <c r="E12" s="46">
        <v>6</v>
      </c>
      <c r="F12" s="45">
        <v>232</v>
      </c>
      <c r="G12" s="46">
        <v>28</v>
      </c>
      <c r="H12" s="45">
        <v>18</v>
      </c>
      <c r="I12" s="475">
        <v>17</v>
      </c>
    </row>
    <row r="13" spans="1:9" ht="14.25">
      <c r="A13" s="44" t="s">
        <v>55</v>
      </c>
      <c r="B13" s="46">
        <v>1502</v>
      </c>
      <c r="C13" s="46">
        <v>398</v>
      </c>
      <c r="D13" s="45">
        <v>513</v>
      </c>
      <c r="E13" s="46">
        <v>303</v>
      </c>
      <c r="F13" s="45">
        <v>6929</v>
      </c>
      <c r="G13" s="46">
        <v>1459</v>
      </c>
      <c r="H13" s="45">
        <v>2665</v>
      </c>
      <c r="I13" s="475">
        <v>1824</v>
      </c>
    </row>
    <row r="14" spans="1:9" ht="42.75">
      <c r="A14" s="44" t="s">
        <v>56</v>
      </c>
      <c r="B14" s="46">
        <v>4747</v>
      </c>
      <c r="C14" s="46">
        <v>911</v>
      </c>
      <c r="D14" s="45">
        <v>935</v>
      </c>
      <c r="E14" s="46">
        <v>837</v>
      </c>
      <c r="F14" s="45">
        <v>22641</v>
      </c>
      <c r="G14" s="46">
        <v>3408</v>
      </c>
      <c r="H14" s="45">
        <v>5061</v>
      </c>
      <c r="I14" s="475">
        <v>4967</v>
      </c>
    </row>
    <row r="15" spans="1:9" ht="14.25">
      <c r="A15" s="44" t="s">
        <v>57</v>
      </c>
      <c r="B15" s="46">
        <v>576</v>
      </c>
      <c r="C15" s="46">
        <v>96</v>
      </c>
      <c r="D15" s="45">
        <v>117</v>
      </c>
      <c r="E15" s="46">
        <v>109</v>
      </c>
      <c r="F15" s="45">
        <v>2953</v>
      </c>
      <c r="G15" s="46">
        <v>420</v>
      </c>
      <c r="H15" s="45">
        <v>536</v>
      </c>
      <c r="I15" s="475">
        <v>799</v>
      </c>
    </row>
    <row r="16" spans="1:9" ht="21.75">
      <c r="A16" s="44" t="s">
        <v>58</v>
      </c>
      <c r="B16" s="46">
        <v>686</v>
      </c>
      <c r="C16" s="46">
        <v>158</v>
      </c>
      <c r="D16" s="45">
        <v>77</v>
      </c>
      <c r="E16" s="46">
        <v>91</v>
      </c>
      <c r="F16" s="45">
        <v>3560</v>
      </c>
      <c r="G16" s="46">
        <v>549</v>
      </c>
      <c r="H16" s="45">
        <v>387</v>
      </c>
      <c r="I16" s="475">
        <v>506</v>
      </c>
    </row>
    <row r="17" spans="1:9" ht="14.25">
      <c r="A17" s="44" t="s">
        <v>59</v>
      </c>
      <c r="B17" s="46">
        <v>612</v>
      </c>
      <c r="C17" s="46">
        <v>138</v>
      </c>
      <c r="D17" s="45">
        <v>72</v>
      </c>
      <c r="E17" s="46">
        <v>25</v>
      </c>
      <c r="F17" s="45">
        <v>3243</v>
      </c>
      <c r="G17" s="46">
        <v>454</v>
      </c>
      <c r="H17" s="45">
        <v>374</v>
      </c>
      <c r="I17" s="475">
        <v>195</v>
      </c>
    </row>
    <row r="18" spans="1:9" ht="21.75">
      <c r="A18" s="44" t="s">
        <v>60</v>
      </c>
      <c r="B18" s="46">
        <v>101</v>
      </c>
      <c r="C18" s="46">
        <v>25</v>
      </c>
      <c r="D18" s="45">
        <v>24</v>
      </c>
      <c r="E18" s="46">
        <v>11</v>
      </c>
      <c r="F18" s="45">
        <v>484</v>
      </c>
      <c r="G18" s="46">
        <v>114</v>
      </c>
      <c r="H18" s="45">
        <v>79</v>
      </c>
      <c r="I18" s="475">
        <v>68</v>
      </c>
    </row>
    <row r="19" spans="1:9" ht="18" customHeight="1">
      <c r="A19" s="44" t="s">
        <v>61</v>
      </c>
      <c r="B19" s="46">
        <v>442</v>
      </c>
      <c r="C19" s="46">
        <v>59</v>
      </c>
      <c r="D19" s="45">
        <v>125</v>
      </c>
      <c r="E19" s="46">
        <v>41</v>
      </c>
      <c r="F19" s="45">
        <v>2046</v>
      </c>
      <c r="G19" s="46">
        <v>258</v>
      </c>
      <c r="H19" s="45">
        <v>402</v>
      </c>
      <c r="I19" s="475">
        <v>312</v>
      </c>
    </row>
    <row r="20" spans="1:9" ht="21.75">
      <c r="A20" s="44" t="s">
        <v>62</v>
      </c>
      <c r="B20" s="46">
        <v>977</v>
      </c>
      <c r="C20" s="46">
        <v>220</v>
      </c>
      <c r="D20" s="45">
        <v>119</v>
      </c>
      <c r="E20" s="46">
        <v>70</v>
      </c>
      <c r="F20" s="45">
        <v>5387</v>
      </c>
      <c r="G20" s="46">
        <v>775</v>
      </c>
      <c r="H20" s="45">
        <v>650</v>
      </c>
      <c r="I20" s="475">
        <v>445</v>
      </c>
    </row>
    <row r="21" spans="1:9" ht="21.75">
      <c r="A21" s="44" t="s">
        <v>63</v>
      </c>
      <c r="B21" s="46">
        <v>592</v>
      </c>
      <c r="C21" s="46">
        <v>102</v>
      </c>
      <c r="D21" s="45">
        <v>37</v>
      </c>
      <c r="E21" s="46">
        <v>55</v>
      </c>
      <c r="F21" s="45">
        <v>2765</v>
      </c>
      <c r="G21" s="46">
        <v>419</v>
      </c>
      <c r="H21" s="45">
        <v>229</v>
      </c>
      <c r="I21" s="475">
        <v>237</v>
      </c>
    </row>
    <row r="22" spans="1:9" ht="32.25">
      <c r="A22" s="44" t="s">
        <v>64</v>
      </c>
      <c r="B22" s="46">
        <v>12</v>
      </c>
      <c r="C22" s="46">
        <v>4</v>
      </c>
      <c r="D22" s="45">
        <v>0</v>
      </c>
      <c r="E22" s="45">
        <v>0</v>
      </c>
      <c r="F22" s="45">
        <v>47</v>
      </c>
      <c r="G22" s="45">
        <v>19</v>
      </c>
      <c r="H22" s="45">
        <v>4</v>
      </c>
      <c r="I22" s="475">
        <v>3</v>
      </c>
    </row>
    <row r="23" spans="1:9" ht="14.25">
      <c r="A23" s="44" t="s">
        <v>65</v>
      </c>
      <c r="B23" s="46">
        <v>215</v>
      </c>
      <c r="C23" s="46">
        <v>58</v>
      </c>
      <c r="D23" s="45">
        <v>35</v>
      </c>
      <c r="E23" s="46">
        <v>24</v>
      </c>
      <c r="F23" s="45">
        <v>1078</v>
      </c>
      <c r="G23" s="46">
        <v>210</v>
      </c>
      <c r="H23" s="45">
        <v>130</v>
      </c>
      <c r="I23" s="475">
        <v>131</v>
      </c>
    </row>
    <row r="24" spans="1:9" ht="21.75">
      <c r="A24" s="44" t="s">
        <v>66</v>
      </c>
      <c r="B24" s="46">
        <v>332</v>
      </c>
      <c r="C24" s="46">
        <v>99</v>
      </c>
      <c r="D24" s="45">
        <v>16</v>
      </c>
      <c r="E24" s="46">
        <v>12</v>
      </c>
      <c r="F24" s="45">
        <v>1959</v>
      </c>
      <c r="G24" s="46">
        <v>317</v>
      </c>
      <c r="H24" s="45">
        <v>108</v>
      </c>
      <c r="I24" s="475">
        <v>75</v>
      </c>
    </row>
    <row r="25" spans="1:9" ht="21.75">
      <c r="A25" s="44" t="s">
        <v>67</v>
      </c>
      <c r="B25" s="46">
        <v>76</v>
      </c>
      <c r="C25" s="46">
        <v>19</v>
      </c>
      <c r="D25" s="45">
        <v>21</v>
      </c>
      <c r="E25" s="46">
        <v>11</v>
      </c>
      <c r="F25" s="45">
        <v>367</v>
      </c>
      <c r="G25" s="46">
        <v>67</v>
      </c>
      <c r="H25" s="45">
        <v>94</v>
      </c>
      <c r="I25" s="475">
        <v>105</v>
      </c>
    </row>
    <row r="26" spans="1:9" ht="14.25">
      <c r="A26" s="44" t="s">
        <v>68</v>
      </c>
      <c r="B26" s="46">
        <v>170</v>
      </c>
      <c r="C26" s="46">
        <v>23</v>
      </c>
      <c r="D26" s="45">
        <v>25</v>
      </c>
      <c r="E26" s="46">
        <v>26</v>
      </c>
      <c r="F26" s="45">
        <v>804</v>
      </c>
      <c r="G26" s="46">
        <v>101</v>
      </c>
      <c r="H26" s="45">
        <v>113</v>
      </c>
      <c r="I26" s="475">
        <v>158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75">
        <v>0</v>
      </c>
    </row>
    <row r="28" spans="1:9" ht="21.75">
      <c r="A28" s="44" t="s">
        <v>70</v>
      </c>
      <c r="B28" s="46">
        <v>0</v>
      </c>
      <c r="C28" s="46">
        <v>2</v>
      </c>
      <c r="D28" s="46">
        <v>0</v>
      </c>
      <c r="E28" s="46">
        <v>0</v>
      </c>
      <c r="F28" s="46">
        <v>1</v>
      </c>
      <c r="G28" s="46">
        <v>6</v>
      </c>
      <c r="H28" s="473">
        <v>0</v>
      </c>
      <c r="I28" s="474">
        <v>4</v>
      </c>
    </row>
    <row r="29" spans="1:9" ht="14.25" thickBot="1">
      <c r="A29" s="86" t="s">
        <v>25</v>
      </c>
      <c r="B29" s="87">
        <f aca="true" t="shared" si="0" ref="B29:I29">SUM(B8:B28)</f>
        <v>13562</v>
      </c>
      <c r="C29" s="87">
        <f t="shared" si="0"/>
        <v>2755</v>
      </c>
      <c r="D29" s="87">
        <f t="shared" si="0"/>
        <v>2465</v>
      </c>
      <c r="E29" s="87">
        <f t="shared" si="0"/>
        <v>1877</v>
      </c>
      <c r="F29" s="87">
        <f t="shared" si="0"/>
        <v>66906</v>
      </c>
      <c r="G29" s="87">
        <f t="shared" si="0"/>
        <v>10352</v>
      </c>
      <c r="H29" s="87">
        <f t="shared" si="0"/>
        <v>12679</v>
      </c>
      <c r="I29" s="87">
        <f t="shared" si="0"/>
        <v>11316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4.25">
      <c r="A39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22.07.2022&amp;CTÜRKİYE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6" t="s">
        <v>807</v>
      </c>
      <c r="B1" s="596"/>
      <c r="C1" s="596"/>
      <c r="D1" s="596"/>
      <c r="E1" s="596"/>
      <c r="F1" s="596"/>
      <c r="G1" s="596"/>
      <c r="H1" s="596"/>
      <c r="I1" s="596"/>
      <c r="J1" s="263"/>
    </row>
    <row r="3" spans="1:9" ht="15">
      <c r="A3" s="552" t="s">
        <v>811</v>
      </c>
      <c r="B3" s="552"/>
      <c r="C3" s="552"/>
      <c r="D3" s="552"/>
      <c r="E3" s="552"/>
      <c r="F3" s="552"/>
      <c r="G3" s="552"/>
      <c r="H3" s="552"/>
      <c r="I3" s="552"/>
    </row>
    <row r="4" spans="1:9" ht="15.75" customHeight="1">
      <c r="A4" s="595" t="s">
        <v>71</v>
      </c>
      <c r="B4" s="595"/>
      <c r="C4" s="595"/>
      <c r="D4" s="595"/>
      <c r="E4" s="595"/>
      <c r="F4" s="595"/>
      <c r="G4" s="595"/>
      <c r="H4" s="595"/>
      <c r="I4" s="595"/>
    </row>
    <row r="5" spans="4:8" ht="18">
      <c r="D5" s="51"/>
      <c r="E5" s="51"/>
      <c r="F5" s="51"/>
      <c r="G5" s="51"/>
      <c r="H5" s="51"/>
    </row>
    <row r="6" spans="4:7" ht="22.5" customHeight="1">
      <c r="D6" s="592" t="s">
        <v>72</v>
      </c>
      <c r="E6" s="592"/>
      <c r="F6" s="192" t="s">
        <v>9</v>
      </c>
      <c r="G6" s="52" t="s">
        <v>73</v>
      </c>
    </row>
    <row r="7" spans="4:7" ht="14.25">
      <c r="D7" s="591" t="s">
        <v>74</v>
      </c>
      <c r="E7" s="591"/>
      <c r="F7" s="116">
        <v>4678</v>
      </c>
      <c r="G7" s="53">
        <v>56.44</v>
      </c>
    </row>
    <row r="8" spans="4:7" ht="13.5" customHeight="1">
      <c r="D8" s="591" t="s">
        <v>75</v>
      </c>
      <c r="E8" s="591"/>
      <c r="F8" s="116">
        <v>128</v>
      </c>
      <c r="G8" s="53">
        <v>1.54</v>
      </c>
    </row>
    <row r="9" spans="4:7" ht="13.5" customHeight="1">
      <c r="D9" s="591" t="s">
        <v>76</v>
      </c>
      <c r="E9" s="591"/>
      <c r="F9" s="116">
        <v>684</v>
      </c>
      <c r="G9" s="53">
        <v>8.25</v>
      </c>
    </row>
    <row r="10" spans="4:7" ht="15.75" customHeight="1">
      <c r="D10" s="591" t="s">
        <v>77</v>
      </c>
      <c r="E10" s="591"/>
      <c r="F10" s="116">
        <v>377</v>
      </c>
      <c r="G10" s="53">
        <v>4.55</v>
      </c>
    </row>
    <row r="11" spans="4:7" ht="14.25" customHeight="1">
      <c r="D11" s="591" t="s">
        <v>78</v>
      </c>
      <c r="E11" s="591"/>
      <c r="F11" s="116">
        <v>103</v>
      </c>
      <c r="G11" s="53">
        <v>1.24</v>
      </c>
    </row>
    <row r="12" spans="4:7" ht="15" customHeight="1">
      <c r="D12" s="591" t="s">
        <v>79</v>
      </c>
      <c r="E12" s="591"/>
      <c r="F12" s="116">
        <v>112</v>
      </c>
      <c r="G12" s="53">
        <v>1.35</v>
      </c>
    </row>
    <row r="13" spans="4:7" ht="14.25" customHeight="1">
      <c r="D13" s="591" t="s">
        <v>80</v>
      </c>
      <c r="E13" s="591"/>
      <c r="F13" s="116">
        <v>469</v>
      </c>
      <c r="G13" s="53">
        <v>5.66</v>
      </c>
    </row>
    <row r="14" spans="4:7" ht="16.5" customHeight="1">
      <c r="D14" s="591" t="s">
        <v>81</v>
      </c>
      <c r="E14" s="591"/>
      <c r="F14" s="116">
        <v>76</v>
      </c>
      <c r="G14" s="53">
        <v>0.92</v>
      </c>
    </row>
    <row r="15" spans="4:7" ht="16.5" customHeight="1">
      <c r="D15" s="591" t="s">
        <v>82</v>
      </c>
      <c r="E15" s="591"/>
      <c r="F15" s="116">
        <v>725</v>
      </c>
      <c r="G15" s="53">
        <v>8.75</v>
      </c>
    </row>
    <row r="16" spans="4:7" ht="15.75" customHeight="1">
      <c r="D16" s="591" t="s">
        <v>83</v>
      </c>
      <c r="E16" s="591"/>
      <c r="F16" s="116">
        <v>113</v>
      </c>
      <c r="G16" s="53">
        <v>1.36</v>
      </c>
    </row>
    <row r="17" spans="4:7" ht="15.75" customHeight="1">
      <c r="D17" s="591" t="s">
        <v>84</v>
      </c>
      <c r="E17" s="591"/>
      <c r="F17" s="116">
        <v>178</v>
      </c>
      <c r="G17" s="53">
        <v>2.15</v>
      </c>
    </row>
    <row r="18" spans="4:7" ht="17.25" customHeight="1">
      <c r="D18" s="591" t="s">
        <v>85</v>
      </c>
      <c r="E18" s="591"/>
      <c r="F18" s="116">
        <v>119</v>
      </c>
      <c r="G18" s="53">
        <v>1.44</v>
      </c>
    </row>
    <row r="19" spans="4:7" ht="17.25" customHeight="1">
      <c r="D19" s="591" t="s">
        <v>86</v>
      </c>
      <c r="E19" s="591"/>
      <c r="F19" s="116">
        <v>55</v>
      </c>
      <c r="G19" s="53">
        <v>0.66</v>
      </c>
    </row>
    <row r="20" spans="4:7" ht="15.75" customHeight="1">
      <c r="D20" s="591" t="s">
        <v>87</v>
      </c>
      <c r="E20" s="591"/>
      <c r="F20" s="116">
        <v>471</v>
      </c>
      <c r="G20" s="53">
        <v>5.68</v>
      </c>
    </row>
    <row r="21" spans="4:7" ht="14.25">
      <c r="D21" s="593" t="s">
        <v>25</v>
      </c>
      <c r="E21" s="594"/>
      <c r="F21" s="117">
        <f>SUM(F7:F20)</f>
        <v>8288</v>
      </c>
      <c r="G21" s="196">
        <f>F21/8288*100</f>
        <v>100</v>
      </c>
    </row>
    <row r="22" ht="15.75" customHeight="1"/>
    <row r="23" spans="1:9" ht="14.25">
      <c r="A23" s="595" t="s">
        <v>88</v>
      </c>
      <c r="B23" s="595"/>
      <c r="C23" s="595"/>
      <c r="D23" s="595"/>
      <c r="E23" s="595"/>
      <c r="F23" s="595"/>
      <c r="G23" s="595"/>
      <c r="H23" s="595"/>
      <c r="I23" s="595"/>
    </row>
    <row r="24" ht="15.75" customHeight="1"/>
    <row r="25" spans="4:7" ht="30" customHeight="1">
      <c r="D25" s="592" t="s">
        <v>72</v>
      </c>
      <c r="E25" s="592"/>
      <c r="F25" s="115" t="s">
        <v>9</v>
      </c>
      <c r="G25" s="52" t="s">
        <v>73</v>
      </c>
    </row>
    <row r="26" spans="4:7" ht="15" customHeight="1">
      <c r="D26" s="591">
        <v>10000</v>
      </c>
      <c r="E26" s="590"/>
      <c r="F26" s="114">
        <v>3856</v>
      </c>
      <c r="G26" s="53">
        <v>6.68</v>
      </c>
    </row>
    <row r="27" spans="4:7" ht="14.25">
      <c r="D27" s="590" t="s">
        <v>89</v>
      </c>
      <c r="E27" s="590"/>
      <c r="F27" s="114">
        <v>1226</v>
      </c>
      <c r="G27" s="53">
        <v>2.12</v>
      </c>
    </row>
    <row r="28" spans="4:7" ht="14.25">
      <c r="D28" s="590" t="s">
        <v>90</v>
      </c>
      <c r="E28" s="590"/>
      <c r="F28" s="114">
        <v>554</v>
      </c>
      <c r="G28" s="53">
        <v>0.96</v>
      </c>
    </row>
    <row r="29" spans="4:7" ht="14.25">
      <c r="D29" s="590" t="s">
        <v>91</v>
      </c>
      <c r="E29" s="590"/>
      <c r="F29" s="114">
        <v>104</v>
      </c>
      <c r="G29" s="53">
        <v>0.18</v>
      </c>
    </row>
    <row r="30" spans="4:7" ht="14.25">
      <c r="D30" s="590" t="s">
        <v>92</v>
      </c>
      <c r="E30" s="590"/>
      <c r="F30" s="114">
        <v>5156</v>
      </c>
      <c r="G30" s="53">
        <v>8.93</v>
      </c>
    </row>
    <row r="31" spans="4:7" ht="14.25">
      <c r="D31" s="590" t="s">
        <v>93</v>
      </c>
      <c r="E31" s="590"/>
      <c r="F31" s="114">
        <v>189</v>
      </c>
      <c r="G31" s="53">
        <v>0.33</v>
      </c>
    </row>
    <row r="32" spans="4:7" ht="14.25">
      <c r="D32" s="590" t="s">
        <v>94</v>
      </c>
      <c r="E32" s="590"/>
      <c r="F32" s="114">
        <v>10896</v>
      </c>
      <c r="G32" s="53">
        <v>18.88</v>
      </c>
    </row>
    <row r="33" spans="4:7" ht="14.25">
      <c r="D33" s="590" t="s">
        <v>95</v>
      </c>
      <c r="E33" s="590"/>
      <c r="F33" s="114">
        <v>153</v>
      </c>
      <c r="G33" s="53">
        <v>0.27</v>
      </c>
    </row>
    <row r="34" spans="4:7" ht="14.25">
      <c r="D34" s="590" t="s">
        <v>96</v>
      </c>
      <c r="E34" s="590"/>
      <c r="F34" s="114">
        <v>775</v>
      </c>
      <c r="G34" s="53">
        <v>1.34</v>
      </c>
    </row>
    <row r="35" spans="4:7" ht="14.25">
      <c r="D35" s="590" t="s">
        <v>76</v>
      </c>
      <c r="E35" s="590"/>
      <c r="F35" s="114">
        <v>3499</v>
      </c>
      <c r="G35" s="53">
        <v>6.06</v>
      </c>
    </row>
    <row r="36" spans="4:7" ht="14.25">
      <c r="D36" s="590" t="s">
        <v>77</v>
      </c>
      <c r="E36" s="590"/>
      <c r="F36" s="114">
        <v>1779</v>
      </c>
      <c r="G36" s="53">
        <v>3.08</v>
      </c>
    </row>
    <row r="37" spans="4:7" ht="14.25">
      <c r="D37" s="590" t="s">
        <v>78</v>
      </c>
      <c r="E37" s="590"/>
      <c r="F37" s="114">
        <v>2153</v>
      </c>
      <c r="G37" s="53">
        <v>3.73</v>
      </c>
    </row>
    <row r="38" spans="4:7" ht="14.25">
      <c r="D38" s="590" t="s">
        <v>79</v>
      </c>
      <c r="E38" s="590"/>
      <c r="F38" s="114">
        <v>3637</v>
      </c>
      <c r="G38" s="53">
        <v>6.3</v>
      </c>
    </row>
    <row r="39" spans="4:7" ht="14.25">
      <c r="D39" s="590" t="s">
        <v>80</v>
      </c>
      <c r="E39" s="590"/>
      <c r="F39" s="114">
        <v>9763</v>
      </c>
      <c r="G39" s="53">
        <v>16.91</v>
      </c>
    </row>
    <row r="40" spans="1:7" ht="14.25">
      <c r="A40" s="396"/>
      <c r="D40" s="590" t="s">
        <v>97</v>
      </c>
      <c r="E40" s="590"/>
      <c r="F40" s="114">
        <v>700</v>
      </c>
      <c r="G40" s="53">
        <v>1.21</v>
      </c>
    </row>
    <row r="41" spans="4:7" ht="14.25">
      <c r="D41" s="590" t="s">
        <v>98</v>
      </c>
      <c r="E41" s="590"/>
      <c r="F41" s="114">
        <v>216</v>
      </c>
      <c r="G41" s="53">
        <v>0.37</v>
      </c>
    </row>
    <row r="42" spans="4:7" ht="14.25">
      <c r="D42" s="590" t="s">
        <v>99</v>
      </c>
      <c r="E42" s="590"/>
      <c r="F42" s="114">
        <v>689</v>
      </c>
      <c r="G42" s="53">
        <v>1.19</v>
      </c>
    </row>
    <row r="43" spans="4:7" ht="14.25">
      <c r="D43" s="590" t="s">
        <v>100</v>
      </c>
      <c r="E43" s="590"/>
      <c r="F43" s="114">
        <v>7426</v>
      </c>
      <c r="G43" s="53">
        <v>12.86</v>
      </c>
    </row>
    <row r="44" spans="4:7" ht="14.25">
      <c r="D44" s="590" t="s">
        <v>83</v>
      </c>
      <c r="E44" s="590"/>
      <c r="F44" s="114">
        <v>741</v>
      </c>
      <c r="G44" s="53">
        <v>1.28</v>
      </c>
    </row>
    <row r="45" spans="4:7" ht="14.25">
      <c r="D45" s="590" t="s">
        <v>84</v>
      </c>
      <c r="E45" s="590"/>
      <c r="F45" s="114">
        <v>1827</v>
      </c>
      <c r="G45" s="53">
        <v>3.17</v>
      </c>
    </row>
    <row r="46" spans="4:7" ht="14.25">
      <c r="D46" s="590" t="s">
        <v>101</v>
      </c>
      <c r="E46" s="590"/>
      <c r="F46" s="114">
        <v>2386</v>
      </c>
      <c r="G46" s="53">
        <v>4.13</v>
      </c>
    </row>
    <row r="47" spans="4:7" ht="14.25">
      <c r="D47" s="589" t="s">
        <v>25</v>
      </c>
      <c r="E47" s="589"/>
      <c r="F47" s="113">
        <f>SUM(F26:F46)</f>
        <v>57725</v>
      </c>
      <c r="G47" s="196">
        <f>F47/57725*100</f>
        <v>100</v>
      </c>
    </row>
    <row r="48" spans="4:8" ht="14.2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22.07.2022&amp;CTÜRKİYE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6" t="s">
        <v>812</v>
      </c>
      <c r="B1" s="596"/>
      <c r="C1" s="596"/>
      <c r="D1" s="596"/>
      <c r="E1" s="596"/>
      <c r="F1" s="596"/>
      <c r="G1" s="596"/>
      <c r="H1" s="596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4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">
      <c r="B4" s="600" t="s">
        <v>103</v>
      </c>
      <c r="C4" s="600"/>
      <c r="D4" s="600"/>
      <c r="E4" s="600"/>
      <c r="F4" s="600"/>
      <c r="G4" s="186"/>
      <c r="H4" s="186"/>
      <c r="I4" s="186"/>
      <c r="J4" s="186"/>
      <c r="K4" s="55"/>
    </row>
    <row r="5" spans="2:11" ht="18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4.2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8"/>
      <c r="C7" s="599" t="s">
        <v>290</v>
      </c>
      <c r="D7" s="599"/>
      <c r="E7" s="599" t="s">
        <v>291</v>
      </c>
      <c r="F7" s="599"/>
      <c r="G7" s="4"/>
      <c r="H7" s="4"/>
      <c r="I7" s="4"/>
      <c r="J7" s="4"/>
      <c r="K7" s="4"/>
    </row>
    <row r="8" spans="2:11" ht="24.75" customHeight="1">
      <c r="B8" s="598"/>
      <c r="C8" s="599"/>
      <c r="D8" s="599"/>
      <c r="E8" s="599"/>
      <c r="F8" s="599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80">
        <v>1035</v>
      </c>
      <c r="D10" s="179">
        <v>61.28</v>
      </c>
      <c r="E10" s="180">
        <v>8264</v>
      </c>
      <c r="F10" s="179">
        <v>70.61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1">
        <v>365</v>
      </c>
      <c r="D11" s="179">
        <v>21.61</v>
      </c>
      <c r="E11" s="181">
        <v>2523</v>
      </c>
      <c r="F11" s="179">
        <v>21.56</v>
      </c>
      <c r="G11" s="4"/>
      <c r="H11" s="4"/>
    </row>
    <row r="12" spans="2:8" ht="24.75" customHeight="1">
      <c r="B12" s="178">
        <v>3</v>
      </c>
      <c r="C12" s="182">
        <v>155</v>
      </c>
      <c r="D12" s="179">
        <v>9.18</v>
      </c>
      <c r="E12" s="182">
        <v>657</v>
      </c>
      <c r="F12" s="179">
        <v>5.61</v>
      </c>
      <c r="G12" s="4"/>
      <c r="H12" s="4"/>
    </row>
    <row r="13" spans="2:8" ht="24.75" customHeight="1">
      <c r="B13" s="178">
        <v>4</v>
      </c>
      <c r="C13" s="182">
        <v>66</v>
      </c>
      <c r="D13" s="179">
        <v>3.91</v>
      </c>
      <c r="E13" s="182">
        <v>174</v>
      </c>
      <c r="F13" s="179">
        <v>1.49</v>
      </c>
      <c r="G13" s="4"/>
      <c r="H13" s="4"/>
    </row>
    <row r="14" spans="2:8" ht="24.75" customHeight="1">
      <c r="B14" s="178">
        <v>5</v>
      </c>
      <c r="C14" s="182">
        <v>33</v>
      </c>
      <c r="D14" s="179">
        <v>1.95</v>
      </c>
      <c r="E14" s="182">
        <v>53</v>
      </c>
      <c r="F14" s="179">
        <v>0.45</v>
      </c>
      <c r="G14" s="4"/>
      <c r="H14" s="4"/>
    </row>
    <row r="15" spans="2:8" ht="24.75" customHeight="1">
      <c r="B15" s="178">
        <v>6</v>
      </c>
      <c r="C15" s="182">
        <v>15</v>
      </c>
      <c r="D15" s="179">
        <v>0.89</v>
      </c>
      <c r="E15" s="182">
        <v>17</v>
      </c>
      <c r="F15" s="179">
        <v>0.15</v>
      </c>
      <c r="G15" s="4"/>
      <c r="H15" s="4"/>
    </row>
    <row r="16" spans="2:8" ht="23.25" customHeight="1">
      <c r="B16" s="178">
        <v>7</v>
      </c>
      <c r="C16" s="182">
        <v>4</v>
      </c>
      <c r="D16" s="179">
        <v>0.24</v>
      </c>
      <c r="E16" s="182">
        <v>6</v>
      </c>
      <c r="F16" s="179">
        <v>0.05</v>
      </c>
      <c r="G16" s="4"/>
      <c r="H16" s="4"/>
    </row>
    <row r="17" spans="2:8" ht="25.5" customHeight="1">
      <c r="B17" s="178">
        <v>8</v>
      </c>
      <c r="C17" s="182">
        <v>7</v>
      </c>
      <c r="D17" s="179">
        <v>0.41</v>
      </c>
      <c r="E17" s="182">
        <v>3</v>
      </c>
      <c r="F17" s="179">
        <v>0.03</v>
      </c>
      <c r="G17" s="4"/>
      <c r="H17" s="4"/>
    </row>
    <row r="18" spans="1:8" ht="22.5" customHeight="1">
      <c r="A18" s="175"/>
      <c r="B18" s="178">
        <v>9</v>
      </c>
      <c r="C18" s="182">
        <v>2</v>
      </c>
      <c r="D18" s="179">
        <v>0.12</v>
      </c>
      <c r="E18" s="182">
        <v>3</v>
      </c>
      <c r="F18" s="179">
        <v>0.03</v>
      </c>
      <c r="G18" s="175"/>
      <c r="H18" s="4"/>
    </row>
    <row r="19" spans="2:8" ht="23.25" customHeight="1">
      <c r="B19" s="178">
        <v>10</v>
      </c>
      <c r="C19" s="182">
        <v>1</v>
      </c>
      <c r="D19" s="179">
        <v>0.06</v>
      </c>
      <c r="E19" s="182">
        <v>0</v>
      </c>
      <c r="F19" s="179">
        <v>0</v>
      </c>
      <c r="G19" s="4"/>
      <c r="H19" s="4"/>
    </row>
    <row r="20" spans="2:8" ht="24.75" customHeight="1">
      <c r="B20" s="178" t="s">
        <v>105</v>
      </c>
      <c r="C20" s="182">
        <v>6</v>
      </c>
      <c r="D20" s="179">
        <v>0.36</v>
      </c>
      <c r="E20" s="182">
        <v>4</v>
      </c>
      <c r="F20" s="179">
        <v>0.03</v>
      </c>
      <c r="G20" s="4"/>
      <c r="H20" s="4"/>
    </row>
    <row r="21" spans="2:8" ht="24.75" customHeight="1">
      <c r="B21" s="177" t="s">
        <v>25</v>
      </c>
      <c r="C21" s="183">
        <f>SUM(C10:C20)</f>
        <v>1689</v>
      </c>
      <c r="D21" s="184">
        <f>C21/1689*100</f>
        <v>100</v>
      </c>
      <c r="E21" s="185">
        <f>SUM(E10:E20)</f>
        <v>11704</v>
      </c>
      <c r="F21" s="184">
        <f>E21/11704*100</f>
        <v>100</v>
      </c>
      <c r="G21" s="4"/>
      <c r="H21" s="4"/>
    </row>
    <row r="22" spans="2:8" ht="18.75" customHeight="1">
      <c r="B22" s="597" t="s">
        <v>15</v>
      </c>
      <c r="C22" s="597"/>
      <c r="D22" s="597"/>
      <c r="E22" s="597"/>
      <c r="F22" s="597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4.2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4.25">
      <c r="B33" s="4"/>
      <c r="C33" s="4"/>
      <c r="D33" s="4"/>
      <c r="H33" s="4"/>
      <c r="I33" s="4"/>
      <c r="J33" s="4"/>
      <c r="K33" s="4"/>
    </row>
    <row r="34" spans="2:11" ht="14.25">
      <c r="B34" s="4"/>
      <c r="C34" s="4"/>
      <c r="D34" s="4"/>
      <c r="H34" s="118"/>
      <c r="I34" s="118"/>
      <c r="J34" s="4"/>
      <c r="K34" s="4"/>
    </row>
    <row r="35" spans="2:11" ht="14.25">
      <c r="B35" s="4"/>
      <c r="C35" s="60"/>
      <c r="D35" s="60"/>
      <c r="H35" s="61"/>
      <c r="I35" s="4"/>
      <c r="J35" s="4"/>
      <c r="K35" s="4"/>
    </row>
    <row r="36" spans="2:11" ht="14.25">
      <c r="B36" s="4"/>
      <c r="C36" s="4"/>
      <c r="D36" s="4"/>
      <c r="H36" s="4"/>
      <c r="I36" s="4"/>
      <c r="J36" s="4"/>
      <c r="K36" s="4"/>
    </row>
    <row r="37" spans="2:11" ht="14.25">
      <c r="B37" s="4"/>
      <c r="C37" s="4"/>
      <c r="D37" s="4"/>
      <c r="H37" s="4"/>
      <c r="I37" s="4"/>
      <c r="J37" s="4"/>
      <c r="K37" s="4"/>
    </row>
    <row r="38" spans="2:11" ht="14.25">
      <c r="B38" s="4"/>
      <c r="C38" s="4"/>
      <c r="D38" s="4"/>
      <c r="H38" s="4"/>
      <c r="I38" s="4"/>
      <c r="J38" s="4"/>
      <c r="K38" s="4"/>
    </row>
    <row r="39" spans="1:11" ht="14.25">
      <c r="A39" s="396"/>
      <c r="B39" s="4"/>
      <c r="C39" s="4"/>
      <c r="D39" s="4"/>
      <c r="H39" s="4"/>
      <c r="I39" s="4"/>
      <c r="J39" s="4"/>
      <c r="K39" s="4"/>
    </row>
    <row r="40" spans="2:11" ht="14.25">
      <c r="B40" s="4"/>
      <c r="C40" s="4"/>
      <c r="D40" s="4"/>
      <c r="H40" s="4"/>
      <c r="I40" s="4"/>
      <c r="J40" s="4"/>
      <c r="K40" s="4"/>
    </row>
    <row r="41" spans="2:11" ht="14.25">
      <c r="B41" s="4"/>
      <c r="C41" s="4"/>
      <c r="D41" s="4"/>
      <c r="H41" s="4"/>
      <c r="I41" s="4"/>
      <c r="J41" s="4"/>
      <c r="K41" s="4"/>
    </row>
    <row r="42" spans="2:11" ht="14.25">
      <c r="B42" s="4"/>
      <c r="C42" s="4"/>
      <c r="D42" s="4"/>
      <c r="H42" s="4"/>
      <c r="I42" s="4"/>
      <c r="J42" s="4"/>
      <c r="K42" s="4"/>
    </row>
    <row r="43" spans="2:11" ht="14.25">
      <c r="B43" s="4"/>
      <c r="C43" s="4"/>
      <c r="D43" s="4"/>
      <c r="H43" s="4"/>
      <c r="I43" s="4"/>
      <c r="J43" s="4"/>
      <c r="K43" s="4"/>
    </row>
    <row r="44" spans="2:11" ht="14.2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22.07.2022&amp;CTÜRKİYE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2022-07-19T16:10:13Z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