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tabRatio="906" firstSheet="9" activeTab="17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'!$A$1:$BO$118</definedName>
    <definedName name="_xlnm.Print_Area" localSheetId="21">'ÜLKE VE İLE GÖRE YABANCI SERM.'!$A$1:$IM$115</definedName>
    <definedName name="_xlnm.Print_Area" localSheetId="16">'YABANCI SERMAYE GENEL GÖRÜNÜM'!$A$1:$G$24</definedName>
    <definedName name="_xlnm.Print_Area" localSheetId="19">'YABANCI SERMAYE ve FAALİYETLER'!$A$1:$F$67</definedName>
    <definedName name="_xlnm.Print_Area" localSheetId="18">'YABANCI SERMAYE ve ÜLKELER'!$A$1:$F$306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İLLER'!$33:$35</definedName>
  </definedNames>
  <calcPr fullCalcOnLoad="1"/>
</workbook>
</file>

<file path=xl/sharedStrings.xml><?xml version="1.0" encoding="utf-8"?>
<sst xmlns="http://schemas.openxmlformats.org/spreadsheetml/2006/main" count="3097" uniqueCount="807">
  <si>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</si>
  <si>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</si>
  <si>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</si>
  <si>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</si>
  <si>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</si>
  <si>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</si>
  <si>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</si>
  <si>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</si>
  <si>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</si>
  <si>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</si>
  <si>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</si>
  <si>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</si>
  <si>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</si>
  <si>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</si>
  <si>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</si>
  <si>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</si>
  <si>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</si>
  <si>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</si>
  <si>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</si>
  <si>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</si>
  <si>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</si>
  <si>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</si>
  <si>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</si>
  <si>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</si>
  <si>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</si>
  <si>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</si>
  <si>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</si>
  <si>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</si>
  <si>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</si>
  <si>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</si>
  <si>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</si>
  <si>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</si>
  <si>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</si>
  <si>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</si>
  <si>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</si>
  <si>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</si>
  <si>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</si>
  <si>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</si>
  <si>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</si>
  <si>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</si>
  <si>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</si>
  <si>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</si>
  <si>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</si>
  <si>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</si>
  <si>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</si>
  <si>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</si>
  <si>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</si>
  <si>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</si>
  <si>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</si>
  <si>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</si>
  <si>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</si>
  <si>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</si>
  <si>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</si>
  <si>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</si>
  <si>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</si>
  <si>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</si>
  <si>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</si>
  <si>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</si>
  <si>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</si>
  <si>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</si>
  <si>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</si>
  <si>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</si>
  <si>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</si>
  <si>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</si>
  <si>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</si>
  <si>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</si>
  <si>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</si>
  <si>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</si>
  <si>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</si>
  <si>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</si>
  <si>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</si>
  <si>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</si>
  <si>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</si>
  <si>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</si>
  <si>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</si>
  <si>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</si>
  <si>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</si>
  <si>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</si>
  <si>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</si>
  <si>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</si>
  <si>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</si>
  <si>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</si>
  <si>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</si>
  <si>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</si>
  <si>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</si>
  <si>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</si>
  <si>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</si>
  <si>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</si>
  <si>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</si>
  <si>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</si>
  <si>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</si>
  <si>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</si>
  <si>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</si>
  <si>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</si>
  <si>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</si>
  <si>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</si>
  <si>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</si>
  <si>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</si>
  <si>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</si>
  <si>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</si>
  <si>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</si>
  <si>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</si>
  <si>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</si>
  <si>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</si>
  <si>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</si>
  <si>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</si>
  <si>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</si>
  <si>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</si>
  <si>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</si>
  <si>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</si>
  <si>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</si>
  <si>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</si>
  <si>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</si>
  <si>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</si>
  <si>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</si>
  <si>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</si>
  <si>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</si>
  <si>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</si>
  <si>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</si>
  <si>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</si>
  <si>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</si>
  <si>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</si>
  <si>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</si>
  <si>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</si>
  <si>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</si>
  <si>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</si>
  <si>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</si>
  <si>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</si>
  <si>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</si>
  <si>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</si>
  <si>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</si>
  <si>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</si>
  <si>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</si>
  <si>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</si>
  <si>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</si>
  <si>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</si>
  <si>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</si>
  <si>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</si>
  <si>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</si>
  <si>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</si>
  <si>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</si>
  <si>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</si>
  <si>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</si>
  <si>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</si>
  <si>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</si>
  <si>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</si>
  <si>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</si>
  <si>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</si>
  <si>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</si>
  <si>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</si>
  <si>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</si>
  <si>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</si>
  <si>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</si>
  <si>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</si>
  <si>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</si>
  <si>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</si>
  <si>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</si>
  <si>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</si>
  <si>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</si>
  <si>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</si>
  <si>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</si>
  <si>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</si>
  <si>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</si>
  <si>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</si>
  <si>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</si>
  <si>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</si>
  <si>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</si>
  <si>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</si>
  <si>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</si>
  <si>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</si>
  <si>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</si>
  <si>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</si>
  <si>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</si>
  <si>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</si>
  <si>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</si>
  <si>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</si>
  <si>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</si>
  <si>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</si>
  <si>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</si>
  <si>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</si>
  <si>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</si>
  <si>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</si>
  <si>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</si>
  <si>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</si>
  <si>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</si>
  <si>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</si>
  <si>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</si>
  <si>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</si>
  <si>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</si>
  <si>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</si>
  <si>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</si>
  <si>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</si>
  <si>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</si>
  <si>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</si>
  <si>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</si>
  <si>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</si>
  <si>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</si>
  <si>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</si>
  <si>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</si>
  <si>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</si>
  <si>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</si>
  <si>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</si>
  <si>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</si>
  <si>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</si>
  <si>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</si>
  <si>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</si>
  <si>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</si>
  <si>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</si>
  <si>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</si>
  <si>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</si>
  <si>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</si>
  <si>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</si>
  <si>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</si>
  <si>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</si>
  <si>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</si>
  <si>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</si>
  <si>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</si>
  <si>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</si>
  <si>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</si>
  <si>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</si>
  <si>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</si>
  <si>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</si>
  <si>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</si>
  <si>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</si>
  <si>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</si>
  <si>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</si>
  <si>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</si>
  <si>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</si>
  <si>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</si>
  <si>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</si>
  <si>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</si>
  <si>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</si>
  <si>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</si>
  <si>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</si>
  <si>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</si>
  <si>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</si>
  <si>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</si>
  <si>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</si>
  <si>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</si>
  <si>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</si>
  <si>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</si>
  <si>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</si>
  <si>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</si>
  <si>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</si>
  <si>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</si>
  <si>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</si>
  <si>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</si>
  <si>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</si>
  <si>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</si>
  <si>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</si>
  <si>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</si>
  <si>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</si>
  <si>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</si>
  <si>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</si>
  <si>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</si>
  <si>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</si>
  <si>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</si>
  <si>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</si>
  <si>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</si>
  <si>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</si>
  <si>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</si>
  <si>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</si>
  <si>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</si>
  <si>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</si>
  <si>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</si>
  <si>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</si>
  <si>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</si>
  <si>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</si>
  <si>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</si>
  <si>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</si>
  <si>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</si>
  <si>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</si>
  <si>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</si>
  <si>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</si>
  <si>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</si>
  <si>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</si>
  <si>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</si>
  <si>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</si>
  <si>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</si>
  <si>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</si>
  <si>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</si>
  <si>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</si>
  <si>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</si>
  <si>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</si>
  <si>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</si>
  <si>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</si>
  <si>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</si>
  <si>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</si>
  <si>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</si>
  <si>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</si>
  <si>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</si>
  <si>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</si>
  <si>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</si>
  <si>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</si>
  <si>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</si>
  <si>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</si>
  <si>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</si>
  <si>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</si>
  <si>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</si>
  <si>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</si>
  <si>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</si>
  <si>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</si>
  <si>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</si>
  <si>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</si>
  <si>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</si>
  <si>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</si>
  <si>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</si>
  <si>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</si>
  <si>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</si>
  <si>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</si>
  <si>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</si>
  <si>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</si>
  <si>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</si>
  <si>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</si>
  <si>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</si>
  <si>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</si>
  <si>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</si>
  <si>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</si>
  <si>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</si>
  <si>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</si>
  <si>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</si>
  <si>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</si>
  <si>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</si>
  <si>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</si>
  <si>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</si>
  <si>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</si>
  <si>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</si>
  <si>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</si>
  <si>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</si>
  <si>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</si>
  <si>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</si>
  <si>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</si>
  <si>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</si>
  <si>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</si>
  <si>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</si>
  <si>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</si>
  <si>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</si>
  <si>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</si>
  <si>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</si>
  <si>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</si>
  <si>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</si>
  <si>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</si>
  <si>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</si>
  <si>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</si>
  <si>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</si>
  <si>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</si>
  <si>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</si>
  <si>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</si>
  <si>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</si>
  <si>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</si>
  <si>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</si>
  <si>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</si>
  <si>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</si>
  <si>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</si>
  <si>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</si>
  <si>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</si>
  <si>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</si>
  <si>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</si>
  <si>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</si>
  <si>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</si>
  <si>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</si>
  <si>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</si>
  <si>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</si>
  <si>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</si>
  <si>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</si>
  <si>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</si>
  <si>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</si>
  <si>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</si>
  <si>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</si>
  <si>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</si>
  <si>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</si>
  <si>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</si>
  <si>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</si>
  <si>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</si>
  <si>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</si>
  <si>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</si>
  <si>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</si>
  <si>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</si>
  <si>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</si>
  <si>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</si>
  <si>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</si>
  <si>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</si>
  <si>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</si>
  <si>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</si>
  <si>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</si>
  <si>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</si>
  <si>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</si>
  <si>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</si>
  <si>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</si>
  <si>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</si>
  <si>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</si>
  <si>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</si>
  <si>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</si>
  <si>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</si>
  <si>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</si>
  <si>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</si>
  <si>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</si>
  <si>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</si>
  <si>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</si>
  <si>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</si>
  <si>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</si>
  <si>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</si>
  <si>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</si>
  <si>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</si>
  <si>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</si>
  <si>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</si>
  <si>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</si>
  <si>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</si>
  <si>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</si>
  <si>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</si>
  <si>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</si>
  <si>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</si>
  <si>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</si>
  <si>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</si>
  <si>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</si>
  <si>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</si>
  <si>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</si>
  <si>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</si>
  <si>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</si>
  <si>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</si>
  <si>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</si>
  <si>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</si>
  <si>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</si>
  <si>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</si>
  <si>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</si>
  <si>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</si>
  <si>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</si>
  <si>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</si>
  <si>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</si>
  <si>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</si>
  <si>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</si>
  <si>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</si>
  <si>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</si>
  <si>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</si>
  <si>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</si>
  <si>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</si>
  <si>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</si>
  <si>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</si>
  <si>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</si>
  <si>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</si>
  <si>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</si>
  <si>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</si>
  <si>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</si>
  <si>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</si>
  <si>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</si>
  <si>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</si>
  <si>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</si>
  <si>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</si>
  <si>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</si>
  <si>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</si>
  <si>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</si>
  <si>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</si>
  <si>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</si>
  <si>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</si>
  <si>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</si>
  <si>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</si>
  <si>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</si>
  <si>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</si>
  <si>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</si>
  <si>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</si>
  <si>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</si>
  <si>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</si>
  <si>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</si>
  <si>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</si>
  <si>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</si>
  <si>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</si>
  <si>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</si>
  <si>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</si>
  <si>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</si>
  <si>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</si>
  <si>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</si>
  <si>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</si>
  <si>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</si>
  <si>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</si>
  <si>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</si>
  <si>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</si>
  <si>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</si>
  <si>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</si>
  <si>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</si>
  <si>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</si>
  <si>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</si>
  <si>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</si>
  <si>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</si>
  <si>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</si>
  <si>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</si>
  <si>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</si>
  <si>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</si>
  <si>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</si>
  <si>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</si>
  <si>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</si>
  <si>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</si>
  <si>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</si>
  <si>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</si>
  <si>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</si>
  <si>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</si>
  <si>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</si>
  <si>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</si>
  <si>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</si>
  <si>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</si>
  <si>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</si>
  <si>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</si>
  <si>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</si>
  <si>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</si>
  <si>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</si>
  <si>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</si>
  <si>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</si>
  <si>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</si>
  <si>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</si>
  <si>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</si>
  <si>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</si>
  <si>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</si>
  <si>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</si>
  <si>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</si>
  <si>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</si>
  <si>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</si>
  <si>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</si>
  <si>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</si>
  <si>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</si>
  <si>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</si>
  <si>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</si>
  <si>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</si>
  <si>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</si>
  <si>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</si>
  <si>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</si>
  <si>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</si>
  <si>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</si>
  <si>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</si>
  <si>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</si>
  <si>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</si>
  <si>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</si>
  <si>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</si>
  <si>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</si>
  <si>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</si>
  <si>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</si>
  <si>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</si>
  <si>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</si>
  <si>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</si>
  <si>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</si>
  <si>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</si>
  <si>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</si>
  <si>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</si>
  <si>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</si>
  <si>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</si>
  <si>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</si>
  <si>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</si>
  <si>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</si>
  <si>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</si>
  <si>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</si>
  <si>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</si>
  <si>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</si>
  <si>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</si>
  <si>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</si>
  <si>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</si>
  <si>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</si>
  <si>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</si>
  <si>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</si>
  <si>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</si>
  <si>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</si>
  <si>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</si>
  <si>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</si>
  <si>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</si>
  <si>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</si>
  <si>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</si>
  <si>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</si>
  <si>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</si>
  <si>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</si>
  <si>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</si>
  <si>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</si>
  <si>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</si>
  <si>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</si>
  <si>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</si>
  <si>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</si>
  <si>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</si>
  <si>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</si>
  <si>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</si>
  <si>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</si>
  <si>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</si>
  <si>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</si>
  <si>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</si>
  <si>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</si>
  <si>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</si>
  <si>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</si>
  <si>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</si>
  <si>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</si>
  <si>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</si>
  <si>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</si>
  <si>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</si>
  <si>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</si>
  <si>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</si>
  <si>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</si>
  <si>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</si>
  <si>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</si>
  <si>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</si>
  <si>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</si>
  <si>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</si>
  <si>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</si>
  <si>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</si>
  <si>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</si>
  <si>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</si>
  <si>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</si>
  <si>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</si>
  <si>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46.42</t>
  </si>
  <si>
    <t>Giysi ve ayakkabı toptan ticareti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</si>
  <si>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</si>
  <si>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</si>
  <si>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</si>
  <si>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</si>
  <si>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</si>
  <si>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</si>
  <si>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</si>
  <si>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30-31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</si>
  <si>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</si>
  <si>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</si>
  <si>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</si>
  <si>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</si>
  <si>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</si>
  <si>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</si>
  <si>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</si>
  <si>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</si>
  <si>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14.13</t>
  </si>
  <si>
    <t>Diğer dış giyim eşyaları imalatı</t>
  </si>
  <si>
    <t>86.22</t>
  </si>
  <si>
    <t>Uzman hekimlik ile ilgili uygulama faaliyetleri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</si>
  <si>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</si>
  <si>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</si>
  <si>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</si>
  <si>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</si>
  <si>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</si>
  <si>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</si>
  <si>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</si>
  <si>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</si>
  <si>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</si>
  <si>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</si>
  <si>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</si>
  <si>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</si>
  <si>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</si>
  <si>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</si>
  <si>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</si>
  <si>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</si>
  <si>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</si>
  <si>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</si>
  <si>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</si>
  <si>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</si>
  <si>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</si>
  <si>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85.60 -Eğitimi destekleyici faaliyetler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</si>
  <si>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</si>
  <si>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</si>
  <si>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</si>
  <si>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</si>
  <si>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</si>
  <si>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</si>
  <si>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</si>
  <si>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</si>
  <si>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</si>
  <si>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</si>
  <si>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</si>
  <si>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</si>
  <si>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</si>
  <si>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</si>
  <si>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</si>
  <si>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</si>
  <si>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</si>
  <si>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</si>
  <si>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</si>
  <si>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</si>
  <si>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</si>
  <si>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</si>
  <si>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</si>
  <si>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</si>
  <si>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</si>
  <si>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</si>
  <si>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</si>
  <si>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</si>
  <si>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</si>
  <si>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</si>
  <si>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</si>
  <si>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</si>
  <si>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</si>
  <si>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</si>
  <si>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</si>
  <si>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</si>
  <si>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</si>
  <si>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</si>
  <si>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</si>
  <si>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</si>
  <si>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30.30 -Hava taşıtları ve uzay araçları ile bunlarla ilgili makinelerin imalatı</t>
  </si>
  <si>
    <t>46.72 -Madenler ve maden cevherlerinin toptan ticareti</t>
  </si>
  <si>
    <t>01.13 -Sebze, kavun-karpuz, kök ve yumru sebzelerin yetiştirilmesi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</si>
  <si>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</si>
  <si>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</si>
  <si>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</si>
  <si>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</si>
  <si>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</si>
  <si>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</si>
  <si>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</si>
  <si>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</si>
  <si>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</si>
  <si>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</si>
  <si>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</si>
  <si>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</si>
  <si>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</si>
  <si>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</si>
  <si>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</si>
  <si>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</si>
  <si>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</si>
  <si>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</si>
  <si>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</si>
  <si>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</si>
  <si>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</si>
  <si>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</si>
  <si>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</si>
  <si>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>27-29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</si>
  <si>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</si>
  <si>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</si>
  <si>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</si>
  <si>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32-35</t>
  </si>
  <si>
    <t>36-42</t>
  </si>
  <si>
    <t>43</t>
  </si>
  <si>
    <t>44-48</t>
  </si>
  <si>
    <t>49-54</t>
  </si>
  <si>
    <t>ŞUBAT 2023</t>
  </si>
  <si>
    <t xml:space="preserve"> 24 MART 2023</t>
  </si>
  <si>
    <t xml:space="preserve">  2023 ŞUBAT  AYINA AİT KURULAN ve KAPANAN ŞİRKET İSTATİSTİKLERİ</t>
  </si>
  <si>
    <t>Şubat Ayı Genel Görünüm</t>
  </si>
  <si>
    <t xml:space="preserve"> 2023 ŞUBAT AYINA  AİT KURULAN ve KAPANAN ŞİRKET İSTATİSTİKLERİ</t>
  </si>
  <si>
    <t xml:space="preserve">           2023 ŞUBAT AYINA AİT KURULAN ve KAPANAN ŞİRKET İSTATİSTİKLERİ</t>
  </si>
  <si>
    <t>OCAK-ŞUBAT 2023</t>
  </si>
  <si>
    <t>2023 Ocak-Şubat Ayları Arası  Kurulan Şirketlerin Sermaye Dağılımları</t>
  </si>
  <si>
    <t>2023 ŞUBAT AYINA AİT KURULAN ve KAPANAN ŞİRKET İSTATİSTİKLERİ</t>
  </si>
  <si>
    <t>2023 Yılı Ocak-Şubat Arası En Çok Şirket Kuruluşu Olan İlk 10 Faaliyet</t>
  </si>
  <si>
    <t>Ocak-Şubat Döneminde En Çok Şirket Kapanışı Olan İlk 10 Faaliyet</t>
  </si>
  <si>
    <t>2023 ŞUBAT (BİR AYLIK)</t>
  </si>
  <si>
    <t>2022 ŞUBAT (BİR AYLIK)</t>
  </si>
  <si>
    <t>2022 OCAK-ŞUBAT (İKİ AYLIK)</t>
  </si>
  <si>
    <t>2023 OCAK-ŞUBAT (İKİ AYLIK)</t>
  </si>
  <si>
    <t xml:space="preserve"> 2023 ŞUBAT AYINA AİT KURULAN ve KAPANAN ŞİRKET İSTATİSTİKLERİ</t>
  </si>
  <si>
    <t xml:space="preserve">Şubat Ayında Kurulan Kooperatiflerin Genel Görünümü </t>
  </si>
  <si>
    <t>Tüketim Kooperatifi</t>
  </si>
  <si>
    <t>Site İşletme Kooperatifi</t>
  </si>
  <si>
    <t xml:space="preserve"> 2023 Ocak-Şubat Döneminde   Kurulan Kooperatiflerin Genel Görünümü </t>
  </si>
  <si>
    <t>Yabancı Sermaye Oranı (%)</t>
  </si>
  <si>
    <t>Şubat Ayında Kurulan Yabancı Sermayeli Şirketlerin Genel Görünümü</t>
  </si>
  <si>
    <t>2023 Ocak-Şubat Döneminde  Kurulan Yabancı Sermayeli Şirketlerin                                                                  Genel Görünümü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</si>
  <si>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</si>
  <si>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</si>
  <si>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</si>
  <si>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</si>
  <si>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</si>
  <si>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</si>
  <si>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</si>
  <si>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</si>
  <si>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</si>
  <si>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</si>
  <si>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 xml:space="preserve">        2023 Ocak-Şubat Döneminde Kurulan Yabancı Sermayeli Şirketlerin Ülkelere Göre Dağılımı</t>
  </si>
  <si>
    <t xml:space="preserve">       Şubat Ayında Kurulan Yabancı Sermayeli Şirketlerin Ülkelere Göre Dağılımı</t>
  </si>
  <si>
    <t>2023 Ocak-Şubat Döneminde En Çok Yabancı Sermayeli Şirket Kuruluşu Olan  İlk 20 Faaliyet</t>
  </si>
  <si>
    <t>2023 Ocak-Şubat Döneminde Yabancı Sermayeli Şirket Kuruluşlarının Uyruğa  ve Faaliyetine Göre Dağılımı</t>
  </si>
  <si>
    <t>2023 Ocak-Şubat Döneminde Yabancı Sermayeli Şirket Kuruluşlarının İllere ve Uyruğuna Göre Dağılımı</t>
  </si>
  <si>
    <t>2023 YILINDA TÜR DEĞİŞİKLİĞİ GENEL GÖRÜNÜMÜ</t>
  </si>
  <si>
    <t>2023 ŞUBAT AYINA GÖRE TÜR DEĞİŞİKLİĞİ GENEL GÖRÜNÜMÜ</t>
  </si>
  <si>
    <t>2023 ŞUBAT</t>
  </si>
  <si>
    <t>2023 OCAK-ŞUBAT</t>
  </si>
  <si>
    <t>Şubat'ta En Çok Şirket Kuruluşu Olan İlk 10 Faaliyet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</si>
  <si>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</si>
  <si>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</si>
  <si>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</si>
  <si>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</si>
  <si>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</si>
  <si>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</si>
  <si>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</si>
  <si>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</si>
  <si>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</si>
  <si>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</si>
  <si>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</si>
  <si>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</si>
  <si>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</si>
  <si>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</si>
  <si>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</si>
  <si>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46.37 -Kahve, çay, kakao ve baharat toptan ticareti</t>
  </si>
  <si>
    <t>55.10 -Oteller ve benzer konaklama yerleri</t>
  </si>
  <si>
    <t>10.84 -Baharat, sos, sirke ve diğer çeşni maddelerinin imalatı</t>
  </si>
  <si>
    <t>25.62 -Metallerin makinede işlenmesi ve şekil verilmesi</t>
  </si>
  <si>
    <t>32.12 -Mücevher ve benzeri eşyaların imalatı</t>
  </si>
  <si>
    <t>73.11 -Reklam ajanslarının faaliyetleri</t>
  </si>
  <si>
    <t>46.75 -Kimyasal ürünlerin toptan ticareti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</si>
  <si>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</si>
  <si>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</si>
  <si>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</si>
  <si>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</si>
  <si>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</si>
  <si>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</si>
  <si>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</si>
  <si>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</si>
  <si>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</si>
  <si>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</si>
  <si>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</si>
  <si>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</si>
  <si>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</si>
  <si>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</si>
  <si>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89736174.62</t>
  </si>
  <si>
    <t>977651599.62</t>
  </si>
  <si>
    <t>UGANDA</t>
  </si>
  <si>
    <t>VENEZUELA</t>
  </si>
  <si>
    <t>226805674.62</t>
  </si>
  <si>
    <t>381172299.62</t>
  </si>
  <si>
    <t>1062436299.62</t>
  </si>
  <si>
    <t>2023 Ocak - Şubat döneminde Kurulan Yabancı Sermayeli Şirketlerin                                                                  İllere Göre Dağılımı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</si>
</sst>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.00\ &quot;TL&quot;_-;\-* #,##0.00\ &quot;TL&quot;_-;_-* &quot;-&quot;??\ &quot;TL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102" fillId="0" borderId="0" xfId="0" applyFont="1" applyAlignment="1">
      <alignment/>
    </xf>
    <xf numFmtId="3" fontId="103" fillId="34" borderId="11" xfId="0" applyNumberFormat="1" applyFont="1" applyFill="1" applyBorder="1" applyAlignment="1">
      <alignment horizontal="center"/>
    </xf>
    <xf numFmtId="3" fontId="104" fillId="34" borderId="10" xfId="0" applyNumberFormat="1" applyFont="1" applyFill="1" applyBorder="1" applyAlignment="1">
      <alignment/>
    </xf>
    <xf numFmtId="3" fontId="104" fillId="34" borderId="10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/>
    </xf>
    <xf numFmtId="3" fontId="103" fillId="34" borderId="12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/>
    </xf>
    <xf numFmtId="3" fontId="103" fillId="34" borderId="14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/>
    </xf>
    <xf numFmtId="3" fontId="106" fillId="34" borderId="16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3" fontId="105" fillId="34" borderId="17" xfId="0" applyNumberFormat="1" applyFont="1" applyFill="1" applyBorder="1" applyAlignment="1">
      <alignment/>
    </xf>
    <xf numFmtId="3" fontId="105" fillId="35" borderId="15" xfId="0" applyNumberFormat="1" applyFont="1" applyFill="1" applyBorder="1" applyAlignment="1">
      <alignment/>
    </xf>
    <xf numFmtId="3" fontId="106" fillId="33" borderId="18" xfId="0" applyNumberFormat="1" applyFont="1" applyFill="1" applyBorder="1" applyAlignment="1">
      <alignment horizontal="right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/>
    </xf>
    <xf numFmtId="3" fontId="102" fillId="33" borderId="1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3" fontId="102" fillId="0" borderId="0" xfId="0" applyNumberFormat="1" applyFont="1" applyAlignment="1">
      <alignment/>
    </xf>
    <xf numFmtId="3" fontId="105" fillId="35" borderId="17" xfId="0" applyNumberFormat="1" applyFont="1" applyFill="1" applyBorder="1" applyAlignment="1">
      <alignment/>
    </xf>
    <xf numFmtId="3" fontId="106" fillId="33" borderId="19" xfId="0" applyNumberFormat="1" applyFont="1" applyFill="1" applyBorder="1" applyAlignment="1">
      <alignment horizontal="right"/>
    </xf>
    <xf numFmtId="3" fontId="106" fillId="33" borderId="13" xfId="0" applyNumberFormat="1" applyFont="1" applyFill="1" applyBorder="1" applyAlignment="1">
      <alignment/>
    </xf>
    <xf numFmtId="3" fontId="106" fillId="33" borderId="13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 horizontal="right"/>
    </xf>
    <xf numFmtId="3" fontId="102" fillId="33" borderId="14" xfId="0" applyNumberFormat="1" applyFont="1" applyFill="1" applyBorder="1" applyAlignment="1">
      <alignment horizontal="right"/>
    </xf>
    <xf numFmtId="3" fontId="106" fillId="33" borderId="14" xfId="0" applyNumberFormat="1" applyFont="1" applyFill="1" applyBorder="1" applyAlignment="1">
      <alignment horizontal="right"/>
    </xf>
    <xf numFmtId="3" fontId="102" fillId="33" borderId="18" xfId="0" applyNumberFormat="1" applyFont="1" applyFill="1" applyBorder="1" applyAlignment="1">
      <alignment horizontal="right"/>
    </xf>
    <xf numFmtId="3" fontId="102" fillId="33" borderId="19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/>
    </xf>
    <xf numFmtId="0" fontId="102" fillId="33" borderId="0" xfId="0" applyFont="1" applyFill="1" applyAlignment="1">
      <alignment/>
    </xf>
    <xf numFmtId="0" fontId="108" fillId="0" borderId="0" xfId="0" applyFont="1" applyAlignment="1">
      <alignment/>
    </xf>
    <xf numFmtId="1" fontId="102" fillId="0" borderId="0" xfId="0" applyNumberFormat="1" applyFont="1" applyAlignment="1">
      <alignment/>
    </xf>
    <xf numFmtId="0" fontId="109" fillId="0" borderId="0" xfId="0" applyFont="1" applyAlignment="1">
      <alignment/>
    </xf>
    <xf numFmtId="189" fontId="102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10" fillId="34" borderId="21" xfId="0" applyFont="1" applyFill="1" applyBorder="1" applyAlignment="1">
      <alignment wrapText="1"/>
    </xf>
    <xf numFmtId="0" fontId="111" fillId="33" borderId="18" xfId="0" applyFont="1" applyFill="1" applyBorder="1" applyAlignment="1">
      <alignment wrapText="1"/>
    </xf>
    <xf numFmtId="3" fontId="112" fillId="33" borderId="10" xfId="0" applyNumberFormat="1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/>
    </xf>
    <xf numFmtId="0" fontId="111" fillId="33" borderId="22" xfId="0" applyFont="1" applyFill="1" applyBorder="1" applyAlignment="1">
      <alignment wrapText="1"/>
    </xf>
    <xf numFmtId="3" fontId="112" fillId="33" borderId="23" xfId="0" applyNumberFormat="1" applyFont="1" applyFill="1" applyBorder="1" applyAlignment="1">
      <alignment/>
    </xf>
    <xf numFmtId="3" fontId="112" fillId="33" borderId="23" xfId="0" applyNumberFormat="1" applyFont="1" applyFill="1" applyBorder="1" applyAlignment="1">
      <alignment horizontal="right"/>
    </xf>
    <xf numFmtId="0" fontId="113" fillId="0" borderId="0" xfId="0" applyFont="1" applyBorder="1" applyAlignment="1">
      <alignment/>
    </xf>
    <xf numFmtId="0" fontId="114" fillId="0" borderId="0" xfId="0" applyFont="1" applyAlignment="1">
      <alignment/>
    </xf>
    <xf numFmtId="0" fontId="9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3" fillId="0" borderId="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6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10" fillId="34" borderId="24" xfId="0" applyNumberFormat="1" applyFont="1" applyFill="1" applyBorder="1" applyAlignment="1">
      <alignment horizontal="right"/>
    </xf>
    <xf numFmtId="1" fontId="110" fillId="34" borderId="25" xfId="0" applyNumberFormat="1" applyFont="1" applyFill="1" applyBorder="1" applyAlignment="1">
      <alignment horizontal="right"/>
    </xf>
    <xf numFmtId="0" fontId="110" fillId="35" borderId="19" xfId="0" applyFont="1" applyFill="1" applyBorder="1" applyAlignment="1">
      <alignment horizontal="right" wrapText="1"/>
    </xf>
    <xf numFmtId="3" fontId="111" fillId="35" borderId="13" xfId="0" applyNumberFormat="1" applyFont="1" applyFill="1" applyBorder="1" applyAlignment="1">
      <alignment horizontal="right"/>
    </xf>
    <xf numFmtId="14" fontId="10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8" fillId="0" borderId="0" xfId="0" applyFont="1" applyBorder="1" applyAlignment="1">
      <alignment/>
    </xf>
    <xf numFmtId="3" fontId="9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2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1" fillId="0" borderId="0" xfId="0" applyFont="1" applyAlignment="1">
      <alignment horizontal="left"/>
    </xf>
    <xf numFmtId="3" fontId="103" fillId="34" borderId="10" xfId="0" applyNumberFormat="1" applyFont="1" applyFill="1" applyBorder="1" applyAlignment="1">
      <alignment horizontal="center"/>
    </xf>
    <xf numFmtId="3" fontId="105" fillId="35" borderId="30" xfId="0" applyNumberFormat="1" applyFont="1" applyFill="1" applyBorder="1" applyAlignment="1">
      <alignment/>
    </xf>
    <xf numFmtId="3" fontId="9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0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0" fontId="121" fillId="37" borderId="30" xfId="0" applyFont="1" applyFill="1" applyBorder="1" applyAlignment="1">
      <alignment wrapText="1"/>
    </xf>
    <xf numFmtId="3" fontId="10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0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7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horizontal="right" vertical="top" wrapText="1"/>
    </xf>
    <xf numFmtId="3" fontId="100" fillId="36" borderId="28" xfId="0" applyNumberFormat="1" applyFont="1" applyFill="1" applyBorder="1" applyAlignment="1">
      <alignment vertical="top" wrapText="1"/>
    </xf>
    <xf numFmtId="3" fontId="100" fillId="33" borderId="42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1" fillId="35" borderId="33" xfId="0" applyFont="1" applyFill="1" applyBorder="1" applyAlignment="1">
      <alignment horizontal="center"/>
    </xf>
    <xf numFmtId="0" fontId="121" fillId="35" borderId="43" xfId="0" applyFont="1" applyFill="1" applyBorder="1" applyAlignment="1">
      <alignment horizontal="center"/>
    </xf>
    <xf numFmtId="0" fontId="121" fillId="35" borderId="37" xfId="0" applyFont="1" applyFill="1" applyBorder="1" applyAlignment="1">
      <alignment horizontal="center"/>
    </xf>
    <xf numFmtId="3" fontId="106" fillId="34" borderId="38" xfId="0" applyNumberFormat="1" applyFont="1" applyFill="1" applyBorder="1" applyAlignment="1">
      <alignment horizontal="right"/>
    </xf>
    <xf numFmtId="3" fontId="106" fillId="34" borderId="41" xfId="0" applyNumberFormat="1" applyFont="1" applyFill="1" applyBorder="1" applyAlignment="1">
      <alignment horizontal="right"/>
    </xf>
    <xf numFmtId="3" fontId="10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100" fillId="36" borderId="39" xfId="0" applyNumberFormat="1" applyFont="1" applyFill="1" applyBorder="1" applyAlignment="1">
      <alignment vertical="top" wrapText="1"/>
    </xf>
    <xf numFmtId="0" fontId="115" fillId="0" borderId="0" xfId="0" applyFont="1" applyBorder="1" applyAlignment="1">
      <alignment horizontal="center" wrapText="1"/>
    </xf>
    <xf numFmtId="49" fontId="100" fillId="33" borderId="14" xfId="0" applyNumberFormat="1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vertical="top" wrapText="1"/>
    </xf>
    <xf numFmtId="0" fontId="10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8" fillId="36" borderId="18" xfId="0" applyFont="1" applyFill="1" applyBorder="1" applyAlignment="1">
      <alignment vertical="center"/>
    </xf>
    <xf numFmtId="0" fontId="98" fillId="35" borderId="18" xfId="0" applyFont="1" applyFill="1" applyBorder="1" applyAlignment="1">
      <alignment vertical="center"/>
    </xf>
    <xf numFmtId="0" fontId="98" fillId="36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5" borderId="19" xfId="0" applyFont="1" applyFill="1" applyBorder="1" applyAlignment="1">
      <alignment vertical="center"/>
    </xf>
    <xf numFmtId="0" fontId="115" fillId="0" borderId="0" xfId="0" applyFont="1" applyBorder="1" applyAlignment="1">
      <alignment wrapText="1"/>
    </xf>
    <xf numFmtId="0" fontId="122" fillId="0" borderId="11" xfId="0" applyFont="1" applyBorder="1" applyAlignment="1">
      <alignment horizontal="right" wrapText="1"/>
    </xf>
    <xf numFmtId="0" fontId="122" fillId="0" borderId="12" xfId="0" applyFont="1" applyBorder="1" applyAlignment="1">
      <alignment horizontal="right" wrapText="1"/>
    </xf>
    <xf numFmtId="0" fontId="115" fillId="0" borderId="15" xfId="0" applyFont="1" applyBorder="1" applyAlignment="1">
      <alignment horizontal="center" wrapText="1"/>
    </xf>
    <xf numFmtId="0" fontId="122" fillId="0" borderId="45" xfId="0" applyFont="1" applyBorder="1" applyAlignment="1">
      <alignment horizontal="left" vertical="center" wrapText="1"/>
    </xf>
    <xf numFmtId="0" fontId="122" fillId="0" borderId="46" xfId="0" applyFont="1" applyBorder="1" applyAlignment="1">
      <alignment horizontal="left" vertical="center" wrapText="1"/>
    </xf>
    <xf numFmtId="0" fontId="117" fillId="38" borderId="21" xfId="0" applyFont="1" applyFill="1" applyBorder="1" applyAlignment="1">
      <alignment horizontal="left" vertical="center" wrapText="1"/>
    </xf>
    <xf numFmtId="0" fontId="117" fillId="38" borderId="24" xfId="0" applyFont="1" applyFill="1" applyBorder="1" applyAlignment="1">
      <alignment horizontal="right" wrapText="1"/>
    </xf>
    <xf numFmtId="0" fontId="114" fillId="38" borderId="21" xfId="0" applyFont="1" applyFill="1" applyBorder="1" applyAlignment="1">
      <alignment horizontal="left" wrapText="1"/>
    </xf>
    <xf numFmtId="0" fontId="114" fillId="38" borderId="21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16" fillId="0" borderId="0" xfId="0" applyFont="1" applyAlignment="1">
      <alignment horizontal="left"/>
    </xf>
    <xf numFmtId="0" fontId="12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3" fontId="100" fillId="33" borderId="22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/>
    </xf>
    <xf numFmtId="3" fontId="100" fillId="33" borderId="11" xfId="0" applyNumberFormat="1" applyFont="1" applyFill="1" applyBorder="1" applyAlignment="1">
      <alignment/>
    </xf>
    <xf numFmtId="3" fontId="100" fillId="36" borderId="38" xfId="0" applyNumberFormat="1" applyFont="1" applyFill="1" applyBorder="1" applyAlignment="1">
      <alignment vertical="top" wrapText="1"/>
    </xf>
    <xf numFmtId="0" fontId="124" fillId="0" borderId="0" xfId="0" applyFont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vertical="top"/>
    </xf>
    <xf numFmtId="0" fontId="126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3" fontId="112" fillId="0" borderId="65" xfId="0" applyNumberFormat="1" applyFont="1" applyBorder="1" applyAlignment="1">
      <alignment/>
    </xf>
    <xf numFmtId="0" fontId="112" fillId="35" borderId="50" xfId="0" applyFont="1" applyFill="1" applyBorder="1" applyAlignment="1">
      <alignment/>
    </xf>
    <xf numFmtId="3" fontId="112" fillId="0" borderId="31" xfId="0" applyNumberFormat="1" applyFont="1" applyBorder="1" applyAlignment="1">
      <alignment/>
    </xf>
    <xf numFmtId="0" fontId="112" fillId="36" borderId="50" xfId="0" applyFont="1" applyFill="1" applyBorder="1" applyAlignment="1">
      <alignment/>
    </xf>
    <xf numFmtId="3" fontId="112" fillId="0" borderId="61" xfId="0" applyNumberFormat="1" applyFont="1" applyBorder="1" applyAlignment="1">
      <alignment/>
    </xf>
    <xf numFmtId="0" fontId="112" fillId="36" borderId="66" xfId="0" applyFont="1" applyFill="1" applyBorder="1" applyAlignment="1">
      <alignment/>
    </xf>
    <xf numFmtId="3" fontId="112" fillId="0" borderId="67" xfId="0" applyNumberFormat="1" applyFont="1" applyBorder="1" applyAlignment="1">
      <alignment/>
    </xf>
    <xf numFmtId="0" fontId="112" fillId="35" borderId="68" xfId="0" applyFont="1" applyFill="1" applyBorder="1" applyAlignment="1">
      <alignment/>
    </xf>
    <xf numFmtId="0" fontId="111" fillId="35" borderId="68" xfId="0" applyFont="1" applyFill="1" applyBorder="1" applyAlignment="1">
      <alignment/>
    </xf>
    <xf numFmtId="3" fontId="111" fillId="35" borderId="69" xfId="0" applyNumberFormat="1" applyFont="1" applyFill="1" applyBorder="1" applyAlignment="1">
      <alignment/>
    </xf>
    <xf numFmtId="0" fontId="120" fillId="36" borderId="29" xfId="0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horizontal="center"/>
    </xf>
    <xf numFmtId="0" fontId="9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8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108" fillId="0" borderId="10" xfId="0" applyFont="1" applyBorder="1" applyAlignment="1">
      <alignment horizontal="right" vertical="center" wrapText="1"/>
    </xf>
    <xf numFmtId="49" fontId="108" fillId="0" borderId="10" xfId="0" applyNumberFormat="1" applyFont="1" applyBorder="1" applyAlignment="1" quotePrefix="1">
      <alignment horizontal="center" vertical="center" wrapText="1"/>
    </xf>
    <xf numFmtId="0" fontId="98" fillId="35" borderId="31" xfId="0" applyFont="1" applyFill="1" applyBorder="1" applyAlignment="1">
      <alignment horizontal="center" wrapText="1"/>
    </xf>
    <xf numFmtId="0" fontId="118" fillId="0" borderId="20" xfId="0" applyFont="1" applyBorder="1" applyAlignment="1">
      <alignment/>
    </xf>
    <xf numFmtId="0" fontId="11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right" vertical="center" wrapText="1"/>
    </xf>
    <xf numFmtId="0" fontId="113" fillId="0" borderId="20" xfId="0" applyFont="1" applyBorder="1" applyAlignment="1">
      <alignment/>
    </xf>
    <xf numFmtId="0" fontId="11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4" fillId="34" borderId="31" xfId="0" applyNumberFormat="1" applyFont="1" applyFill="1" applyBorder="1" applyAlignment="1">
      <alignment/>
    </xf>
    <xf numFmtId="3" fontId="103" fillId="34" borderId="72" xfId="0" applyNumberFormat="1" applyFont="1" applyFill="1" applyBorder="1" applyAlignment="1">
      <alignment horizontal="center"/>
    </xf>
    <xf numFmtId="3" fontId="106" fillId="33" borderId="31" xfId="0" applyNumberFormat="1" applyFont="1" applyFill="1" applyBorder="1" applyAlignment="1">
      <alignment horizontal="right"/>
    </xf>
    <xf numFmtId="3" fontId="106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1" fillId="35" borderId="73" xfId="0" applyNumberFormat="1" applyFont="1" applyFill="1" applyBorder="1" applyAlignment="1">
      <alignment/>
    </xf>
    <xf numFmtId="3" fontId="112" fillId="0" borderId="4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7" fillId="0" borderId="19" xfId="0" applyFont="1" applyBorder="1" applyAlignment="1">
      <alignment vertical="center" wrapText="1"/>
    </xf>
    <xf numFmtId="0" fontId="117" fillId="0" borderId="13" xfId="0" applyFont="1" applyBorder="1" applyAlignment="1">
      <alignment vertical="center" wrapText="1"/>
    </xf>
    <xf numFmtId="0" fontId="117" fillId="0" borderId="14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109" fillId="43" borderId="10" xfId="0" applyFont="1" applyFill="1" applyBorder="1" applyAlignment="1">
      <alignment vertical="center" textRotation="90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0" fillId="0" borderId="15" xfId="0" applyBorder="1" applyAlignment="1">
      <alignment/>
    </xf>
    <xf numFmtId="49" fontId="120" fillId="36" borderId="74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9" fillId="43" borderId="31" xfId="0" applyFont="1" applyFill="1" applyBorder="1" applyAlignment="1">
      <alignment vertical="center" textRotation="90" wrapText="1"/>
    </xf>
    <xf numFmtId="0" fontId="108" fillId="0" borderId="31" xfId="0" applyFont="1" applyBorder="1" applyAlignment="1">
      <alignment horizontal="right" vertical="center" wrapText="1"/>
    </xf>
    <xf numFmtId="0" fontId="109" fillId="43" borderId="36" xfId="0" applyFont="1" applyFill="1" applyBorder="1" applyAlignment="1">
      <alignment vertical="center" textRotation="90" wrapText="1"/>
    </xf>
    <xf numFmtId="0" fontId="108" fillId="0" borderId="36" xfId="0" applyFont="1" applyBorder="1" applyAlignment="1">
      <alignment horizontal="right" vertical="center" wrapText="1"/>
    </xf>
    <xf numFmtId="0" fontId="109" fillId="43" borderId="18" xfId="0" applyFont="1" applyFill="1" applyBorder="1" applyAlignment="1">
      <alignment vertical="center" textRotation="90" wrapText="1"/>
    </xf>
    <xf numFmtId="0" fontId="109" fillId="43" borderId="12" xfId="0" applyFont="1" applyFill="1" applyBorder="1" applyAlignment="1">
      <alignment vertical="center" textRotation="90" wrapText="1"/>
    </xf>
    <xf numFmtId="0" fontId="108" fillId="0" borderId="18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0" fontId="108" fillId="0" borderId="13" xfId="0" applyFont="1" applyBorder="1" applyAlignment="1">
      <alignment horizontal="right" vertical="center" wrapText="1"/>
    </xf>
    <xf numFmtId="0" fontId="108" fillId="0" borderId="72" xfId="0" applyFont="1" applyBorder="1" applyAlignment="1">
      <alignment horizontal="right" vertical="center" wrapText="1"/>
    </xf>
    <xf numFmtId="0" fontId="108" fillId="0" borderId="35" xfId="0" applyFont="1" applyBorder="1" applyAlignment="1">
      <alignment horizontal="right" vertical="center" wrapText="1"/>
    </xf>
    <xf numFmtId="3" fontId="108" fillId="0" borderId="18" xfId="0" applyNumberFormat="1" applyFont="1" applyBorder="1" applyAlignment="1">
      <alignment horizontal="right" vertical="center" wrapText="1"/>
    </xf>
    <xf numFmtId="3" fontId="109" fillId="44" borderId="19" xfId="0" applyNumberFormat="1" applyFont="1" applyFill="1" applyBorder="1" applyAlignment="1">
      <alignment horizontal="right" vertical="center" wrapText="1"/>
    </xf>
    <xf numFmtId="3" fontId="111" fillId="35" borderId="68" xfId="0" applyNumberFormat="1" applyFont="1" applyFill="1" applyBorder="1" applyAlignment="1">
      <alignment/>
    </xf>
    <xf numFmtId="0" fontId="111" fillId="36" borderId="45" xfId="0" applyFont="1" applyFill="1" applyBorder="1" applyAlignment="1">
      <alignment vertical="center" wrapText="1"/>
    </xf>
    <xf numFmtId="0" fontId="111" fillId="36" borderId="75" xfId="0" applyFont="1" applyFill="1" applyBorder="1" applyAlignment="1">
      <alignment vertical="center" wrapText="1"/>
    </xf>
    <xf numFmtId="3" fontId="112" fillId="0" borderId="46" xfId="0" applyNumberFormat="1" applyFont="1" applyBorder="1" applyAlignment="1">
      <alignment/>
    </xf>
    <xf numFmtId="3" fontId="112" fillId="0" borderId="76" xfId="0" applyNumberFormat="1" applyFont="1" applyBorder="1" applyAlignment="1">
      <alignment/>
    </xf>
    <xf numFmtId="3" fontId="111" fillId="35" borderId="77" xfId="0" applyNumberFormat="1" applyFont="1" applyFill="1" applyBorder="1" applyAlignment="1">
      <alignment/>
    </xf>
    <xf numFmtId="3" fontId="112" fillId="0" borderId="32" xfId="0" applyNumberFormat="1" applyFont="1" applyBorder="1" applyAlignment="1">
      <alignment/>
    </xf>
    <xf numFmtId="3" fontId="112" fillId="0" borderId="41" xfId="0" applyNumberFormat="1" applyFont="1" applyBorder="1" applyAlignment="1">
      <alignment/>
    </xf>
    <xf numFmtId="0" fontId="111" fillId="36" borderId="78" xfId="0" applyFont="1" applyFill="1" applyBorder="1" applyAlignment="1">
      <alignment horizontal="center" vertical="center" wrapText="1"/>
    </xf>
    <xf numFmtId="0" fontId="111" fillId="36" borderId="72" xfId="0" applyFont="1" applyFill="1" applyBorder="1" applyAlignment="1">
      <alignment horizontal="center" vertical="center" wrapText="1"/>
    </xf>
    <xf numFmtId="0" fontId="111" fillId="36" borderId="13" xfId="0" applyFont="1" applyFill="1" applyBorder="1" applyAlignment="1">
      <alignment horizontal="center" vertical="center" wrapText="1"/>
    </xf>
    <xf numFmtId="0" fontId="111" fillId="36" borderId="79" xfId="0" applyFont="1" applyFill="1" applyBorder="1" applyAlignment="1">
      <alignment horizontal="center" vertical="center" wrapText="1"/>
    </xf>
    <xf numFmtId="0" fontId="111" fillId="36" borderId="80" xfId="0" applyFont="1" applyFill="1" applyBorder="1" applyAlignment="1">
      <alignment horizontal="center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95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5" fillId="36" borderId="82" xfId="47" applyFill="1" applyBorder="1" applyAlignment="1" applyProtection="1">
      <alignment/>
      <protection/>
    </xf>
    <xf numFmtId="0" fontId="95" fillId="36" borderId="82" xfId="47" applyFill="1" applyBorder="1" applyAlignment="1" applyProtection="1">
      <alignment wrapText="1"/>
      <protection/>
    </xf>
    <xf numFmtId="0" fontId="95" fillId="36" borderId="82" xfId="47" applyFill="1" applyBorder="1" applyAlignment="1" applyProtection="1">
      <alignment horizontal="left" wrapText="1"/>
      <protection/>
    </xf>
    <xf numFmtId="0" fontId="9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3" fillId="0" borderId="83" xfId="0" applyFont="1" applyBorder="1" applyAlignment="1">
      <alignment/>
    </xf>
    <xf numFmtId="0" fontId="0" fillId="0" borderId="83" xfId="0" applyBorder="1" applyAlignment="1">
      <alignment/>
    </xf>
    <xf numFmtId="0" fontId="129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30" fillId="33" borderId="22" xfId="0" applyNumberFormat="1" applyFont="1" applyFill="1" applyBorder="1" applyAlignment="1">
      <alignment horizontal="right"/>
    </xf>
    <xf numFmtId="3" fontId="130" fillId="33" borderId="45" xfId="0" applyNumberFormat="1" applyFont="1" applyFill="1" applyBorder="1" applyAlignment="1">
      <alignment horizontal="right"/>
    </xf>
    <xf numFmtId="3" fontId="130" fillId="33" borderId="38" xfId="0" applyNumberFormat="1" applyFont="1" applyFill="1" applyBorder="1" applyAlignment="1">
      <alignment horizontal="right"/>
    </xf>
    <xf numFmtId="0" fontId="102" fillId="0" borderId="40" xfId="0" applyFont="1" applyBorder="1" applyAlignment="1">
      <alignment horizontal="left" vertical="center" wrapText="1"/>
    </xf>
    <xf numFmtId="0" fontId="104" fillId="44" borderId="39" xfId="0" applyFont="1" applyFill="1" applyBorder="1" applyAlignment="1">
      <alignment horizontal="right" vertical="center" wrapText="1"/>
    </xf>
    <xf numFmtId="3" fontId="100" fillId="36" borderId="39" xfId="0" applyNumberFormat="1" applyFont="1" applyFill="1" applyBorder="1" applyAlignment="1">
      <alignment horizontal="right" vertical="top" wrapText="1"/>
    </xf>
    <xf numFmtId="0" fontId="116" fillId="0" borderId="0" xfId="0" applyFont="1" applyAlignment="1">
      <alignment vertical="center"/>
    </xf>
    <xf numFmtId="3" fontId="10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8" fillId="0" borderId="0" xfId="0" applyFont="1" applyAlignment="1" quotePrefix="1">
      <alignment/>
    </xf>
    <xf numFmtId="3" fontId="105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8" xfId="0" applyNumberFormat="1" applyFont="1" applyFill="1" applyBorder="1" applyAlignment="1">
      <alignment vertical="top"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100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100" fillId="33" borderId="86" xfId="0" applyNumberFormat="1" applyFont="1" applyFill="1" applyBorder="1" applyAlignment="1">
      <alignment/>
    </xf>
    <xf numFmtId="3" fontId="110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2" fillId="33" borderId="32" xfId="0" applyNumberFormat="1" applyFont="1" applyFill="1" applyBorder="1" applyAlignment="1">
      <alignment horizontal="right"/>
    </xf>
    <xf numFmtId="0" fontId="112" fillId="36" borderId="51" xfId="0" applyFont="1" applyFill="1" applyBorder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12" fillId="0" borderId="87" xfId="0" applyNumberFormat="1" applyFont="1" applyBorder="1" applyAlignment="1">
      <alignment/>
    </xf>
    <xf numFmtId="3" fontId="112" fillId="0" borderId="88" xfId="0" applyNumberFormat="1" applyFont="1" applyBorder="1" applyAlignment="1">
      <alignment/>
    </xf>
    <xf numFmtId="3" fontId="112" fillId="0" borderId="89" xfId="0" applyNumberFormat="1" applyFont="1" applyBorder="1" applyAlignment="1">
      <alignment/>
    </xf>
    <xf numFmtId="3" fontId="112" fillId="0" borderId="34" xfId="0" applyNumberFormat="1" applyFont="1" applyBorder="1" applyAlignment="1">
      <alignment/>
    </xf>
    <xf numFmtId="3" fontId="112" fillId="0" borderId="90" xfId="0" applyNumberFormat="1" applyFont="1" applyBorder="1" applyAlignment="1">
      <alignment/>
    </xf>
    <xf numFmtId="3" fontId="112" fillId="0" borderId="36" xfId="0" applyNumberFormat="1" applyFont="1" applyBorder="1" applyAlignment="1">
      <alignment/>
    </xf>
    <xf numFmtId="3" fontId="112" fillId="0" borderId="91" xfId="0" applyNumberFormat="1" applyFont="1" applyBorder="1" applyAlignment="1">
      <alignment/>
    </xf>
    <xf numFmtId="3" fontId="112" fillId="0" borderId="92" xfId="0" applyNumberFormat="1" applyFont="1" applyBorder="1" applyAlignment="1">
      <alignment/>
    </xf>
    <xf numFmtId="3" fontId="112" fillId="0" borderId="93" xfId="0" applyNumberFormat="1" applyFont="1" applyBorder="1" applyAlignment="1">
      <alignment/>
    </xf>
    <xf numFmtId="3" fontId="112" fillId="0" borderId="94" xfId="0" applyNumberFormat="1" applyFont="1" applyBorder="1" applyAlignment="1">
      <alignment/>
    </xf>
    <xf numFmtId="3" fontId="112" fillId="0" borderId="95" xfId="0" applyNumberFormat="1" applyFont="1" applyBorder="1" applyAlignment="1">
      <alignment/>
    </xf>
    <xf numFmtId="3" fontId="112" fillId="0" borderId="26" xfId="0" applyNumberFormat="1" applyFont="1" applyBorder="1" applyAlignment="1">
      <alignment/>
    </xf>
    <xf numFmtId="3" fontId="112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42" fillId="0" borderId="0" xfId="0" applyNumberFormat="1" applyFont="1" applyAlignment="1">
      <alignment/>
    </xf>
    <xf numFmtId="0" fontId="143" fillId="43" borderId="10" xfId="0" applyFont="1" applyFill="1" applyBorder="1" applyAlignment="1">
      <alignment horizontal="left" wrapText="1"/>
    </xf>
    <xf numFmtId="0" fontId="143" fillId="43" borderId="10" xfId="0" applyFont="1" applyFill="1" applyBorder="1" applyAlignment="1">
      <alignment horizontal="left" vertical="top" wrapText="1"/>
    </xf>
    <xf numFmtId="0" fontId="143" fillId="43" borderId="10" xfId="0" applyFont="1" applyFill="1" applyBorder="1" applyAlignment="1">
      <alignment wrapText="1"/>
    </xf>
    <xf numFmtId="3" fontId="143" fillId="43" borderId="10" xfId="0" applyNumberFormat="1" applyFont="1" applyFill="1" applyBorder="1" applyAlignment="1">
      <alignment wrapText="1"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3" fillId="43" borderId="10" xfId="0" applyNumberFormat="1" applyFont="1" applyFill="1" applyBorder="1" applyAlignment="1">
      <alignment shrinkToFit="1"/>
    </xf>
    <xf numFmtId="196" fontId="108" fillId="0" borderId="10" xfId="0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/>
    </xf>
    <xf numFmtId="3" fontId="144" fillId="43" borderId="10" xfId="0" applyNumberFormat="1" applyFont="1" applyFill="1" applyBorder="1" applyAlignment="1">
      <alignment wrapText="1"/>
    </xf>
    <xf numFmtId="3" fontId="144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98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9" fillId="35" borderId="54" xfId="0" applyNumberFormat="1" applyFont="1" applyFill="1" applyBorder="1" applyAlignment="1">
      <alignment horizontal="left" vertical="center"/>
    </xf>
    <xf numFmtId="3" fontId="79" fillId="35" borderId="55" xfId="0" applyNumberFormat="1" applyFont="1" applyFill="1" applyBorder="1" applyAlignment="1">
      <alignment vertical="top"/>
    </xf>
    <xf numFmtId="3" fontId="79" fillId="35" borderId="56" xfId="0" applyNumberFormat="1" applyFont="1" applyFill="1" applyBorder="1" applyAlignment="1">
      <alignment vertical="top"/>
    </xf>
    <xf numFmtId="3" fontId="79" fillId="35" borderId="57" xfId="0" applyNumberFormat="1" applyFont="1" applyFill="1" applyBorder="1" applyAlignment="1">
      <alignment vertical="top"/>
    </xf>
    <xf numFmtId="3" fontId="79" fillId="35" borderId="97" xfId="0" applyNumberFormat="1" applyFont="1" applyFill="1" applyBorder="1" applyAlignment="1">
      <alignment vertical="top"/>
    </xf>
    <xf numFmtId="3" fontId="112" fillId="33" borderId="32" xfId="0" applyNumberFormat="1" applyFont="1" applyFill="1" applyBorder="1" applyAlignment="1">
      <alignment/>
    </xf>
    <xf numFmtId="3" fontId="112" fillId="33" borderId="42" xfId="0" applyNumberFormat="1" applyFont="1" applyFill="1" applyBorder="1" applyAlignment="1">
      <alignment horizontal="right"/>
    </xf>
    <xf numFmtId="3" fontId="112" fillId="33" borderId="12" xfId="0" applyNumberFormat="1" applyFont="1" applyFill="1" applyBorder="1" applyAlignment="1">
      <alignment horizontal="right"/>
    </xf>
    <xf numFmtId="0" fontId="114" fillId="38" borderId="24" xfId="0" applyFont="1" applyFill="1" applyBorder="1" applyAlignment="1">
      <alignment horizontal="left" wrapText="1"/>
    </xf>
    <xf numFmtId="0" fontId="122" fillId="0" borderId="22" xfId="0" applyFont="1" applyBorder="1" applyAlignment="1">
      <alignment horizontal="left" vertical="center" wrapText="1"/>
    </xf>
    <xf numFmtId="0" fontId="122" fillId="0" borderId="18" xfId="0" applyFont="1" applyBorder="1" applyAlignment="1">
      <alignment horizontal="left" vertical="center" wrapText="1"/>
    </xf>
    <xf numFmtId="0" fontId="117" fillId="38" borderId="17" xfId="0" applyFont="1" applyFill="1" applyBorder="1" applyAlignment="1">
      <alignment horizontal="left" vertical="center" wrapText="1"/>
    </xf>
    <xf numFmtId="3" fontId="117" fillId="38" borderId="24" xfId="0" applyNumberFormat="1" applyFont="1" applyFill="1" applyBorder="1" applyAlignment="1">
      <alignment horizontal="right" wrapText="1"/>
    </xf>
    <xf numFmtId="0" fontId="115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7" fillId="0" borderId="14" xfId="0" applyNumberFormat="1" applyFont="1" applyBorder="1" applyAlignment="1">
      <alignment vertical="center" wrapText="1"/>
    </xf>
    <xf numFmtId="3" fontId="127" fillId="0" borderId="0" xfId="0" applyNumberFormat="1" applyFont="1" applyAlignment="1">
      <alignment horizontal="center" vertical="center" wrapText="1"/>
    </xf>
    <xf numFmtId="3" fontId="98" fillId="43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10" xfId="47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21" fillId="35" borderId="75" xfId="0" applyFont="1" applyFill="1" applyBorder="1" applyAlignment="1">
      <alignment horizontal="center" wrapText="1"/>
    </xf>
    <xf numFmtId="0" fontId="121" fillId="35" borderId="98" xfId="0" applyFont="1" applyFill="1" applyBorder="1" applyAlignment="1">
      <alignment horizontal="center" wrapText="1"/>
    </xf>
    <xf numFmtId="0" fontId="121" fillId="37" borderId="38" xfId="0" applyFont="1" applyFill="1" applyBorder="1" applyAlignment="1">
      <alignment horizontal="left" vertical="center" wrapText="1"/>
    </xf>
    <xf numFmtId="0" fontId="121" fillId="37" borderId="39" xfId="0" applyFont="1" applyFill="1" applyBorder="1" applyAlignment="1">
      <alignment horizontal="left" vertical="center" wrapText="1"/>
    </xf>
    <xf numFmtId="0" fontId="126" fillId="0" borderId="20" xfId="0" applyFont="1" applyBorder="1" applyAlignment="1">
      <alignment horizontal="center"/>
    </xf>
    <xf numFmtId="0" fontId="121" fillId="37" borderId="41" xfId="0" applyFont="1" applyFill="1" applyBorder="1" applyAlignment="1">
      <alignment horizontal="left" vertical="center" wrapText="1"/>
    </xf>
    <xf numFmtId="0" fontId="121" fillId="37" borderId="40" xfId="0" applyFont="1" applyFill="1" applyBorder="1" applyAlignment="1">
      <alignment horizontal="left" vertical="center" wrapText="1"/>
    </xf>
    <xf numFmtId="0" fontId="121" fillId="35" borderId="38" xfId="0" applyFont="1" applyFill="1" applyBorder="1" applyAlignment="1">
      <alignment horizontal="left" vertical="center" wrapText="1"/>
    </xf>
    <xf numFmtId="0" fontId="121" fillId="35" borderId="40" xfId="0" applyFont="1" applyFill="1" applyBorder="1" applyAlignment="1">
      <alignment horizontal="left" vertical="center" wrapText="1"/>
    </xf>
    <xf numFmtId="0" fontId="121" fillId="35" borderId="39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146" fillId="35" borderId="22" xfId="0" applyFont="1" applyFill="1" applyBorder="1" applyAlignment="1">
      <alignment/>
    </xf>
    <xf numFmtId="0" fontId="146" fillId="35" borderId="11" xfId="0" applyFont="1" applyFill="1" applyBorder="1" applyAlignment="1">
      <alignment/>
    </xf>
    <xf numFmtId="0" fontId="146" fillId="35" borderId="19" xfId="0" applyFont="1" applyFill="1" applyBorder="1" applyAlignment="1">
      <alignment/>
    </xf>
    <xf numFmtId="0" fontId="146" fillId="35" borderId="14" xfId="0" applyFont="1" applyFill="1" applyBorder="1" applyAlignment="1">
      <alignment/>
    </xf>
    <xf numFmtId="0" fontId="121" fillId="35" borderId="99" xfId="0" applyFont="1" applyFill="1" applyBorder="1" applyAlignment="1">
      <alignment horizontal="center"/>
    </xf>
    <xf numFmtId="0" fontId="121" fillId="35" borderId="85" xfId="0" applyFont="1" applyFill="1" applyBorder="1" applyAlignment="1">
      <alignment horizontal="center"/>
    </xf>
    <xf numFmtId="0" fontId="121" fillId="35" borderId="86" xfId="0" applyFont="1" applyFill="1" applyBorder="1" applyAlignment="1">
      <alignment horizontal="center"/>
    </xf>
    <xf numFmtId="3" fontId="105" fillId="37" borderId="21" xfId="0" applyNumberFormat="1" applyFont="1" applyFill="1" applyBorder="1" applyAlignment="1">
      <alignment wrapText="1"/>
    </xf>
    <xf numFmtId="3" fontId="105" fillId="37" borderId="100" xfId="0" applyNumberFormat="1" applyFont="1" applyFill="1" applyBorder="1" applyAlignment="1">
      <alignment wrapText="1"/>
    </xf>
    <xf numFmtId="3" fontId="105" fillId="37" borderId="101" xfId="0" applyNumberFormat="1" applyFont="1" applyFill="1" applyBorder="1" applyAlignment="1">
      <alignment wrapText="1"/>
    </xf>
    <xf numFmtId="3" fontId="105" fillId="37" borderId="21" xfId="0" applyNumberFormat="1" applyFont="1" applyFill="1" applyBorder="1" applyAlignment="1">
      <alignment/>
    </xf>
    <xf numFmtId="3" fontId="105" fillId="37" borderId="100" xfId="0" applyNumberFormat="1" applyFont="1" applyFill="1" applyBorder="1" applyAlignment="1">
      <alignment/>
    </xf>
    <xf numFmtId="3" fontId="105" fillId="37" borderId="101" xfId="0" applyNumberFormat="1" applyFont="1" applyFill="1" applyBorder="1" applyAlignment="1">
      <alignment/>
    </xf>
    <xf numFmtId="3" fontId="105" fillId="37" borderId="25" xfId="0" applyNumberFormat="1" applyFont="1" applyFill="1" applyBorder="1" applyAlignment="1">
      <alignment wrapText="1"/>
    </xf>
    <xf numFmtId="0" fontId="115" fillId="0" borderId="0" xfId="0" applyFont="1" applyBorder="1" applyAlignment="1">
      <alignment horizontal="center"/>
    </xf>
    <xf numFmtId="3" fontId="105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3" fillId="34" borderId="23" xfId="0" applyNumberFormat="1" applyFont="1" applyFill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/>
    </xf>
    <xf numFmtId="3" fontId="103" fillId="34" borderId="104" xfId="0" applyNumberFormat="1" applyFont="1" applyFill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9" fillId="43" borderId="18" xfId="0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9" fillId="43" borderId="36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 wrapText="1"/>
    </xf>
    <xf numFmtId="0" fontId="110" fillId="34" borderId="81" xfId="0" applyFont="1" applyFill="1" applyBorder="1" applyAlignment="1">
      <alignment horizontal="center" wrapText="1"/>
    </xf>
    <xf numFmtId="0" fontId="110" fillId="34" borderId="30" xfId="0" applyFont="1" applyFill="1" applyBorder="1" applyAlignment="1">
      <alignment horizontal="center" wrapText="1"/>
    </xf>
    <xf numFmtId="49" fontId="110" fillId="34" borderId="107" xfId="0" applyNumberFormat="1" applyFont="1" applyFill="1" applyBorder="1" applyAlignment="1">
      <alignment horizontal="center"/>
    </xf>
    <xf numFmtId="49" fontId="110" fillId="34" borderId="100" xfId="0" applyNumberFormat="1" applyFont="1" applyFill="1" applyBorder="1" applyAlignment="1">
      <alignment horizontal="center"/>
    </xf>
    <xf numFmtId="49" fontId="110" fillId="34" borderId="101" xfId="0" applyNumberFormat="1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 wrapText="1"/>
    </xf>
    <xf numFmtId="0" fontId="110" fillId="34" borderId="21" xfId="0" applyFont="1" applyFill="1" applyBorder="1" applyAlignment="1">
      <alignment horizontal="center" vertical="center" wrapText="1"/>
    </xf>
    <xf numFmtId="0" fontId="110" fillId="34" borderId="107" xfId="0" applyFont="1" applyFill="1" applyBorder="1" applyAlignment="1">
      <alignment horizontal="center"/>
    </xf>
    <xf numFmtId="0" fontId="110" fillId="34" borderId="100" xfId="0" applyFont="1" applyFill="1" applyBorder="1" applyAlignment="1">
      <alignment horizontal="center"/>
    </xf>
    <xf numFmtId="0" fontId="110" fillId="34" borderId="101" xfId="0" applyFont="1" applyFill="1" applyBorder="1" applyAlignment="1">
      <alignment horizontal="center"/>
    </xf>
    <xf numFmtId="0" fontId="9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8" fillId="35" borderId="10" xfId="0" applyFont="1" applyFill="1" applyBorder="1" applyAlignment="1">
      <alignment vertical="center"/>
    </xf>
    <xf numFmtId="0" fontId="98" fillId="35" borderId="31" xfId="0" applyFont="1" applyFill="1" applyBorder="1" applyAlignment="1">
      <alignment horizontal="right"/>
    </xf>
    <xf numFmtId="0" fontId="98" fillId="35" borderId="36" xfId="0" applyFont="1" applyFill="1" applyBorder="1" applyAlignment="1">
      <alignment horizontal="right"/>
    </xf>
    <xf numFmtId="0" fontId="118" fillId="0" borderId="0" xfId="0" applyFont="1" applyAlignment="1">
      <alignment horizontal="center"/>
    </xf>
    <xf numFmtId="0" fontId="11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8" fillId="35" borderId="72" xfId="0" applyNumberFormat="1" applyFont="1" applyFill="1" applyBorder="1" applyAlignment="1">
      <alignment horizontal="center" vertical="center"/>
    </xf>
    <xf numFmtId="3" fontId="98" fillId="35" borderId="35" xfId="0" applyNumberFormat="1" applyFont="1" applyFill="1" applyBorder="1" applyAlignment="1">
      <alignment horizontal="center" vertical="center"/>
    </xf>
    <xf numFmtId="3" fontId="98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8" fillId="35" borderId="103" xfId="0" applyFont="1" applyFill="1" applyBorder="1" applyAlignment="1">
      <alignment horizontal="center" vertical="center"/>
    </xf>
    <xf numFmtId="0" fontId="98" fillId="35" borderId="105" xfId="0" applyFont="1" applyFill="1" applyBorder="1" applyAlignment="1">
      <alignment horizontal="center" vertical="center"/>
    </xf>
    <xf numFmtId="0" fontId="98" fillId="35" borderId="75" xfId="0" applyFont="1" applyFill="1" applyBorder="1" applyAlignment="1">
      <alignment horizontal="center" vertical="center"/>
    </xf>
    <xf numFmtId="0" fontId="79" fillId="36" borderId="109" xfId="0" applyFont="1" applyFill="1" applyBorder="1" applyAlignment="1">
      <alignment horizontal="center" vertical="center" textRotation="90" wrapText="1"/>
    </xf>
    <xf numFmtId="0" fontId="101" fillId="36" borderId="110" xfId="0" applyFont="1" applyFill="1" applyBorder="1" applyAlignment="1">
      <alignment horizontal="center" vertical="center" textRotation="90"/>
    </xf>
    <xf numFmtId="0" fontId="79" fillId="36" borderId="61" xfId="0" applyFont="1" applyFill="1" applyBorder="1" applyAlignment="1">
      <alignment horizontal="center" vertical="center" textRotation="90"/>
    </xf>
    <xf numFmtId="0" fontId="7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9" fillId="36" borderId="62" xfId="0" applyFont="1" applyFill="1" applyBorder="1" applyAlignment="1">
      <alignment horizontal="center" vertical="center" textRotation="90" wrapText="1"/>
    </xf>
    <xf numFmtId="0" fontId="101" fillId="36" borderId="109" xfId="0" applyFont="1" applyFill="1" applyBorder="1" applyAlignment="1">
      <alignment horizontal="center" vertical="center" textRotation="90"/>
    </xf>
    <xf numFmtId="0" fontId="79" fillId="36" borderId="10" xfId="0" applyFont="1" applyFill="1" applyBorder="1" applyAlignment="1">
      <alignment horizontal="center" vertical="center" textRotation="90"/>
    </xf>
    <xf numFmtId="0" fontId="79" fillId="36" borderId="113" xfId="0" applyFont="1" applyFill="1" applyBorder="1" applyAlignment="1">
      <alignment horizontal="center" vertical="center" textRotation="90"/>
    </xf>
    <xf numFmtId="0" fontId="148" fillId="36" borderId="95" xfId="0" applyFont="1" applyFill="1" applyBorder="1" applyAlignment="1">
      <alignment horizontal="center" vertical="center" textRotation="90"/>
    </xf>
    <xf numFmtId="0" fontId="148" fillId="36" borderId="114" xfId="0" applyFont="1" applyFill="1" applyBorder="1" applyAlignment="1">
      <alignment horizontal="center" vertical="center" textRotation="90"/>
    </xf>
    <xf numFmtId="0" fontId="79" fillId="36" borderId="115" xfId="0" applyFont="1" applyFill="1" applyBorder="1" applyAlignment="1">
      <alignment horizontal="center" vertical="center" textRotation="90"/>
    </xf>
    <xf numFmtId="0" fontId="79" fillId="36" borderId="116" xfId="0" applyFont="1" applyFill="1" applyBorder="1" applyAlignment="1">
      <alignment horizontal="center" vertical="center" textRotation="90"/>
    </xf>
    <xf numFmtId="0" fontId="79" fillId="36" borderId="117" xfId="0" applyFont="1" applyFill="1" applyBorder="1" applyAlignment="1">
      <alignment horizontal="center" vertical="center" textRotation="90"/>
    </xf>
    <xf numFmtId="0" fontId="79" fillId="36" borderId="67" xfId="0" applyFont="1" applyFill="1" applyBorder="1" applyAlignment="1">
      <alignment horizontal="center" vertical="center" textRotation="90" wrapText="1"/>
    </xf>
    <xf numFmtId="0" fontId="101" fillId="36" borderId="118" xfId="0" applyFont="1" applyFill="1" applyBorder="1" applyAlignment="1">
      <alignment horizontal="center" vertical="center" textRotation="90"/>
    </xf>
    <xf numFmtId="0" fontId="79" fillId="36" borderId="62" xfId="0" applyFont="1" applyFill="1" applyBorder="1" applyAlignment="1">
      <alignment horizontal="center" vertical="center" textRotation="90"/>
    </xf>
    <xf numFmtId="0" fontId="79" fillId="36" borderId="109" xfId="0" applyFont="1" applyFill="1" applyBorder="1" applyAlignment="1">
      <alignment horizontal="center" vertical="center" textRotation="90"/>
    </xf>
    <xf numFmtId="0" fontId="79" fillId="36" borderId="95" xfId="0" applyFont="1" applyFill="1" applyBorder="1" applyAlignment="1">
      <alignment horizontal="center" vertical="center" textRotation="90"/>
    </xf>
    <xf numFmtId="0" fontId="79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112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1" fillId="36" borderId="95" xfId="0" applyFont="1" applyFill="1" applyBorder="1" applyAlignment="1">
      <alignment horizontal="center" vertical="center" textRotation="90"/>
    </xf>
    <xf numFmtId="0" fontId="111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92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 wrapText="1"/>
    </xf>
    <xf numFmtId="0" fontId="112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2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1" fillId="36" borderId="104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1" fillId="35" borderId="102" xfId="0" applyFont="1" applyFill="1" applyBorder="1" applyAlignment="1">
      <alignment horizontal="center" vertical="center" wrapText="1"/>
    </xf>
    <xf numFmtId="0" fontId="111" fillId="35" borderId="15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11" fillId="35" borderId="81" xfId="0" applyFont="1" applyFill="1" applyBorder="1" applyAlignment="1">
      <alignment horizontal="center" vertical="center" wrapText="1"/>
    </xf>
    <xf numFmtId="0" fontId="111" fillId="35" borderId="8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0" fontId="111" fillId="35" borderId="100" xfId="0" applyFont="1" applyFill="1" applyBorder="1" applyAlignment="1">
      <alignment horizontal="center" vertical="center" wrapText="1"/>
    </xf>
    <xf numFmtId="0" fontId="111" fillId="35" borderId="25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center" vertical="top"/>
    </xf>
    <xf numFmtId="0" fontId="115" fillId="0" borderId="0" xfId="0" applyFont="1" applyBorder="1" applyAlignment="1">
      <alignment horizontal="center" wrapText="1"/>
    </xf>
    <xf numFmtId="0" fontId="115" fillId="0" borderId="0" xfId="0" applyFont="1" applyAlignment="1">
      <alignment horizontal="center" wrapText="1"/>
    </xf>
    <xf numFmtId="0" fontId="125" fillId="0" borderId="20" xfId="0" applyFont="1" applyBorder="1" applyAlignment="1">
      <alignment horizontal="center"/>
    </xf>
    <xf numFmtId="0" fontId="115" fillId="0" borderId="127" xfId="0" applyFont="1" applyBorder="1" applyAlignment="1">
      <alignment horizontal="center" wrapText="1"/>
    </xf>
    <xf numFmtId="0" fontId="101" fillId="0" borderId="26" xfId="0" applyFont="1" applyBorder="1" applyAlignment="1">
      <alignment horizontal="center"/>
    </xf>
    <xf numFmtId="0" fontId="98" fillId="35" borderId="31" xfId="0" applyFont="1" applyFill="1" applyBorder="1" applyAlignment="1">
      <alignment horizontal="right" wrapText="1"/>
    </xf>
    <xf numFmtId="0" fontId="98" fillId="35" borderId="91" xfId="0" applyFont="1" applyFill="1" applyBorder="1" applyAlignment="1">
      <alignment horizontal="right" wrapText="1"/>
    </xf>
    <xf numFmtId="0" fontId="98" fillId="35" borderId="36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8" fillId="35" borderId="113" xfId="0" applyFont="1" applyFill="1" applyBorder="1" applyAlignment="1">
      <alignment horizontal="center" vertical="center" wrapText="1"/>
    </xf>
    <xf numFmtId="0" fontId="98" fillId="35" borderId="117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3" fontId="98" fillId="35" borderId="10" xfId="0" applyNumberFormat="1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 wrapText="1"/>
    </xf>
    <xf numFmtId="0" fontId="120" fillId="0" borderId="0" xfId="0" applyFont="1" applyBorder="1" applyAlignment="1">
      <alignment horizontal="left" vertical="center"/>
    </xf>
    <xf numFmtId="0" fontId="118" fillId="0" borderId="90" xfId="0" applyFont="1" applyBorder="1" applyAlignment="1">
      <alignment horizontal="center"/>
    </xf>
    <xf numFmtId="0" fontId="98" fillId="35" borderId="90" xfId="0" applyFont="1" applyFill="1" applyBorder="1" applyAlignment="1">
      <alignment horizontal="right" wrapText="1"/>
    </xf>
    <xf numFmtId="0" fontId="98" fillId="35" borderId="10" xfId="0" applyFont="1" applyFill="1" applyBorder="1" applyAlignment="1" quotePrefix="1">
      <alignment horizontal="center" vertical="center" wrapText="1"/>
    </xf>
    <xf numFmtId="0" fontId="109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143" fillId="43" borderId="10" xfId="0" applyFont="1" applyFill="1" applyBorder="1" applyAlignment="1">
      <alignment horizontal="center" wrapText="1"/>
    </xf>
    <xf numFmtId="0" fontId="143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1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right" vertical="center" wrapText="1"/>
    </xf>
    <xf numFmtId="0" fontId="110" fillId="44" borderId="10" xfId="0" applyFont="1" applyFill="1" applyBorder="1" applyAlignment="1">
      <alignment horizontal="right" vertical="center" wrapText="1"/>
    </xf>
    <xf numFmtId="0" fontId="110" fillId="45" borderId="10" xfId="0" applyFont="1" applyFill="1" applyBorder="1" applyAlignment="1">
      <alignment vertical="center" wrapText="1"/>
    </xf>
    <xf numFmtId="0" fontId="110" fillId="43" borderId="10" xfId="0" applyFont="1" applyFill="1" applyBorder="1" applyAlignment="1">
      <alignment vertical="center" wrapText="1"/>
    </xf>
    <xf numFmtId="0" fontId="98" fillId="0" borderId="31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 vertical="center" wrapText="1"/>
    </xf>
    <xf numFmtId="3" fontId="98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9"/>
      <c r="B1" s="459"/>
      <c r="C1" s="459"/>
      <c r="D1" s="459"/>
      <c r="E1" s="459"/>
      <c r="F1" s="459"/>
      <c r="G1" s="459"/>
      <c r="H1" s="459"/>
      <c r="I1" s="459"/>
    </row>
    <row r="4" spans="1:9" ht="22.5" customHeight="1">
      <c r="A4" s="516" t="s">
        <v>233</v>
      </c>
      <c r="B4" s="516"/>
      <c r="C4" s="516"/>
      <c r="D4" s="516"/>
      <c r="E4" s="516"/>
      <c r="F4" s="516"/>
      <c r="G4" s="516"/>
      <c r="H4" s="516"/>
      <c r="I4" s="516"/>
    </row>
    <row r="14" ht="15">
      <c r="G14" t="s">
        <v>443</v>
      </c>
    </row>
    <row r="18" spans="1:9" ht="20.25">
      <c r="A18" s="517" t="s">
        <v>234</v>
      </c>
      <c r="B18" s="517"/>
      <c r="C18" s="517"/>
      <c r="D18" s="517"/>
      <c r="E18" s="517"/>
      <c r="F18" s="517"/>
      <c r="G18" s="517"/>
      <c r="H18" s="517"/>
      <c r="I18" s="517"/>
    </row>
    <row r="19" spans="1:9" ht="20.25">
      <c r="A19" s="517"/>
      <c r="B19" s="517"/>
      <c r="C19" s="517"/>
      <c r="D19" s="517"/>
      <c r="E19" s="517"/>
      <c r="F19" s="517"/>
      <c r="G19" s="517"/>
      <c r="H19" s="517"/>
      <c r="I19" s="517"/>
    </row>
    <row r="20" spans="1:9" ht="20.25">
      <c r="A20" s="518" t="s">
        <v>720</v>
      </c>
      <c r="B20" s="518"/>
      <c r="C20" s="518"/>
      <c r="D20" s="518"/>
      <c r="E20" s="518"/>
      <c r="F20" s="518"/>
      <c r="G20" s="518"/>
      <c r="H20" s="518"/>
      <c r="I20" s="518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0" t="s">
        <v>296</v>
      </c>
      <c r="C22" s="520"/>
      <c r="D22" s="520"/>
      <c r="E22" s="520"/>
      <c r="F22" s="520"/>
      <c r="G22" s="520"/>
      <c r="H22" s="520"/>
      <c r="I22" s="520"/>
    </row>
    <row r="23" spans="1:9" ht="15.75">
      <c r="A23" s="96"/>
      <c r="B23" s="520"/>
      <c r="C23" s="520"/>
      <c r="D23" s="520"/>
      <c r="E23" s="520"/>
      <c r="F23" s="520"/>
      <c r="G23" s="520"/>
      <c r="H23" s="520"/>
      <c r="I23" s="520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569</v>
      </c>
      <c r="F26" s="97"/>
      <c r="G26" s="97"/>
    </row>
    <row r="27" spans="1:7" ht="23.25">
      <c r="A27" s="96"/>
      <c r="B27" s="97"/>
      <c r="C27" s="519"/>
      <c r="D27" s="519"/>
      <c r="E27" s="519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582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4" t="s">
        <v>235</v>
      </c>
      <c r="B36" s="514"/>
      <c r="C36" s="514"/>
      <c r="D36" s="514"/>
      <c r="E36" s="514"/>
      <c r="F36" s="514"/>
      <c r="G36" s="514"/>
      <c r="H36" s="514"/>
      <c r="I36" s="514"/>
    </row>
    <row r="37" spans="1:9" ht="15.75">
      <c r="A37" s="514" t="s">
        <v>236</v>
      </c>
      <c r="B37" s="514"/>
      <c r="C37" s="514"/>
      <c r="D37" s="514"/>
      <c r="E37" s="514"/>
      <c r="F37" s="514"/>
      <c r="G37" s="514"/>
      <c r="H37" s="514"/>
      <c r="I37" s="514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5" t="s">
        <v>721</v>
      </c>
      <c r="B40" s="515"/>
      <c r="C40" s="515"/>
      <c r="D40" s="515"/>
      <c r="E40" s="515"/>
      <c r="F40" s="515"/>
      <c r="G40" s="515"/>
      <c r="H40" s="515"/>
      <c r="I40" s="515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1" t="s">
        <v>728</v>
      </c>
      <c r="B1" s="591"/>
      <c r="C1" s="591"/>
      <c r="D1" s="591"/>
      <c r="E1" s="591"/>
      <c r="F1" s="591"/>
      <c r="G1" s="591"/>
      <c r="H1" s="591"/>
      <c r="I1" s="591"/>
      <c r="J1" s="591"/>
    </row>
    <row r="4" spans="1:10" ht="18.75" customHeight="1">
      <c r="A4" s="547" t="s">
        <v>106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5" t="s">
        <v>107</v>
      </c>
      <c r="D8" s="606"/>
      <c r="E8" s="605" t="s">
        <v>108</v>
      </c>
      <c r="F8" s="606"/>
      <c r="G8" s="605" t="s">
        <v>109</v>
      </c>
      <c r="H8" s="606"/>
      <c r="I8" s="605" t="s">
        <v>110</v>
      </c>
      <c r="J8" s="607"/>
    </row>
    <row r="9" spans="2:10" ht="24.75" customHeight="1">
      <c r="B9" s="160" t="s">
        <v>111</v>
      </c>
      <c r="C9" s="596">
        <v>2776</v>
      </c>
      <c r="D9" s="597"/>
      <c r="E9" s="596">
        <v>1094</v>
      </c>
      <c r="F9" s="597"/>
      <c r="G9" s="602">
        <v>12</v>
      </c>
      <c r="H9" s="604"/>
      <c r="I9" s="602">
        <v>6</v>
      </c>
      <c r="J9" s="603"/>
    </row>
    <row r="10" spans="2:10" ht="24.75" customHeight="1">
      <c r="B10" s="161" t="s">
        <v>112</v>
      </c>
      <c r="C10" s="596">
        <v>2313</v>
      </c>
      <c r="D10" s="597"/>
      <c r="E10" s="596">
        <v>816</v>
      </c>
      <c r="F10" s="597"/>
      <c r="G10" s="602">
        <v>15</v>
      </c>
      <c r="H10" s="604"/>
      <c r="I10" s="602">
        <v>5</v>
      </c>
      <c r="J10" s="603"/>
    </row>
    <row r="11" spans="2:10" ht="24.75" customHeight="1">
      <c r="B11" s="160" t="s">
        <v>113</v>
      </c>
      <c r="C11" s="596"/>
      <c r="D11" s="597"/>
      <c r="E11" s="596"/>
      <c r="F11" s="597"/>
      <c r="G11" s="596"/>
      <c r="H11" s="597"/>
      <c r="I11" s="596"/>
      <c r="J11" s="598"/>
    </row>
    <row r="12" spans="2:10" ht="24.75" customHeight="1">
      <c r="B12" s="161" t="s">
        <v>114</v>
      </c>
      <c r="C12" s="596"/>
      <c r="D12" s="597"/>
      <c r="E12" s="596"/>
      <c r="F12" s="597"/>
      <c r="G12" s="596"/>
      <c r="H12" s="597"/>
      <c r="I12" s="596"/>
      <c r="J12" s="598"/>
    </row>
    <row r="13" spans="2:10" ht="24.75" customHeight="1">
      <c r="B13" s="162" t="s">
        <v>115</v>
      </c>
      <c r="C13" s="596"/>
      <c r="D13" s="597"/>
      <c r="E13" s="596"/>
      <c r="F13" s="597"/>
      <c r="G13" s="596"/>
      <c r="H13" s="597"/>
      <c r="I13" s="596"/>
      <c r="J13" s="598"/>
    </row>
    <row r="14" spans="2:10" ht="24.75" customHeight="1">
      <c r="B14" s="163" t="s">
        <v>116</v>
      </c>
      <c r="C14" s="596"/>
      <c r="D14" s="597"/>
      <c r="E14" s="596"/>
      <c r="F14" s="597"/>
      <c r="G14" s="596"/>
      <c r="H14" s="597"/>
      <c r="I14" s="596"/>
      <c r="J14" s="598"/>
    </row>
    <row r="15" spans="2:10" ht="24.75" customHeight="1">
      <c r="B15" s="162" t="s">
        <v>117</v>
      </c>
      <c r="C15" s="596"/>
      <c r="D15" s="597"/>
      <c r="E15" s="596"/>
      <c r="F15" s="597"/>
      <c r="G15" s="596"/>
      <c r="H15" s="597"/>
      <c r="I15" s="596"/>
      <c r="J15" s="598"/>
    </row>
    <row r="16" spans="2:10" ht="24.75" customHeight="1">
      <c r="B16" s="163" t="s">
        <v>512</v>
      </c>
      <c r="C16" s="596"/>
      <c r="D16" s="597"/>
      <c r="E16" s="596"/>
      <c r="F16" s="597"/>
      <c r="G16" s="596"/>
      <c r="H16" s="597"/>
      <c r="I16" s="596"/>
      <c r="J16" s="598"/>
    </row>
    <row r="17" spans="2:10" ht="24.75" customHeight="1">
      <c r="B17" s="162" t="s">
        <v>252</v>
      </c>
      <c r="C17" s="596"/>
      <c r="D17" s="597"/>
      <c r="E17" s="596"/>
      <c r="F17" s="597"/>
      <c r="G17" s="596"/>
      <c r="H17" s="597"/>
      <c r="I17" s="596"/>
      <c r="J17" s="598"/>
    </row>
    <row r="18" spans="2:10" ht="24.75" customHeight="1">
      <c r="B18" s="163" t="s">
        <v>254</v>
      </c>
      <c r="C18" s="596"/>
      <c r="D18" s="597"/>
      <c r="E18" s="596"/>
      <c r="F18" s="597"/>
      <c r="G18" s="596"/>
      <c r="H18" s="597"/>
      <c r="I18" s="596"/>
      <c r="J18" s="598"/>
    </row>
    <row r="19" spans="2:10" ht="24.75" customHeight="1">
      <c r="B19" s="162" t="s">
        <v>255</v>
      </c>
      <c r="C19" s="596"/>
      <c r="D19" s="597"/>
      <c r="E19" s="596"/>
      <c r="F19" s="597"/>
      <c r="G19" s="596"/>
      <c r="H19" s="597"/>
      <c r="I19" s="596"/>
      <c r="J19" s="598"/>
    </row>
    <row r="20" spans="2:10" ht="24.75" customHeight="1">
      <c r="B20" s="163" t="s">
        <v>256</v>
      </c>
      <c r="C20" s="596"/>
      <c r="D20" s="597"/>
      <c r="E20" s="596"/>
      <c r="F20" s="597"/>
      <c r="G20" s="596"/>
      <c r="H20" s="597"/>
      <c r="I20" s="596"/>
      <c r="J20" s="598"/>
    </row>
    <row r="21" spans="2:10" ht="24.75" customHeight="1" thickBot="1">
      <c r="B21" s="164" t="s">
        <v>25</v>
      </c>
      <c r="C21" s="599">
        <f>SUM(C9:D20)</f>
        <v>5089</v>
      </c>
      <c r="D21" s="600"/>
      <c r="E21" s="599">
        <f>SUM(E9:F20)</f>
        <v>1910</v>
      </c>
      <c r="F21" s="600"/>
      <c r="G21" s="599">
        <f>SUM(G9:H20)</f>
        <v>27</v>
      </c>
      <c r="H21" s="600"/>
      <c r="I21" s="599">
        <f>SUM(I9:J20)</f>
        <v>11</v>
      </c>
      <c r="J21" s="601"/>
    </row>
    <row r="23" spans="2:5" ht="15">
      <c r="B23" s="3" t="s">
        <v>15</v>
      </c>
      <c r="C23" s="3"/>
      <c r="D23" s="3"/>
      <c r="E23" s="3"/>
    </row>
    <row r="39" ht="15">
      <c r="A39" s="393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24.03.2023&amp;CTÜRKİYE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1" t="s">
        <v>722</v>
      </c>
      <c r="B1" s="591"/>
      <c r="C1" s="591"/>
      <c r="D1" s="591"/>
      <c r="E1" s="591"/>
      <c r="F1" s="233"/>
    </row>
    <row r="2" spans="1:5" ht="15.75">
      <c r="A2" s="547" t="s">
        <v>762</v>
      </c>
      <c r="B2" s="547"/>
      <c r="C2" s="547"/>
      <c r="D2" s="547"/>
      <c r="E2" s="547"/>
    </row>
    <row r="4" spans="1:5" ht="15">
      <c r="A4" s="590" t="s">
        <v>118</v>
      </c>
      <c r="B4" s="590"/>
      <c r="C4" s="590"/>
      <c r="D4" s="590"/>
      <c r="E4" s="590"/>
    </row>
    <row r="5" s="196" customFormat="1" ht="15">
      <c r="C5" s="201"/>
    </row>
    <row r="6" spans="1:5" ht="15">
      <c r="A6" s="58" t="s">
        <v>119</v>
      </c>
      <c r="B6" s="280" t="s">
        <v>404</v>
      </c>
      <c r="C6" s="280" t="s">
        <v>120</v>
      </c>
      <c r="D6" s="58" t="s">
        <v>9</v>
      </c>
      <c r="E6" s="58" t="s">
        <v>121</v>
      </c>
    </row>
    <row r="7" spans="1:5" ht="15">
      <c r="A7" s="63">
        <v>1</v>
      </c>
      <c r="B7" s="278" t="s">
        <v>408</v>
      </c>
      <c r="C7" s="289" t="s">
        <v>409</v>
      </c>
      <c r="D7" s="64">
        <v>124</v>
      </c>
      <c r="E7" s="109">
        <f>D7/1197*100</f>
        <v>10.35923141186299</v>
      </c>
    </row>
    <row r="8" spans="1:5" ht="30">
      <c r="A8" s="65">
        <v>2</v>
      </c>
      <c r="B8" s="445" t="s">
        <v>122</v>
      </c>
      <c r="C8" s="289" t="s">
        <v>123</v>
      </c>
      <c r="D8" s="64">
        <v>107</v>
      </c>
      <c r="E8" s="109">
        <f aca="true" t="shared" si="0" ref="E8:E16">D8/1197*100</f>
        <v>8.939014202172096</v>
      </c>
    </row>
    <row r="9" spans="1:5" ht="30">
      <c r="A9" s="65">
        <v>3</v>
      </c>
      <c r="B9" s="278" t="s">
        <v>303</v>
      </c>
      <c r="C9" s="289" t="s">
        <v>274</v>
      </c>
      <c r="D9" s="64">
        <v>48</v>
      </c>
      <c r="E9" s="109">
        <f t="shared" si="0"/>
        <v>4.010025062656641</v>
      </c>
    </row>
    <row r="10" spans="1:5" ht="30">
      <c r="A10" s="63">
        <v>4</v>
      </c>
      <c r="B10" s="278" t="s">
        <v>305</v>
      </c>
      <c r="C10" s="289" t="s">
        <v>279</v>
      </c>
      <c r="D10" s="64">
        <v>42</v>
      </c>
      <c r="E10" s="109">
        <f t="shared" si="0"/>
        <v>3.508771929824561</v>
      </c>
    </row>
    <row r="11" spans="1:5" ht="15">
      <c r="A11" s="65">
        <v>5</v>
      </c>
      <c r="B11" s="278" t="s">
        <v>302</v>
      </c>
      <c r="C11" s="289" t="s">
        <v>124</v>
      </c>
      <c r="D11" s="64">
        <v>33</v>
      </c>
      <c r="E11" s="109">
        <f t="shared" si="0"/>
        <v>2.756892230576441</v>
      </c>
    </row>
    <row r="12" spans="1:5" ht="30">
      <c r="A12" s="63">
        <v>6</v>
      </c>
      <c r="B12" s="278" t="s">
        <v>508</v>
      </c>
      <c r="C12" s="289" t="s">
        <v>509</v>
      </c>
      <c r="D12" s="64">
        <v>25</v>
      </c>
      <c r="E12" s="109">
        <f t="shared" si="0"/>
        <v>2.0885547201336676</v>
      </c>
    </row>
    <row r="13" spans="1:5" ht="30">
      <c r="A13" s="65">
        <v>7</v>
      </c>
      <c r="B13" s="278" t="s">
        <v>306</v>
      </c>
      <c r="C13" s="289" t="s">
        <v>125</v>
      </c>
      <c r="D13" s="64">
        <v>24</v>
      </c>
      <c r="E13" s="109">
        <f t="shared" si="0"/>
        <v>2.0050125313283207</v>
      </c>
    </row>
    <row r="14" spans="1:5" ht="30">
      <c r="A14" s="63">
        <v>8</v>
      </c>
      <c r="B14" s="278" t="s">
        <v>304</v>
      </c>
      <c r="C14" s="289" t="s">
        <v>275</v>
      </c>
      <c r="D14" s="64">
        <v>24</v>
      </c>
      <c r="E14" s="109">
        <f t="shared" si="0"/>
        <v>2.0050125313283207</v>
      </c>
    </row>
    <row r="15" spans="1:5" ht="15">
      <c r="A15" s="65">
        <v>9</v>
      </c>
      <c r="B15" s="278" t="s">
        <v>410</v>
      </c>
      <c r="C15" s="289" t="s">
        <v>411</v>
      </c>
      <c r="D15" s="64">
        <v>24</v>
      </c>
      <c r="E15" s="109">
        <f t="shared" si="0"/>
        <v>2.0050125313283207</v>
      </c>
    </row>
    <row r="16" spans="1:5" ht="15">
      <c r="A16" s="63">
        <v>10</v>
      </c>
      <c r="B16" s="281" t="s">
        <v>763</v>
      </c>
      <c r="C16" s="289" t="s">
        <v>764</v>
      </c>
      <c r="D16" s="64">
        <v>18</v>
      </c>
      <c r="E16" s="109">
        <f t="shared" si="0"/>
        <v>1.5037593984962405</v>
      </c>
    </row>
    <row r="17" spans="1:2" ht="15">
      <c r="A17" s="3" t="s">
        <v>15</v>
      </c>
      <c r="B17" s="3"/>
    </row>
    <row r="18" spans="1:2" s="457" customFormat="1" ht="15">
      <c r="A18" s="3"/>
      <c r="B18" s="3"/>
    </row>
    <row r="19" spans="1:5" s="196" customFormat="1" ht="15">
      <c r="A19" s="590" t="s">
        <v>126</v>
      </c>
      <c r="B19" s="590"/>
      <c r="C19" s="590"/>
      <c r="D19" s="590"/>
      <c r="E19" s="590"/>
    </row>
    <row r="20" s="196" customFormat="1" ht="15"/>
    <row r="21" spans="1:5" ht="15">
      <c r="A21" s="58" t="s">
        <v>119</v>
      </c>
      <c r="B21" s="282" t="s">
        <v>404</v>
      </c>
      <c r="C21" s="280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78" t="s">
        <v>122</v>
      </c>
      <c r="C22" s="279" t="s">
        <v>123</v>
      </c>
      <c r="D22" s="252">
        <v>779</v>
      </c>
      <c r="E22" s="109">
        <f>D22/8276*100</f>
        <v>9.412759787336878</v>
      </c>
    </row>
    <row r="23" spans="1:5" ht="30">
      <c r="A23" s="65">
        <v>2</v>
      </c>
      <c r="B23" s="278" t="s">
        <v>305</v>
      </c>
      <c r="C23" s="279" t="s">
        <v>279</v>
      </c>
      <c r="D23" s="252">
        <v>330</v>
      </c>
      <c r="E23" s="109">
        <f aca="true" t="shared" si="1" ref="E23:E31">D23/8276*100</f>
        <v>3.987433542774287</v>
      </c>
    </row>
    <row r="24" spans="1:5" ht="30">
      <c r="A24" s="63">
        <v>3</v>
      </c>
      <c r="B24" s="278" t="s">
        <v>306</v>
      </c>
      <c r="C24" s="279" t="s">
        <v>125</v>
      </c>
      <c r="D24" s="252">
        <v>288</v>
      </c>
      <c r="E24" s="109">
        <f t="shared" si="1"/>
        <v>3.4799420009666506</v>
      </c>
    </row>
    <row r="25" spans="1:5" ht="30">
      <c r="A25" s="65">
        <v>4</v>
      </c>
      <c r="B25" s="278" t="s">
        <v>508</v>
      </c>
      <c r="C25" s="279" t="s">
        <v>509</v>
      </c>
      <c r="D25" s="252">
        <v>207</v>
      </c>
      <c r="E25" s="109">
        <f t="shared" si="1"/>
        <v>2.50120831319478</v>
      </c>
    </row>
    <row r="26" spans="1:5" ht="15">
      <c r="A26" s="63">
        <v>5</v>
      </c>
      <c r="B26" s="278" t="s">
        <v>410</v>
      </c>
      <c r="C26" s="279" t="s">
        <v>411</v>
      </c>
      <c r="D26" s="252">
        <v>207</v>
      </c>
      <c r="E26" s="109">
        <f t="shared" si="1"/>
        <v>2.50120831319478</v>
      </c>
    </row>
    <row r="27" spans="1:5" ht="15">
      <c r="A27" s="65">
        <v>6</v>
      </c>
      <c r="B27" s="278" t="s">
        <v>408</v>
      </c>
      <c r="C27" s="279" t="s">
        <v>409</v>
      </c>
      <c r="D27" s="252">
        <v>194</v>
      </c>
      <c r="E27" s="109">
        <f t="shared" si="1"/>
        <v>2.344127597873369</v>
      </c>
    </row>
    <row r="28" spans="1:5" ht="30">
      <c r="A28" s="63">
        <v>7</v>
      </c>
      <c r="B28" s="278" t="s">
        <v>662</v>
      </c>
      <c r="C28" s="279" t="s">
        <v>663</v>
      </c>
      <c r="D28" s="252">
        <v>186</v>
      </c>
      <c r="E28" s="109">
        <f t="shared" si="1"/>
        <v>2.247462542290962</v>
      </c>
    </row>
    <row r="29" spans="1:5" ht="30">
      <c r="A29" s="65">
        <v>8</v>
      </c>
      <c r="B29" s="278" t="s">
        <v>304</v>
      </c>
      <c r="C29" s="279" t="s">
        <v>275</v>
      </c>
      <c r="D29" s="252">
        <v>166</v>
      </c>
      <c r="E29" s="109">
        <f t="shared" si="1"/>
        <v>2.0057999033349443</v>
      </c>
    </row>
    <row r="30" spans="1:5" ht="30">
      <c r="A30" s="63">
        <v>9</v>
      </c>
      <c r="B30" s="278" t="s">
        <v>303</v>
      </c>
      <c r="C30" s="279" t="s">
        <v>274</v>
      </c>
      <c r="D30" s="252">
        <v>166</v>
      </c>
      <c r="E30" s="109">
        <f t="shared" si="1"/>
        <v>2.0057999033349443</v>
      </c>
    </row>
    <row r="31" spans="1:5" ht="30">
      <c r="A31" s="65">
        <v>10</v>
      </c>
      <c r="B31" s="281" t="s">
        <v>588</v>
      </c>
      <c r="C31" s="277" t="s">
        <v>589</v>
      </c>
      <c r="D31" s="252">
        <v>161</v>
      </c>
      <c r="E31" s="109">
        <f t="shared" si="1"/>
        <v>1.9453842435959399</v>
      </c>
    </row>
    <row r="32" spans="1:2" ht="15">
      <c r="A32" s="3" t="s">
        <v>15</v>
      </c>
      <c r="B32" s="3"/>
    </row>
    <row r="33" spans="1:2" s="365" customFormat="1" ht="15">
      <c r="A33" s="3"/>
      <c r="B33" s="3"/>
    </row>
    <row r="34" spans="1:2" s="450" customFormat="1" ht="15">
      <c r="A34" s="3"/>
      <c r="B34" s="3"/>
    </row>
    <row r="35" ht="15">
      <c r="C35" s="275"/>
    </row>
    <row r="36" s="365" customFormat="1" ht="15">
      <c r="C36" s="366"/>
    </row>
    <row r="37" s="457" customFormat="1" ht="15">
      <c r="C37" s="458"/>
    </row>
    <row r="38" s="457" customFormat="1" ht="15">
      <c r="C38" s="458"/>
    </row>
    <row r="39" spans="1:5" ht="15">
      <c r="A39" s="590" t="s">
        <v>130</v>
      </c>
      <c r="B39" s="590"/>
      <c r="C39" s="590"/>
      <c r="D39" s="590"/>
      <c r="E39" s="590"/>
    </row>
    <row r="40" s="196" customFormat="1" ht="15">
      <c r="A40" s="393"/>
    </row>
    <row r="41" spans="1:5" ht="15">
      <c r="A41" s="58" t="s">
        <v>119</v>
      </c>
      <c r="B41" s="280" t="s">
        <v>404</v>
      </c>
      <c r="C41" s="280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78" t="s">
        <v>122</v>
      </c>
      <c r="C42" s="277" t="s">
        <v>123</v>
      </c>
      <c r="D42" s="254">
        <v>507</v>
      </c>
      <c r="E42" s="109">
        <f>D42/1769*100</f>
        <v>28.660260033917467</v>
      </c>
      <c r="F42" s="1"/>
    </row>
    <row r="43" spans="1:5" ht="30">
      <c r="A43" s="65">
        <v>2</v>
      </c>
      <c r="B43" s="278" t="s">
        <v>508</v>
      </c>
      <c r="C43" s="277" t="s">
        <v>509</v>
      </c>
      <c r="D43" s="255">
        <v>166</v>
      </c>
      <c r="E43" s="109">
        <f aca="true" t="shared" si="2" ref="E43:E51">D43/1769*100</f>
        <v>9.38383267382702</v>
      </c>
    </row>
    <row r="44" spans="1:5" ht="30">
      <c r="A44" s="63">
        <v>3</v>
      </c>
      <c r="B44" s="278" t="s">
        <v>583</v>
      </c>
      <c r="C44" s="277" t="s">
        <v>584</v>
      </c>
      <c r="D44" s="255">
        <v>68</v>
      </c>
      <c r="E44" s="109">
        <f t="shared" si="2"/>
        <v>3.843979649519502</v>
      </c>
    </row>
    <row r="45" spans="1:5" ht="15">
      <c r="A45" s="65">
        <v>4</v>
      </c>
      <c r="B45" s="278" t="s">
        <v>410</v>
      </c>
      <c r="C45" s="277" t="s">
        <v>411</v>
      </c>
      <c r="D45" s="255">
        <v>64</v>
      </c>
      <c r="E45" s="109">
        <f t="shared" si="2"/>
        <v>3.617863199547767</v>
      </c>
    </row>
    <row r="46" spans="1:5" ht="30">
      <c r="A46" s="63">
        <v>5</v>
      </c>
      <c r="B46" s="278" t="s">
        <v>306</v>
      </c>
      <c r="C46" s="277" t="s">
        <v>125</v>
      </c>
      <c r="D46" s="255">
        <v>40</v>
      </c>
      <c r="E46" s="109">
        <f t="shared" si="2"/>
        <v>2.2611644997173546</v>
      </c>
    </row>
    <row r="47" spans="1:5" ht="30">
      <c r="A47" s="65">
        <v>6</v>
      </c>
      <c r="B47" s="278" t="s">
        <v>588</v>
      </c>
      <c r="C47" s="277" t="s">
        <v>589</v>
      </c>
      <c r="D47" s="255">
        <v>33</v>
      </c>
      <c r="E47" s="109">
        <f t="shared" si="2"/>
        <v>1.8654607122668174</v>
      </c>
    </row>
    <row r="48" spans="1:5" ht="30">
      <c r="A48" s="63">
        <v>7</v>
      </c>
      <c r="B48" s="278" t="s">
        <v>304</v>
      </c>
      <c r="C48" s="277" t="s">
        <v>275</v>
      </c>
      <c r="D48" s="255">
        <v>26</v>
      </c>
      <c r="E48" s="109">
        <f t="shared" si="2"/>
        <v>1.4697569248162803</v>
      </c>
    </row>
    <row r="49" spans="1:5" ht="15">
      <c r="A49" s="65">
        <v>8</v>
      </c>
      <c r="B49" s="278" t="s">
        <v>408</v>
      </c>
      <c r="C49" s="277" t="s">
        <v>409</v>
      </c>
      <c r="D49" s="255">
        <v>22</v>
      </c>
      <c r="E49" s="109">
        <f t="shared" si="2"/>
        <v>1.2436404748445449</v>
      </c>
    </row>
    <row r="50" spans="1:5" ht="30">
      <c r="A50" s="63">
        <v>9</v>
      </c>
      <c r="B50" s="278" t="s">
        <v>305</v>
      </c>
      <c r="C50" s="277" t="s">
        <v>279</v>
      </c>
      <c r="D50" s="255">
        <v>21</v>
      </c>
      <c r="E50" s="109">
        <f t="shared" si="2"/>
        <v>1.1871113623516112</v>
      </c>
    </row>
    <row r="51" spans="1:5" ht="15">
      <c r="A51" s="65">
        <v>10</v>
      </c>
      <c r="B51" s="276" t="s">
        <v>307</v>
      </c>
      <c r="C51" s="277" t="s">
        <v>129</v>
      </c>
      <c r="D51" s="255">
        <v>20</v>
      </c>
      <c r="E51" s="109">
        <f t="shared" si="2"/>
        <v>1.1305822498586773</v>
      </c>
    </row>
    <row r="52" ht="15">
      <c r="A52" s="3" t="s">
        <v>15</v>
      </c>
    </row>
    <row r="54" spans="1:5" ht="15.75">
      <c r="A54" s="547" t="s">
        <v>729</v>
      </c>
      <c r="B54" s="547"/>
      <c r="C54" s="547"/>
      <c r="D54" s="547"/>
      <c r="E54" s="547"/>
    </row>
    <row r="55" spans="1:5" ht="15">
      <c r="A55" s="485"/>
      <c r="B55" s="485"/>
      <c r="C55" s="485"/>
      <c r="D55" s="485"/>
      <c r="E55" s="485"/>
    </row>
    <row r="56" spans="1:5" ht="15">
      <c r="A56" s="590" t="s">
        <v>118</v>
      </c>
      <c r="B56" s="590"/>
      <c r="C56" s="590"/>
      <c r="D56" s="590"/>
      <c r="E56" s="590"/>
    </row>
    <row r="57" spans="1:5" ht="15">
      <c r="A57" s="485"/>
      <c r="B57" s="485"/>
      <c r="C57" s="486"/>
      <c r="D57" s="485"/>
      <c r="E57" s="485"/>
    </row>
    <row r="58" spans="1:5" ht="15">
      <c r="A58" s="280" t="s">
        <v>119</v>
      </c>
      <c r="B58" s="280" t="s">
        <v>404</v>
      </c>
      <c r="C58" s="280" t="s">
        <v>120</v>
      </c>
      <c r="D58" s="280" t="s">
        <v>9</v>
      </c>
      <c r="E58" s="280" t="s">
        <v>121</v>
      </c>
    </row>
    <row r="59" spans="1:5" ht="15">
      <c r="A59" s="63">
        <v>1</v>
      </c>
      <c r="B59" s="278" t="s">
        <v>408</v>
      </c>
      <c r="C59" s="289" t="s">
        <v>409</v>
      </c>
      <c r="D59" s="64">
        <v>267</v>
      </c>
      <c r="E59" s="109">
        <f>D59/2881*100</f>
        <v>9.267615411315514</v>
      </c>
    </row>
    <row r="60" spans="1:5" ht="30">
      <c r="A60" s="65">
        <v>2</v>
      </c>
      <c r="B60" s="445" t="s">
        <v>122</v>
      </c>
      <c r="C60" s="289" t="s">
        <v>123</v>
      </c>
      <c r="D60" s="64">
        <v>217</v>
      </c>
      <c r="E60" s="109">
        <f aca="true" t="shared" si="3" ref="E60:E68">D60/2881*100</f>
        <v>7.532106907323846</v>
      </c>
    </row>
    <row r="61" spans="1:5" ht="15">
      <c r="A61" s="65">
        <v>3</v>
      </c>
      <c r="B61" s="278" t="s">
        <v>302</v>
      </c>
      <c r="C61" s="289" t="s">
        <v>124</v>
      </c>
      <c r="D61" s="64">
        <v>110</v>
      </c>
      <c r="E61" s="109">
        <f t="shared" si="3"/>
        <v>3.818118708781673</v>
      </c>
    </row>
    <row r="62" spans="1:5" ht="30">
      <c r="A62" s="63">
        <v>4</v>
      </c>
      <c r="B62" s="278" t="s">
        <v>303</v>
      </c>
      <c r="C62" s="289" t="s">
        <v>274</v>
      </c>
      <c r="D62" s="64">
        <v>108</v>
      </c>
      <c r="E62" s="109">
        <f t="shared" si="3"/>
        <v>3.7486983686220063</v>
      </c>
    </row>
    <row r="63" spans="1:5" ht="30">
      <c r="A63" s="65">
        <v>5</v>
      </c>
      <c r="B63" s="278" t="s">
        <v>305</v>
      </c>
      <c r="C63" s="289" t="s">
        <v>279</v>
      </c>
      <c r="D63" s="64">
        <v>81</v>
      </c>
      <c r="E63" s="109">
        <f t="shared" si="3"/>
        <v>2.8115237764665046</v>
      </c>
    </row>
    <row r="64" spans="1:5" ht="15">
      <c r="A64" s="63">
        <v>6</v>
      </c>
      <c r="B64" s="278" t="s">
        <v>410</v>
      </c>
      <c r="C64" s="289" t="s">
        <v>411</v>
      </c>
      <c r="D64" s="64">
        <v>67</v>
      </c>
      <c r="E64" s="109">
        <f t="shared" si="3"/>
        <v>2.3255813953488373</v>
      </c>
    </row>
    <row r="65" spans="1:5" ht="30">
      <c r="A65" s="65">
        <v>7</v>
      </c>
      <c r="B65" s="278" t="s">
        <v>508</v>
      </c>
      <c r="C65" s="289" t="s">
        <v>509</v>
      </c>
      <c r="D65" s="64">
        <v>62</v>
      </c>
      <c r="E65" s="109">
        <f t="shared" si="3"/>
        <v>2.15203054494967</v>
      </c>
    </row>
    <row r="66" spans="1:5" ht="30">
      <c r="A66" s="63">
        <v>8</v>
      </c>
      <c r="B66" s="278" t="s">
        <v>306</v>
      </c>
      <c r="C66" s="289" t="s">
        <v>125</v>
      </c>
      <c r="D66" s="64">
        <v>59</v>
      </c>
      <c r="E66" s="109">
        <f t="shared" si="3"/>
        <v>2.04790003471017</v>
      </c>
    </row>
    <row r="67" spans="1:5" ht="30">
      <c r="A67" s="65">
        <v>9</v>
      </c>
      <c r="B67" s="278" t="s">
        <v>304</v>
      </c>
      <c r="C67" s="289" t="s">
        <v>275</v>
      </c>
      <c r="D67" s="64">
        <v>55</v>
      </c>
      <c r="E67" s="109">
        <f t="shared" si="3"/>
        <v>1.9090593543908365</v>
      </c>
    </row>
    <row r="68" spans="1:5" ht="15">
      <c r="A68" s="63">
        <v>10</v>
      </c>
      <c r="B68" s="281" t="s">
        <v>580</v>
      </c>
      <c r="C68" s="289" t="s">
        <v>581</v>
      </c>
      <c r="D68" s="64">
        <v>55</v>
      </c>
      <c r="E68" s="109">
        <f t="shared" si="3"/>
        <v>1.9090593543908365</v>
      </c>
    </row>
    <row r="69" spans="1:5" ht="15">
      <c r="A69" s="3" t="s">
        <v>15</v>
      </c>
      <c r="B69" s="3"/>
      <c r="C69" s="485"/>
      <c r="D69" s="485"/>
      <c r="E69" s="485"/>
    </row>
    <row r="70" spans="1:5" ht="15">
      <c r="A70" s="3"/>
      <c r="B70" s="3"/>
      <c r="C70" s="485"/>
      <c r="D70" s="485"/>
      <c r="E70" s="485"/>
    </row>
    <row r="71" spans="1:5" ht="15">
      <c r="A71" s="3"/>
      <c r="B71" s="3"/>
      <c r="C71" s="485"/>
      <c r="D71" s="485"/>
      <c r="E71" s="485"/>
    </row>
    <row r="72" spans="1:5" ht="15">
      <c r="A72" s="3"/>
      <c r="B72" s="3"/>
      <c r="C72" s="485"/>
      <c r="D72" s="485"/>
      <c r="E72" s="485"/>
    </row>
    <row r="73" spans="1:5" ht="15">
      <c r="A73" s="3"/>
      <c r="B73" s="3"/>
      <c r="C73" s="485"/>
      <c r="D73" s="485"/>
      <c r="E73" s="485"/>
    </row>
    <row r="74" spans="1:5" ht="15">
      <c r="A74" s="3"/>
      <c r="B74" s="3"/>
      <c r="C74" s="485"/>
      <c r="D74" s="485"/>
      <c r="E74" s="485"/>
    </row>
    <row r="75" spans="1:5" ht="15">
      <c r="A75" s="485"/>
      <c r="B75" s="485"/>
      <c r="C75" s="485"/>
      <c r="D75" s="485"/>
      <c r="E75" s="485"/>
    </row>
    <row r="76" spans="1:5" ht="15">
      <c r="A76" s="590" t="s">
        <v>126</v>
      </c>
      <c r="B76" s="590"/>
      <c r="C76" s="590"/>
      <c r="D76" s="590"/>
      <c r="E76" s="590"/>
    </row>
    <row r="77" spans="1:5" ht="15">
      <c r="A77" s="485"/>
      <c r="B77" s="485"/>
      <c r="C77" s="485"/>
      <c r="D77" s="485"/>
      <c r="E77" s="485"/>
    </row>
    <row r="78" spans="1:5" ht="15">
      <c r="A78" s="280" t="s">
        <v>119</v>
      </c>
      <c r="B78" s="282" t="s">
        <v>404</v>
      </c>
      <c r="C78" s="280" t="s">
        <v>120</v>
      </c>
      <c r="D78" s="280" t="s">
        <v>9</v>
      </c>
      <c r="E78" s="280" t="s">
        <v>121</v>
      </c>
    </row>
    <row r="79" spans="1:5" ht="30">
      <c r="A79" s="63">
        <v>1</v>
      </c>
      <c r="B79" s="278" t="s">
        <v>122</v>
      </c>
      <c r="C79" s="279" t="s">
        <v>123</v>
      </c>
      <c r="D79" s="252">
        <v>1898</v>
      </c>
      <c r="E79" s="109">
        <f>D79/20828*100</f>
        <v>9.112732859612061</v>
      </c>
    </row>
    <row r="80" spans="1:5" ht="30">
      <c r="A80" s="65">
        <v>2</v>
      </c>
      <c r="B80" s="278" t="s">
        <v>305</v>
      </c>
      <c r="C80" s="279" t="s">
        <v>279</v>
      </c>
      <c r="D80" s="252">
        <v>767</v>
      </c>
      <c r="E80" s="109">
        <f aca="true" t="shared" si="4" ref="E80:E88">D80/20828*100</f>
        <v>3.68254273093912</v>
      </c>
    </row>
    <row r="81" spans="1:5" ht="30">
      <c r="A81" s="63">
        <v>3</v>
      </c>
      <c r="B81" s="278" t="s">
        <v>306</v>
      </c>
      <c r="C81" s="279" t="s">
        <v>125</v>
      </c>
      <c r="D81" s="252">
        <v>712</v>
      </c>
      <c r="E81" s="109">
        <f t="shared" si="4"/>
        <v>3.418475129633186</v>
      </c>
    </row>
    <row r="82" spans="1:5" ht="30">
      <c r="A82" s="65">
        <v>4</v>
      </c>
      <c r="B82" s="278" t="s">
        <v>508</v>
      </c>
      <c r="C82" s="279" t="s">
        <v>509</v>
      </c>
      <c r="D82" s="252">
        <v>574</v>
      </c>
      <c r="E82" s="109">
        <f t="shared" si="4"/>
        <v>2.7559055118110236</v>
      </c>
    </row>
    <row r="83" spans="1:5" ht="15">
      <c r="A83" s="63">
        <v>5</v>
      </c>
      <c r="B83" s="278" t="s">
        <v>410</v>
      </c>
      <c r="C83" s="279" t="s">
        <v>411</v>
      </c>
      <c r="D83" s="252">
        <v>517</v>
      </c>
      <c r="E83" s="109">
        <f t="shared" si="4"/>
        <v>2.4822354522757824</v>
      </c>
    </row>
    <row r="84" spans="1:5" ht="30">
      <c r="A84" s="65">
        <v>6</v>
      </c>
      <c r="B84" s="278" t="s">
        <v>662</v>
      </c>
      <c r="C84" s="279" t="s">
        <v>663</v>
      </c>
      <c r="D84" s="252">
        <v>463</v>
      </c>
      <c r="E84" s="109">
        <f t="shared" si="4"/>
        <v>2.2229690800845017</v>
      </c>
    </row>
    <row r="85" spans="1:5" ht="15">
      <c r="A85" s="63">
        <v>7</v>
      </c>
      <c r="B85" s="278" t="s">
        <v>408</v>
      </c>
      <c r="C85" s="279" t="s">
        <v>409</v>
      </c>
      <c r="D85" s="252">
        <v>462</v>
      </c>
      <c r="E85" s="109">
        <f t="shared" si="4"/>
        <v>2.218167850969848</v>
      </c>
    </row>
    <row r="86" spans="1:5" ht="30">
      <c r="A86" s="65">
        <v>8</v>
      </c>
      <c r="B86" s="278" t="s">
        <v>588</v>
      </c>
      <c r="C86" s="279" t="s">
        <v>589</v>
      </c>
      <c r="D86" s="252">
        <v>430</v>
      </c>
      <c r="E86" s="109">
        <f t="shared" si="4"/>
        <v>2.064528519300941</v>
      </c>
    </row>
    <row r="87" spans="1:5" ht="30">
      <c r="A87" s="63">
        <v>9</v>
      </c>
      <c r="B87" s="278" t="s">
        <v>304</v>
      </c>
      <c r="C87" s="279" t="s">
        <v>275</v>
      </c>
      <c r="D87" s="252">
        <v>405</v>
      </c>
      <c r="E87" s="109">
        <f t="shared" si="4"/>
        <v>1.9444977914346073</v>
      </c>
    </row>
    <row r="88" spans="1:5" ht="15">
      <c r="A88" s="65">
        <v>10</v>
      </c>
      <c r="B88" s="281" t="s">
        <v>307</v>
      </c>
      <c r="C88" s="277" t="s">
        <v>129</v>
      </c>
      <c r="D88" s="252">
        <v>398</v>
      </c>
      <c r="E88" s="109">
        <f t="shared" si="4"/>
        <v>1.910889187632034</v>
      </c>
    </row>
    <row r="89" spans="1:5" ht="15">
      <c r="A89" s="3" t="s">
        <v>15</v>
      </c>
      <c r="B89" s="3"/>
      <c r="C89" s="485"/>
      <c r="D89" s="485"/>
      <c r="E89" s="485"/>
    </row>
    <row r="90" spans="1:5" ht="15">
      <c r="A90" s="3"/>
      <c r="B90" s="3"/>
      <c r="C90" s="485"/>
      <c r="D90" s="485"/>
      <c r="E90" s="485"/>
    </row>
    <row r="91" spans="1:5" ht="15">
      <c r="A91" s="485"/>
      <c r="B91" s="485"/>
      <c r="C91" s="486"/>
      <c r="D91" s="485"/>
      <c r="E91" s="485"/>
    </row>
    <row r="92" spans="1:5" ht="15">
      <c r="A92" s="590" t="s">
        <v>130</v>
      </c>
      <c r="B92" s="590"/>
      <c r="C92" s="590"/>
      <c r="D92" s="590"/>
      <c r="E92" s="590"/>
    </row>
    <row r="93" spans="1:5" ht="15">
      <c r="A93" s="393"/>
      <c r="B93" s="485"/>
      <c r="C93" s="485"/>
      <c r="D93" s="485"/>
      <c r="E93" s="485"/>
    </row>
    <row r="94" spans="1:5" ht="15">
      <c r="A94" s="280" t="s">
        <v>119</v>
      </c>
      <c r="B94" s="280" t="s">
        <v>404</v>
      </c>
      <c r="C94" s="280" t="s">
        <v>120</v>
      </c>
      <c r="D94" s="280" t="s">
        <v>9</v>
      </c>
      <c r="E94" s="280" t="s">
        <v>121</v>
      </c>
    </row>
    <row r="95" spans="1:5" ht="30">
      <c r="A95" s="63">
        <v>1</v>
      </c>
      <c r="B95" s="278" t="s">
        <v>122</v>
      </c>
      <c r="C95" s="277" t="s">
        <v>123</v>
      </c>
      <c r="D95" s="254">
        <v>1045</v>
      </c>
      <c r="E95" s="109">
        <f>D95/4212*100</f>
        <v>24.810066476733144</v>
      </c>
    </row>
    <row r="96" spans="1:5" ht="30">
      <c r="A96" s="65">
        <v>2</v>
      </c>
      <c r="B96" s="278" t="s">
        <v>508</v>
      </c>
      <c r="C96" s="277" t="s">
        <v>509</v>
      </c>
      <c r="D96" s="255">
        <v>400</v>
      </c>
      <c r="E96" s="109">
        <f aca="true" t="shared" si="5" ref="E96:E104">D96/4212*100</f>
        <v>9.49667616334283</v>
      </c>
    </row>
    <row r="97" spans="1:5" ht="30">
      <c r="A97" s="63">
        <v>3</v>
      </c>
      <c r="B97" s="278" t="s">
        <v>583</v>
      </c>
      <c r="C97" s="277" t="s">
        <v>584</v>
      </c>
      <c r="D97" s="255">
        <v>205</v>
      </c>
      <c r="E97" s="109">
        <f t="shared" si="5"/>
        <v>4.867046533713201</v>
      </c>
    </row>
    <row r="98" spans="1:5" ht="15">
      <c r="A98" s="65">
        <v>4</v>
      </c>
      <c r="B98" s="278" t="s">
        <v>410</v>
      </c>
      <c r="C98" s="277" t="s">
        <v>411</v>
      </c>
      <c r="D98" s="255">
        <v>147</v>
      </c>
      <c r="E98" s="109">
        <f t="shared" si="5"/>
        <v>3.49002849002849</v>
      </c>
    </row>
    <row r="99" spans="1:5" ht="30">
      <c r="A99" s="63">
        <v>5</v>
      </c>
      <c r="B99" s="278" t="s">
        <v>588</v>
      </c>
      <c r="C99" s="277" t="s">
        <v>589</v>
      </c>
      <c r="D99" s="255">
        <v>94</v>
      </c>
      <c r="E99" s="109">
        <f t="shared" si="5"/>
        <v>2.231718898385565</v>
      </c>
    </row>
    <row r="100" spans="1:5" ht="30">
      <c r="A100" s="65">
        <v>6</v>
      </c>
      <c r="B100" s="278" t="s">
        <v>306</v>
      </c>
      <c r="C100" s="277" t="s">
        <v>125</v>
      </c>
      <c r="D100" s="255">
        <v>88</v>
      </c>
      <c r="E100" s="109">
        <f t="shared" si="5"/>
        <v>2.089268755935423</v>
      </c>
    </row>
    <row r="101" spans="1:5" ht="30">
      <c r="A101" s="63">
        <v>7</v>
      </c>
      <c r="B101" s="278" t="s">
        <v>304</v>
      </c>
      <c r="C101" s="277" t="s">
        <v>275</v>
      </c>
      <c r="D101" s="255">
        <v>62</v>
      </c>
      <c r="E101" s="109">
        <f t="shared" si="5"/>
        <v>1.4719848053181388</v>
      </c>
    </row>
    <row r="102" spans="1:5" ht="15">
      <c r="A102" s="65">
        <v>8</v>
      </c>
      <c r="B102" s="278" t="s">
        <v>307</v>
      </c>
      <c r="C102" s="277" t="s">
        <v>129</v>
      </c>
      <c r="D102" s="255">
        <v>56</v>
      </c>
      <c r="E102" s="109">
        <f t="shared" si="5"/>
        <v>1.3295346628679963</v>
      </c>
    </row>
    <row r="103" spans="1:5" ht="15">
      <c r="A103" s="63">
        <v>9</v>
      </c>
      <c r="B103" s="278" t="s">
        <v>408</v>
      </c>
      <c r="C103" s="277" t="s">
        <v>409</v>
      </c>
      <c r="D103" s="255">
        <v>56</v>
      </c>
      <c r="E103" s="109">
        <f t="shared" si="5"/>
        <v>1.3295346628679963</v>
      </c>
    </row>
    <row r="104" spans="1:5" ht="45">
      <c r="A104" s="65">
        <v>10</v>
      </c>
      <c r="B104" s="276" t="s">
        <v>127</v>
      </c>
      <c r="C104" s="277" t="s">
        <v>128</v>
      </c>
      <c r="D104" s="255">
        <v>49</v>
      </c>
      <c r="E104" s="109">
        <f t="shared" si="5"/>
        <v>1.1633428300094968</v>
      </c>
    </row>
    <row r="105" spans="1:5" ht="15">
      <c r="A105" s="485"/>
      <c r="B105" s="485"/>
      <c r="C105" s="485"/>
      <c r="D105" s="485"/>
      <c r="E105" s="485"/>
    </row>
    <row r="106" spans="1:5" ht="15">
      <c r="A106" s="3" t="s">
        <v>15</v>
      </c>
      <c r="B106" s="485"/>
      <c r="C106" s="485"/>
      <c r="D106" s="485"/>
      <c r="E106" s="485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69" t="s">
        <v>722</v>
      </c>
      <c r="B1" s="270"/>
      <c r="C1" s="270"/>
      <c r="D1" s="270"/>
      <c r="E1" s="270"/>
      <c r="F1" s="270"/>
      <c r="G1" s="311"/>
    </row>
    <row r="2" spans="1:6" ht="15.75">
      <c r="A2" s="90" t="s">
        <v>730</v>
      </c>
      <c r="B2" s="233"/>
      <c r="C2" s="233"/>
      <c r="D2" s="233"/>
      <c r="E2" s="233"/>
      <c r="F2" s="233"/>
    </row>
    <row r="3" spans="1:6" ht="15.75">
      <c r="A3" s="237"/>
      <c r="B3" s="234"/>
      <c r="C3" s="234"/>
      <c r="D3" s="234"/>
      <c r="E3" s="234"/>
      <c r="F3" s="234"/>
    </row>
    <row r="4" spans="3:5" ht="15">
      <c r="C4" s="257" t="s">
        <v>118</v>
      </c>
      <c r="E4" s="258"/>
    </row>
    <row r="5" spans="1:5" ht="33.75" customHeight="1">
      <c r="A5" s="250" t="s">
        <v>119</v>
      </c>
      <c r="B5" s="268" t="s">
        <v>404</v>
      </c>
      <c r="C5" s="250" t="s">
        <v>120</v>
      </c>
      <c r="D5" s="250" t="s">
        <v>9</v>
      </c>
      <c r="E5" s="280" t="s">
        <v>406</v>
      </c>
    </row>
    <row r="6" spans="1:5" ht="22.5">
      <c r="A6" s="63">
        <v>1</v>
      </c>
      <c r="B6" s="253" t="s">
        <v>122</v>
      </c>
      <c r="C6" s="259" t="s">
        <v>123</v>
      </c>
      <c r="D6" s="266">
        <v>47</v>
      </c>
      <c r="E6" s="455">
        <f>D6/486*100</f>
        <v>9.670781893004115</v>
      </c>
    </row>
    <row r="7" spans="1:5" ht="15">
      <c r="A7" s="65">
        <v>2</v>
      </c>
      <c r="B7" s="253" t="s">
        <v>302</v>
      </c>
      <c r="C7" s="259" t="s">
        <v>124</v>
      </c>
      <c r="D7" s="266">
        <v>31</v>
      </c>
      <c r="E7" s="455">
        <f aca="true" t="shared" si="0" ref="E7:E15">D7/486*100</f>
        <v>6.378600823045268</v>
      </c>
    </row>
    <row r="8" spans="1:5" ht="15">
      <c r="A8" s="63">
        <v>3</v>
      </c>
      <c r="B8" s="253" t="s">
        <v>408</v>
      </c>
      <c r="C8" s="259" t="s">
        <v>409</v>
      </c>
      <c r="D8" s="266">
        <v>15</v>
      </c>
      <c r="E8" s="455">
        <f t="shared" si="0"/>
        <v>3.0864197530864197</v>
      </c>
    </row>
    <row r="9" spans="1:5" ht="22.5">
      <c r="A9" s="65">
        <v>4</v>
      </c>
      <c r="B9" s="253" t="s">
        <v>306</v>
      </c>
      <c r="C9" s="259" t="s">
        <v>125</v>
      </c>
      <c r="D9" s="266">
        <v>14</v>
      </c>
      <c r="E9" s="455">
        <f t="shared" si="0"/>
        <v>2.880658436213992</v>
      </c>
    </row>
    <row r="10" spans="1:5" ht="22.5">
      <c r="A10" s="63">
        <v>5</v>
      </c>
      <c r="B10" s="253" t="s">
        <v>508</v>
      </c>
      <c r="C10" s="259" t="s">
        <v>509</v>
      </c>
      <c r="D10" s="266">
        <v>12</v>
      </c>
      <c r="E10" s="455">
        <f t="shared" si="0"/>
        <v>2.4691358024691357</v>
      </c>
    </row>
    <row r="11" spans="1:5" ht="22.5">
      <c r="A11" s="65">
        <v>6</v>
      </c>
      <c r="B11" s="253" t="s">
        <v>303</v>
      </c>
      <c r="C11" s="259" t="s">
        <v>274</v>
      </c>
      <c r="D11" s="266">
        <v>9</v>
      </c>
      <c r="E11" s="455">
        <f t="shared" si="0"/>
        <v>1.8518518518518516</v>
      </c>
    </row>
    <row r="12" spans="1:5" ht="15">
      <c r="A12" s="63">
        <v>7</v>
      </c>
      <c r="B12" s="253" t="s">
        <v>601</v>
      </c>
      <c r="C12" s="259" t="s">
        <v>602</v>
      </c>
      <c r="D12" s="266">
        <v>8</v>
      </c>
      <c r="E12" s="455">
        <f t="shared" si="0"/>
        <v>1.646090534979424</v>
      </c>
    </row>
    <row r="13" spans="1:5" ht="15">
      <c r="A13" s="65">
        <v>8</v>
      </c>
      <c r="B13" s="253" t="s">
        <v>307</v>
      </c>
      <c r="C13" s="259" t="s">
        <v>129</v>
      </c>
      <c r="D13" s="266">
        <v>8</v>
      </c>
      <c r="E13" s="455">
        <f t="shared" si="0"/>
        <v>1.646090534979424</v>
      </c>
    </row>
    <row r="14" spans="1:5" ht="15">
      <c r="A14" s="63">
        <v>9</v>
      </c>
      <c r="B14" s="253" t="s">
        <v>410</v>
      </c>
      <c r="C14" s="259" t="s">
        <v>411</v>
      </c>
      <c r="D14" s="266">
        <v>8</v>
      </c>
      <c r="E14" s="455">
        <f t="shared" si="0"/>
        <v>1.646090534979424</v>
      </c>
    </row>
    <row r="15" spans="1:5" ht="15">
      <c r="A15" s="65">
        <v>10</v>
      </c>
      <c r="B15" s="253" t="s">
        <v>580</v>
      </c>
      <c r="C15" s="259" t="s">
        <v>581</v>
      </c>
      <c r="D15" s="266">
        <v>8</v>
      </c>
      <c r="E15" s="455">
        <f t="shared" si="0"/>
        <v>1.646090534979424</v>
      </c>
    </row>
    <row r="16" spans="1:5" s="365" customFormat="1" ht="15">
      <c r="A16" s="367"/>
      <c r="B16" s="367"/>
      <c r="C16" s="368"/>
      <c r="D16" s="369"/>
      <c r="E16" s="260"/>
    </row>
    <row r="17" spans="1:5" s="365" customFormat="1" ht="15">
      <c r="A17" s="367"/>
      <c r="B17" s="367"/>
      <c r="C17" s="368"/>
      <c r="D17" s="369"/>
      <c r="E17" s="260"/>
    </row>
    <row r="18" spans="3:5" ht="15">
      <c r="C18" s="249" t="s">
        <v>126</v>
      </c>
      <c r="E18" s="258"/>
    </row>
    <row r="19" spans="1:5" ht="44.25" customHeight="1">
      <c r="A19" s="250" t="s">
        <v>119</v>
      </c>
      <c r="B19" s="268" t="s">
        <v>404</v>
      </c>
      <c r="C19" s="250" t="s">
        <v>120</v>
      </c>
      <c r="D19" s="250" t="s">
        <v>9</v>
      </c>
      <c r="E19" s="280" t="s">
        <v>406</v>
      </c>
    </row>
    <row r="20" spans="1:5" ht="22.5">
      <c r="A20" s="63">
        <v>1</v>
      </c>
      <c r="B20" s="261" t="s">
        <v>122</v>
      </c>
      <c r="C20" s="262" t="s">
        <v>123</v>
      </c>
      <c r="D20" s="263">
        <v>206</v>
      </c>
      <c r="E20" s="455">
        <f>D20/2251*100</f>
        <v>9.151488227454465</v>
      </c>
    </row>
    <row r="21" spans="1:5" ht="22.5">
      <c r="A21" s="65">
        <v>2</v>
      </c>
      <c r="B21" s="261" t="s">
        <v>306</v>
      </c>
      <c r="C21" s="262" t="s">
        <v>125</v>
      </c>
      <c r="D21" s="263">
        <v>103</v>
      </c>
      <c r="E21" s="455">
        <f aca="true" t="shared" si="1" ref="E21:E29">D21/2251*100</f>
        <v>4.575744113727232</v>
      </c>
    </row>
    <row r="22" spans="1:5" ht="22.5">
      <c r="A22" s="63">
        <v>3</v>
      </c>
      <c r="B22" s="261" t="s">
        <v>305</v>
      </c>
      <c r="C22" s="262" t="s">
        <v>279</v>
      </c>
      <c r="D22" s="263">
        <v>65</v>
      </c>
      <c r="E22" s="455">
        <f t="shared" si="1"/>
        <v>2.8876055086628165</v>
      </c>
    </row>
    <row r="23" spans="1:5" ht="22.5">
      <c r="A23" s="65">
        <v>4</v>
      </c>
      <c r="B23" s="261" t="s">
        <v>508</v>
      </c>
      <c r="C23" s="262" t="s">
        <v>509</v>
      </c>
      <c r="D23" s="263">
        <v>49</v>
      </c>
      <c r="E23" s="455">
        <f t="shared" si="1"/>
        <v>2.176810306530431</v>
      </c>
    </row>
    <row r="24" spans="1:5" ht="22.5">
      <c r="A24" s="63">
        <v>5</v>
      </c>
      <c r="B24" s="261" t="s">
        <v>303</v>
      </c>
      <c r="C24" s="262" t="s">
        <v>274</v>
      </c>
      <c r="D24" s="263">
        <v>46</v>
      </c>
      <c r="E24" s="455">
        <f t="shared" si="1"/>
        <v>2.0435362061306086</v>
      </c>
    </row>
    <row r="25" spans="1:5" ht="15">
      <c r="A25" s="65">
        <v>6</v>
      </c>
      <c r="B25" s="261" t="s">
        <v>410</v>
      </c>
      <c r="C25" s="262" t="s">
        <v>411</v>
      </c>
      <c r="D25" s="263">
        <v>43</v>
      </c>
      <c r="E25" s="455">
        <f t="shared" si="1"/>
        <v>1.9102621057307863</v>
      </c>
    </row>
    <row r="26" spans="1:5" ht="22.5">
      <c r="A26" s="63">
        <v>7</v>
      </c>
      <c r="B26" s="261" t="s">
        <v>304</v>
      </c>
      <c r="C26" s="262" t="s">
        <v>275</v>
      </c>
      <c r="D26" s="263">
        <v>42</v>
      </c>
      <c r="E26" s="455">
        <f t="shared" si="1"/>
        <v>1.8658374055975122</v>
      </c>
    </row>
    <row r="27" spans="1:5" ht="15">
      <c r="A27" s="65">
        <v>8</v>
      </c>
      <c r="B27" s="261" t="s">
        <v>408</v>
      </c>
      <c r="C27" s="262" t="s">
        <v>409</v>
      </c>
      <c r="D27" s="263">
        <v>38</v>
      </c>
      <c r="E27" s="455">
        <f t="shared" si="1"/>
        <v>1.6881386050644158</v>
      </c>
    </row>
    <row r="28" spans="1:5" ht="15">
      <c r="A28" s="63">
        <v>9</v>
      </c>
      <c r="B28" s="261" t="s">
        <v>619</v>
      </c>
      <c r="C28" s="262" t="s">
        <v>620</v>
      </c>
      <c r="D28" s="263">
        <v>37</v>
      </c>
      <c r="E28" s="455">
        <f t="shared" si="1"/>
        <v>1.6437139049311416</v>
      </c>
    </row>
    <row r="29" spans="1:5" ht="22.5">
      <c r="A29" s="65">
        <v>10</v>
      </c>
      <c r="B29" s="261" t="s">
        <v>621</v>
      </c>
      <c r="C29" s="262" t="s">
        <v>622</v>
      </c>
      <c r="D29" s="263">
        <v>36</v>
      </c>
      <c r="E29" s="455">
        <f t="shared" si="1"/>
        <v>1.5992892047978675</v>
      </c>
    </row>
    <row r="30" spans="1:5" ht="15">
      <c r="A30" s="3"/>
      <c r="B30" s="3"/>
      <c r="E30" s="258"/>
    </row>
    <row r="31" spans="1:5" s="365" customFormat="1" ht="15">
      <c r="A31" s="3"/>
      <c r="B31" s="3"/>
      <c r="E31" s="258"/>
    </row>
    <row r="32" spans="1:5" s="365" customFormat="1" ht="15">
      <c r="A32" s="3"/>
      <c r="B32" s="3"/>
      <c r="E32" s="258"/>
    </row>
    <row r="33" spans="1:5" s="365" customFormat="1" ht="15">
      <c r="A33" s="3"/>
      <c r="B33" s="3"/>
      <c r="E33" s="258"/>
    </row>
    <row r="34" spans="1:5" s="365" customFormat="1" ht="15">
      <c r="A34" s="3"/>
      <c r="B34" s="3"/>
      <c r="E34" s="258"/>
    </row>
    <row r="35" spans="1:5" s="365" customFormat="1" ht="15">
      <c r="A35" s="3"/>
      <c r="B35" s="3"/>
      <c r="E35" s="258"/>
    </row>
    <row r="36" spans="1:5" s="365" customFormat="1" ht="15">
      <c r="A36" s="3"/>
      <c r="B36" s="3"/>
      <c r="E36" s="258"/>
    </row>
    <row r="37" spans="1:5" s="365" customFormat="1" ht="15">
      <c r="A37" s="3"/>
      <c r="B37" s="3"/>
      <c r="E37" s="258"/>
    </row>
    <row r="38" spans="1:5" s="365" customFormat="1" ht="15">
      <c r="A38" s="3"/>
      <c r="B38" s="3"/>
      <c r="E38" s="258"/>
    </row>
    <row r="39" spans="1:5" s="387" customFormat="1" ht="15">
      <c r="A39" s="3"/>
      <c r="B39" s="3"/>
      <c r="E39" s="258"/>
    </row>
    <row r="40" spans="1:5" s="465" customFormat="1" ht="15">
      <c r="A40" s="3"/>
      <c r="B40" s="3"/>
      <c r="E40" s="258"/>
    </row>
    <row r="41" spans="1:5" ht="15">
      <c r="A41" s="393"/>
      <c r="C41" s="249" t="s">
        <v>300</v>
      </c>
      <c r="E41" s="258"/>
    </row>
    <row r="42" spans="1:5" ht="27">
      <c r="A42" s="250" t="s">
        <v>119</v>
      </c>
      <c r="B42" s="268" t="s">
        <v>404</v>
      </c>
      <c r="C42" s="250" t="s">
        <v>120</v>
      </c>
      <c r="D42" s="250" t="s">
        <v>9</v>
      </c>
      <c r="E42" s="280" t="s">
        <v>406</v>
      </c>
    </row>
    <row r="43" spans="1:5" ht="22.5">
      <c r="A43" s="63">
        <v>1</v>
      </c>
      <c r="B43" s="264" t="s">
        <v>122</v>
      </c>
      <c r="C43" s="259" t="s">
        <v>123</v>
      </c>
      <c r="D43" s="265">
        <v>662</v>
      </c>
      <c r="E43" s="455">
        <f>D43/4430*100</f>
        <v>14.943566591422123</v>
      </c>
    </row>
    <row r="44" spans="1:5" ht="33.75">
      <c r="A44" s="65">
        <v>2</v>
      </c>
      <c r="B44" s="264" t="s">
        <v>127</v>
      </c>
      <c r="C44" s="259" t="s">
        <v>128</v>
      </c>
      <c r="D44" s="265">
        <v>524</v>
      </c>
      <c r="E44" s="455">
        <f aca="true" t="shared" si="2" ref="E44:E52">D44/4430*100</f>
        <v>11.82844243792325</v>
      </c>
    </row>
    <row r="45" spans="1:5" ht="22.5">
      <c r="A45" s="63">
        <v>3</v>
      </c>
      <c r="B45" s="264" t="s">
        <v>508</v>
      </c>
      <c r="C45" s="259" t="s">
        <v>509</v>
      </c>
      <c r="D45" s="266">
        <v>183</v>
      </c>
      <c r="E45" s="455">
        <f t="shared" si="2"/>
        <v>4.130925507900677</v>
      </c>
    </row>
    <row r="46" spans="1:5" ht="22.5">
      <c r="A46" s="65">
        <v>4</v>
      </c>
      <c r="B46" s="264" t="s">
        <v>306</v>
      </c>
      <c r="C46" s="259" t="s">
        <v>125</v>
      </c>
      <c r="D46" s="266">
        <v>143</v>
      </c>
      <c r="E46" s="455">
        <f t="shared" si="2"/>
        <v>3.2279909706546275</v>
      </c>
    </row>
    <row r="47" spans="1:5" ht="33.75">
      <c r="A47" s="63">
        <v>5</v>
      </c>
      <c r="B47" s="264" t="s">
        <v>308</v>
      </c>
      <c r="C47" s="259" t="s">
        <v>253</v>
      </c>
      <c r="D47" s="266">
        <v>109</v>
      </c>
      <c r="E47" s="455">
        <f t="shared" si="2"/>
        <v>2.460496613995485</v>
      </c>
    </row>
    <row r="48" spans="1:5" ht="33.75">
      <c r="A48" s="65">
        <v>6</v>
      </c>
      <c r="B48" s="264" t="s">
        <v>309</v>
      </c>
      <c r="C48" s="259" t="s">
        <v>301</v>
      </c>
      <c r="D48" s="266">
        <v>97</v>
      </c>
      <c r="E48" s="455">
        <f t="shared" si="2"/>
        <v>2.1896162528216703</v>
      </c>
    </row>
    <row r="49" spans="1:5" ht="15">
      <c r="A49" s="63">
        <v>7</v>
      </c>
      <c r="B49" s="264" t="s">
        <v>307</v>
      </c>
      <c r="C49" s="259" t="s">
        <v>129</v>
      </c>
      <c r="D49" s="266">
        <v>95</v>
      </c>
      <c r="E49" s="455">
        <f t="shared" si="2"/>
        <v>2.144469525959368</v>
      </c>
    </row>
    <row r="50" spans="1:5" ht="15">
      <c r="A50" s="65">
        <v>8</v>
      </c>
      <c r="B50" s="264" t="s">
        <v>410</v>
      </c>
      <c r="C50" s="259" t="s">
        <v>411</v>
      </c>
      <c r="D50" s="266">
        <v>91</v>
      </c>
      <c r="E50" s="455">
        <f t="shared" si="2"/>
        <v>2.054176072234763</v>
      </c>
    </row>
    <row r="51" spans="1:5" ht="22.5">
      <c r="A51" s="63">
        <v>9</v>
      </c>
      <c r="B51" s="256" t="s">
        <v>588</v>
      </c>
      <c r="C51" s="259" t="s">
        <v>589</v>
      </c>
      <c r="D51" s="266">
        <v>77</v>
      </c>
      <c r="E51" s="455">
        <f t="shared" si="2"/>
        <v>1.7381489841986457</v>
      </c>
    </row>
    <row r="52" spans="1:5" ht="22.5">
      <c r="A52" s="65">
        <v>10</v>
      </c>
      <c r="B52" s="267" t="s">
        <v>304</v>
      </c>
      <c r="C52" s="259" t="s">
        <v>275</v>
      </c>
      <c r="D52" s="266">
        <v>60</v>
      </c>
      <c r="E52" s="455">
        <f t="shared" si="2"/>
        <v>1.3544018058690745</v>
      </c>
    </row>
    <row r="53" spans="1:5" ht="15">
      <c r="A53" s="196" t="s">
        <v>407</v>
      </c>
      <c r="B53" s="198"/>
      <c r="C53" s="198"/>
      <c r="D53" s="198"/>
      <c r="E53" s="258"/>
    </row>
    <row r="54" spans="1:5" ht="15">
      <c r="A54" s="3" t="s">
        <v>15</v>
      </c>
      <c r="E54" s="25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5.851562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4.0039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2"/>
      <c r="B1" s="352" t="s">
        <v>728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203"/>
      <c r="R1" s="203"/>
      <c r="S1" s="312"/>
    </row>
    <row r="3" spans="1:18" ht="15.75">
      <c r="A3" s="632" t="s">
        <v>131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ht="15.75" thickBot="1">
      <c r="K4" s="66"/>
    </row>
    <row r="5" spans="1:18" s="68" customFormat="1" ht="17.25" customHeight="1" thickBot="1" thickTop="1">
      <c r="A5" s="204"/>
      <c r="B5" s="629" t="s">
        <v>132</v>
      </c>
      <c r="C5" s="633" t="s">
        <v>731</v>
      </c>
      <c r="D5" s="634"/>
      <c r="E5" s="634"/>
      <c r="F5" s="634"/>
      <c r="G5" s="634"/>
      <c r="H5" s="634"/>
      <c r="I5" s="634"/>
      <c r="J5" s="635"/>
      <c r="K5" s="633" t="s">
        <v>732</v>
      </c>
      <c r="L5" s="634"/>
      <c r="M5" s="634"/>
      <c r="N5" s="634"/>
      <c r="O5" s="634"/>
      <c r="P5" s="634"/>
      <c r="Q5" s="634"/>
      <c r="R5" s="635"/>
    </row>
    <row r="6" spans="1:18" ht="15.75" customHeight="1" thickTop="1">
      <c r="A6" s="205" t="s">
        <v>400</v>
      </c>
      <c r="B6" s="630"/>
      <c r="C6" s="636" t="s">
        <v>133</v>
      </c>
      <c r="D6" s="637"/>
      <c r="E6" s="613"/>
      <c r="F6" s="612" t="s">
        <v>134</v>
      </c>
      <c r="G6" s="638"/>
      <c r="H6" s="637" t="s">
        <v>135</v>
      </c>
      <c r="I6" s="637"/>
      <c r="J6" s="638"/>
      <c r="K6" s="637" t="s">
        <v>133</v>
      </c>
      <c r="L6" s="637"/>
      <c r="M6" s="637"/>
      <c r="N6" s="612" t="s">
        <v>134</v>
      </c>
      <c r="O6" s="613"/>
      <c r="P6" s="612" t="s">
        <v>135</v>
      </c>
      <c r="Q6" s="639"/>
      <c r="R6" s="638"/>
    </row>
    <row r="7" spans="1:18" ht="15" customHeight="1">
      <c r="A7" s="205" t="s">
        <v>399</v>
      </c>
      <c r="B7" s="630"/>
      <c r="C7" s="611" t="s">
        <v>136</v>
      </c>
      <c r="D7" s="617" t="s">
        <v>137</v>
      </c>
      <c r="E7" s="623" t="s">
        <v>138</v>
      </c>
      <c r="F7" s="610" t="s">
        <v>136</v>
      </c>
      <c r="G7" s="625" t="s">
        <v>137</v>
      </c>
      <c r="H7" s="627" t="s">
        <v>136</v>
      </c>
      <c r="I7" s="617" t="s">
        <v>137</v>
      </c>
      <c r="J7" s="608" t="s">
        <v>138</v>
      </c>
      <c r="K7" s="610" t="s">
        <v>136</v>
      </c>
      <c r="L7" s="616" t="s">
        <v>137</v>
      </c>
      <c r="M7" s="614" t="s">
        <v>138</v>
      </c>
      <c r="N7" s="618" t="s">
        <v>136</v>
      </c>
      <c r="O7" s="620" t="s">
        <v>137</v>
      </c>
      <c r="P7" s="610" t="s">
        <v>136</v>
      </c>
      <c r="Q7" s="616" t="s">
        <v>137</v>
      </c>
      <c r="R7" s="614" t="s">
        <v>138</v>
      </c>
    </row>
    <row r="8" spans="1:18" ht="24.75" customHeight="1" thickBot="1">
      <c r="A8" s="206"/>
      <c r="B8" s="631"/>
      <c r="C8" s="640"/>
      <c r="D8" s="622"/>
      <c r="E8" s="624"/>
      <c r="F8" s="611"/>
      <c r="G8" s="626"/>
      <c r="H8" s="628"/>
      <c r="I8" s="622"/>
      <c r="J8" s="609"/>
      <c r="K8" s="611"/>
      <c r="L8" s="617"/>
      <c r="M8" s="615"/>
      <c r="N8" s="619"/>
      <c r="O8" s="621"/>
      <c r="P8" s="611"/>
      <c r="Q8" s="617"/>
      <c r="R8" s="615"/>
    </row>
    <row r="9" spans="1:18" ht="15.75" thickTop="1">
      <c r="A9" s="207" t="s">
        <v>318</v>
      </c>
      <c r="B9" s="208" t="s">
        <v>139</v>
      </c>
      <c r="C9" s="401">
        <v>152</v>
      </c>
      <c r="D9" s="402">
        <v>0</v>
      </c>
      <c r="E9" s="403">
        <v>16</v>
      </c>
      <c r="F9" s="401">
        <v>14</v>
      </c>
      <c r="G9" s="403">
        <v>1</v>
      </c>
      <c r="H9" s="401">
        <v>10</v>
      </c>
      <c r="I9" s="402">
        <v>1</v>
      </c>
      <c r="J9" s="403">
        <v>10</v>
      </c>
      <c r="K9" s="401">
        <v>172</v>
      </c>
      <c r="L9" s="402">
        <v>3</v>
      </c>
      <c r="M9" s="403">
        <v>30</v>
      </c>
      <c r="N9" s="401">
        <v>50</v>
      </c>
      <c r="O9" s="403">
        <v>1</v>
      </c>
      <c r="P9" s="401">
        <v>14</v>
      </c>
      <c r="Q9" s="402">
        <v>0</v>
      </c>
      <c r="R9" s="403">
        <v>48</v>
      </c>
    </row>
    <row r="10" spans="1:18" ht="15">
      <c r="A10" s="209" t="s">
        <v>319</v>
      </c>
      <c r="B10" s="209" t="s">
        <v>140</v>
      </c>
      <c r="C10" s="404">
        <v>9</v>
      </c>
      <c r="D10" s="405">
        <v>0</v>
      </c>
      <c r="E10" s="406">
        <v>3</v>
      </c>
      <c r="F10" s="404">
        <v>1</v>
      </c>
      <c r="G10" s="406">
        <v>0</v>
      </c>
      <c r="H10" s="404">
        <v>0</v>
      </c>
      <c r="I10" s="405">
        <v>0</v>
      </c>
      <c r="J10" s="406">
        <v>118</v>
      </c>
      <c r="K10" s="404">
        <v>23</v>
      </c>
      <c r="L10" s="405">
        <v>2</v>
      </c>
      <c r="M10" s="406">
        <v>5</v>
      </c>
      <c r="N10" s="404">
        <v>3</v>
      </c>
      <c r="O10" s="406">
        <v>0</v>
      </c>
      <c r="P10" s="404">
        <v>1</v>
      </c>
      <c r="Q10" s="405">
        <v>0</v>
      </c>
      <c r="R10" s="406">
        <v>4</v>
      </c>
    </row>
    <row r="11" spans="1:18" ht="15">
      <c r="A11" s="207" t="s">
        <v>320</v>
      </c>
      <c r="B11" s="207" t="s">
        <v>141</v>
      </c>
      <c r="C11" s="404">
        <v>31</v>
      </c>
      <c r="D11" s="405">
        <v>1</v>
      </c>
      <c r="E11" s="406">
        <v>6</v>
      </c>
      <c r="F11" s="404">
        <v>5</v>
      </c>
      <c r="G11" s="406">
        <v>0</v>
      </c>
      <c r="H11" s="404">
        <v>4</v>
      </c>
      <c r="I11" s="405">
        <v>0</v>
      </c>
      <c r="J11" s="406">
        <v>11</v>
      </c>
      <c r="K11" s="404">
        <v>39</v>
      </c>
      <c r="L11" s="405">
        <v>6</v>
      </c>
      <c r="M11" s="406">
        <v>8</v>
      </c>
      <c r="N11" s="404">
        <v>4</v>
      </c>
      <c r="O11" s="406">
        <v>1</v>
      </c>
      <c r="P11" s="404">
        <v>3</v>
      </c>
      <c r="Q11" s="405">
        <v>0</v>
      </c>
      <c r="R11" s="406">
        <v>22</v>
      </c>
    </row>
    <row r="12" spans="1:18" ht="15">
      <c r="A12" s="209" t="s">
        <v>321</v>
      </c>
      <c r="B12" s="209" t="s">
        <v>142</v>
      </c>
      <c r="C12" s="404">
        <v>12</v>
      </c>
      <c r="D12" s="405">
        <v>1</v>
      </c>
      <c r="E12" s="406">
        <v>7</v>
      </c>
      <c r="F12" s="404">
        <v>1</v>
      </c>
      <c r="G12" s="406">
        <v>0</v>
      </c>
      <c r="H12" s="404">
        <v>3</v>
      </c>
      <c r="I12" s="405">
        <v>0</v>
      </c>
      <c r="J12" s="406">
        <v>3</v>
      </c>
      <c r="K12" s="404">
        <v>11</v>
      </c>
      <c r="L12" s="405">
        <v>0</v>
      </c>
      <c r="M12" s="406">
        <v>5</v>
      </c>
      <c r="N12" s="404">
        <v>0</v>
      </c>
      <c r="O12" s="406">
        <v>0</v>
      </c>
      <c r="P12" s="404">
        <v>0</v>
      </c>
      <c r="Q12" s="405">
        <v>1</v>
      </c>
      <c r="R12" s="406">
        <v>6</v>
      </c>
    </row>
    <row r="13" spans="1:18" ht="15">
      <c r="A13" s="207" t="s">
        <v>322</v>
      </c>
      <c r="B13" s="207" t="s">
        <v>143</v>
      </c>
      <c r="C13" s="404">
        <v>18</v>
      </c>
      <c r="D13" s="405">
        <v>1</v>
      </c>
      <c r="E13" s="406">
        <v>7</v>
      </c>
      <c r="F13" s="404">
        <v>3</v>
      </c>
      <c r="G13" s="406">
        <v>2</v>
      </c>
      <c r="H13" s="404">
        <v>3</v>
      </c>
      <c r="I13" s="405">
        <v>1</v>
      </c>
      <c r="J13" s="406">
        <v>3</v>
      </c>
      <c r="K13" s="404">
        <v>13</v>
      </c>
      <c r="L13" s="405">
        <v>0</v>
      </c>
      <c r="M13" s="406">
        <v>4</v>
      </c>
      <c r="N13" s="404">
        <v>1</v>
      </c>
      <c r="O13" s="406">
        <v>0</v>
      </c>
      <c r="P13" s="404">
        <v>1</v>
      </c>
      <c r="Q13" s="405">
        <v>0</v>
      </c>
      <c r="R13" s="406">
        <v>2</v>
      </c>
    </row>
    <row r="14" spans="1:18" ht="15">
      <c r="A14" s="209" t="s">
        <v>323</v>
      </c>
      <c r="B14" s="209" t="s">
        <v>144</v>
      </c>
      <c r="C14" s="404">
        <v>888</v>
      </c>
      <c r="D14" s="405">
        <v>80</v>
      </c>
      <c r="E14" s="406">
        <v>79</v>
      </c>
      <c r="F14" s="404">
        <v>138</v>
      </c>
      <c r="G14" s="406">
        <v>2</v>
      </c>
      <c r="H14" s="404">
        <v>93</v>
      </c>
      <c r="I14" s="405">
        <v>5</v>
      </c>
      <c r="J14" s="406">
        <v>96</v>
      </c>
      <c r="K14" s="404">
        <v>902</v>
      </c>
      <c r="L14" s="405">
        <v>26</v>
      </c>
      <c r="M14" s="406">
        <v>91</v>
      </c>
      <c r="N14" s="404">
        <v>135</v>
      </c>
      <c r="O14" s="406">
        <v>9</v>
      </c>
      <c r="P14" s="404">
        <v>56</v>
      </c>
      <c r="Q14" s="405">
        <v>5</v>
      </c>
      <c r="R14" s="406">
        <v>137</v>
      </c>
    </row>
    <row r="15" spans="1:18" ht="15">
      <c r="A15" s="207" t="s">
        <v>324</v>
      </c>
      <c r="B15" s="207" t="s">
        <v>145</v>
      </c>
      <c r="C15" s="404">
        <v>613</v>
      </c>
      <c r="D15" s="405">
        <v>3</v>
      </c>
      <c r="E15" s="406">
        <v>60</v>
      </c>
      <c r="F15" s="404">
        <v>44</v>
      </c>
      <c r="G15" s="406">
        <v>3</v>
      </c>
      <c r="H15" s="404">
        <v>52</v>
      </c>
      <c r="I15" s="405">
        <v>3</v>
      </c>
      <c r="J15" s="406">
        <v>41</v>
      </c>
      <c r="K15" s="404">
        <v>442</v>
      </c>
      <c r="L15" s="405">
        <v>5</v>
      </c>
      <c r="M15" s="406">
        <v>55</v>
      </c>
      <c r="N15" s="404">
        <v>46</v>
      </c>
      <c r="O15" s="406">
        <v>5</v>
      </c>
      <c r="P15" s="404">
        <v>26</v>
      </c>
      <c r="Q15" s="405">
        <v>3</v>
      </c>
      <c r="R15" s="406">
        <v>92</v>
      </c>
    </row>
    <row r="16" spans="1:18" ht="15">
      <c r="A16" s="209" t="s">
        <v>325</v>
      </c>
      <c r="B16" s="209" t="s">
        <v>146</v>
      </c>
      <c r="C16" s="404">
        <v>7</v>
      </c>
      <c r="D16" s="405">
        <v>0</v>
      </c>
      <c r="E16" s="406">
        <v>1</v>
      </c>
      <c r="F16" s="404">
        <v>0</v>
      </c>
      <c r="G16" s="406">
        <v>1</v>
      </c>
      <c r="H16" s="404">
        <v>4</v>
      </c>
      <c r="I16" s="405">
        <v>0</v>
      </c>
      <c r="J16" s="406">
        <v>3</v>
      </c>
      <c r="K16" s="404">
        <v>5</v>
      </c>
      <c r="L16" s="405">
        <v>1</v>
      </c>
      <c r="M16" s="406">
        <v>4</v>
      </c>
      <c r="N16" s="404">
        <v>1</v>
      </c>
      <c r="O16" s="406">
        <v>1</v>
      </c>
      <c r="P16" s="404">
        <v>0</v>
      </c>
      <c r="Q16" s="405">
        <v>0</v>
      </c>
      <c r="R16" s="406">
        <v>8</v>
      </c>
    </row>
    <row r="17" spans="1:18" ht="15">
      <c r="A17" s="207" t="s">
        <v>326</v>
      </c>
      <c r="B17" s="207" t="s">
        <v>147</v>
      </c>
      <c r="C17" s="404">
        <v>78</v>
      </c>
      <c r="D17" s="405">
        <v>4</v>
      </c>
      <c r="E17" s="406">
        <v>27</v>
      </c>
      <c r="F17" s="404">
        <v>6</v>
      </c>
      <c r="G17" s="406">
        <v>0</v>
      </c>
      <c r="H17" s="404">
        <v>11</v>
      </c>
      <c r="I17" s="405">
        <v>0</v>
      </c>
      <c r="J17" s="406">
        <v>32</v>
      </c>
      <c r="K17" s="404">
        <v>80</v>
      </c>
      <c r="L17" s="405">
        <v>4</v>
      </c>
      <c r="M17" s="406">
        <v>24</v>
      </c>
      <c r="N17" s="404">
        <v>21</v>
      </c>
      <c r="O17" s="406">
        <v>0</v>
      </c>
      <c r="P17" s="404">
        <v>3</v>
      </c>
      <c r="Q17" s="405">
        <v>0</v>
      </c>
      <c r="R17" s="406">
        <v>46</v>
      </c>
    </row>
    <row r="18" spans="1:18" ht="15">
      <c r="A18" s="209" t="s">
        <v>327</v>
      </c>
      <c r="B18" s="209" t="s">
        <v>148</v>
      </c>
      <c r="C18" s="404">
        <v>78</v>
      </c>
      <c r="D18" s="405">
        <v>0</v>
      </c>
      <c r="E18" s="406">
        <v>31</v>
      </c>
      <c r="F18" s="404">
        <v>14</v>
      </c>
      <c r="G18" s="406">
        <v>0</v>
      </c>
      <c r="H18" s="404">
        <v>7</v>
      </c>
      <c r="I18" s="405">
        <v>1</v>
      </c>
      <c r="J18" s="406">
        <v>24</v>
      </c>
      <c r="K18" s="404">
        <v>81</v>
      </c>
      <c r="L18" s="405">
        <v>1</v>
      </c>
      <c r="M18" s="406">
        <v>31</v>
      </c>
      <c r="N18" s="404">
        <v>8</v>
      </c>
      <c r="O18" s="406">
        <v>1</v>
      </c>
      <c r="P18" s="404">
        <v>4</v>
      </c>
      <c r="Q18" s="405">
        <v>0</v>
      </c>
      <c r="R18" s="406">
        <v>47</v>
      </c>
    </row>
    <row r="19" spans="1:18" ht="15">
      <c r="A19" s="207" t="s">
        <v>328</v>
      </c>
      <c r="B19" s="207" t="s">
        <v>149</v>
      </c>
      <c r="C19" s="404">
        <v>9</v>
      </c>
      <c r="D19" s="405">
        <v>0</v>
      </c>
      <c r="E19" s="406">
        <v>3</v>
      </c>
      <c r="F19" s="404">
        <v>2</v>
      </c>
      <c r="G19" s="406">
        <v>0</v>
      </c>
      <c r="H19" s="404">
        <v>0</v>
      </c>
      <c r="I19" s="405">
        <v>0</v>
      </c>
      <c r="J19" s="406">
        <v>5</v>
      </c>
      <c r="K19" s="404">
        <v>18</v>
      </c>
      <c r="L19" s="405">
        <v>1</v>
      </c>
      <c r="M19" s="406">
        <v>4</v>
      </c>
      <c r="N19" s="404">
        <v>1</v>
      </c>
      <c r="O19" s="406">
        <v>0</v>
      </c>
      <c r="P19" s="404">
        <v>0</v>
      </c>
      <c r="Q19" s="405">
        <v>0</v>
      </c>
      <c r="R19" s="406">
        <v>1</v>
      </c>
    </row>
    <row r="20" spans="1:18" ht="15">
      <c r="A20" s="209" t="s">
        <v>329</v>
      </c>
      <c r="B20" s="209" t="s">
        <v>150</v>
      </c>
      <c r="C20" s="404">
        <v>10</v>
      </c>
      <c r="D20" s="405">
        <v>0</v>
      </c>
      <c r="E20" s="406">
        <v>5</v>
      </c>
      <c r="F20" s="404">
        <v>0</v>
      </c>
      <c r="G20" s="406">
        <v>0</v>
      </c>
      <c r="H20" s="404">
        <v>0</v>
      </c>
      <c r="I20" s="405">
        <v>0</v>
      </c>
      <c r="J20" s="406">
        <v>1</v>
      </c>
      <c r="K20" s="404">
        <v>7</v>
      </c>
      <c r="L20" s="405">
        <v>1</v>
      </c>
      <c r="M20" s="406">
        <v>4</v>
      </c>
      <c r="N20" s="404">
        <v>1</v>
      </c>
      <c r="O20" s="406">
        <v>0</v>
      </c>
      <c r="P20" s="404">
        <v>0</v>
      </c>
      <c r="Q20" s="405">
        <v>0</v>
      </c>
      <c r="R20" s="406">
        <v>6</v>
      </c>
    </row>
    <row r="21" spans="1:18" ht="15">
      <c r="A21" s="207" t="s">
        <v>330</v>
      </c>
      <c r="B21" s="207" t="s">
        <v>151</v>
      </c>
      <c r="C21" s="404">
        <v>7</v>
      </c>
      <c r="D21" s="405">
        <v>0</v>
      </c>
      <c r="E21" s="406">
        <v>0</v>
      </c>
      <c r="F21" s="404">
        <v>1</v>
      </c>
      <c r="G21" s="406">
        <v>1</v>
      </c>
      <c r="H21" s="404">
        <v>1</v>
      </c>
      <c r="I21" s="405">
        <v>1</v>
      </c>
      <c r="J21" s="406">
        <v>1</v>
      </c>
      <c r="K21" s="404">
        <v>14</v>
      </c>
      <c r="L21" s="405">
        <v>0</v>
      </c>
      <c r="M21" s="406">
        <v>3</v>
      </c>
      <c r="N21" s="404">
        <v>1</v>
      </c>
      <c r="O21" s="406">
        <v>0</v>
      </c>
      <c r="P21" s="404">
        <v>2</v>
      </c>
      <c r="Q21" s="405">
        <v>0</v>
      </c>
      <c r="R21" s="406">
        <v>2</v>
      </c>
    </row>
    <row r="22" spans="1:18" ht="15">
      <c r="A22" s="209" t="s">
        <v>331</v>
      </c>
      <c r="B22" s="209" t="s">
        <v>152</v>
      </c>
      <c r="C22" s="404">
        <v>21</v>
      </c>
      <c r="D22" s="405">
        <v>1</v>
      </c>
      <c r="E22" s="406">
        <v>2</v>
      </c>
      <c r="F22" s="404">
        <v>5</v>
      </c>
      <c r="G22" s="406">
        <v>0</v>
      </c>
      <c r="H22" s="404">
        <v>1</v>
      </c>
      <c r="I22" s="405">
        <v>0</v>
      </c>
      <c r="J22" s="406">
        <v>1</v>
      </c>
      <c r="K22" s="404">
        <v>11</v>
      </c>
      <c r="L22" s="405">
        <v>0</v>
      </c>
      <c r="M22" s="406">
        <v>2</v>
      </c>
      <c r="N22" s="404">
        <v>1</v>
      </c>
      <c r="O22" s="406">
        <v>0</v>
      </c>
      <c r="P22" s="404">
        <v>1</v>
      </c>
      <c r="Q22" s="405">
        <v>0</v>
      </c>
      <c r="R22" s="406">
        <v>1</v>
      </c>
    </row>
    <row r="23" spans="1:18" ht="15">
      <c r="A23" s="207" t="s">
        <v>332</v>
      </c>
      <c r="B23" s="207" t="s">
        <v>153</v>
      </c>
      <c r="C23" s="404">
        <v>18</v>
      </c>
      <c r="D23" s="405">
        <v>0</v>
      </c>
      <c r="E23" s="406">
        <v>8</v>
      </c>
      <c r="F23" s="404">
        <v>3</v>
      </c>
      <c r="G23" s="406">
        <v>1</v>
      </c>
      <c r="H23" s="404">
        <v>17</v>
      </c>
      <c r="I23" s="405">
        <v>0</v>
      </c>
      <c r="J23" s="406">
        <v>8</v>
      </c>
      <c r="K23" s="404">
        <v>10</v>
      </c>
      <c r="L23" s="405">
        <v>0</v>
      </c>
      <c r="M23" s="406">
        <v>1</v>
      </c>
      <c r="N23" s="404">
        <v>2</v>
      </c>
      <c r="O23" s="406">
        <v>0</v>
      </c>
      <c r="P23" s="404">
        <v>1</v>
      </c>
      <c r="Q23" s="405">
        <v>0</v>
      </c>
      <c r="R23" s="406">
        <v>2</v>
      </c>
    </row>
    <row r="24" spans="1:18" ht="15">
      <c r="A24" s="209" t="s">
        <v>333</v>
      </c>
      <c r="B24" s="209" t="s">
        <v>154</v>
      </c>
      <c r="C24" s="404">
        <v>343</v>
      </c>
      <c r="D24" s="405">
        <v>8</v>
      </c>
      <c r="E24" s="406">
        <v>49</v>
      </c>
      <c r="F24" s="404">
        <v>49</v>
      </c>
      <c r="G24" s="406">
        <v>3</v>
      </c>
      <c r="H24" s="404">
        <v>28</v>
      </c>
      <c r="I24" s="405">
        <v>1</v>
      </c>
      <c r="J24" s="406">
        <v>35</v>
      </c>
      <c r="K24" s="404">
        <v>344</v>
      </c>
      <c r="L24" s="405">
        <v>5</v>
      </c>
      <c r="M24" s="406">
        <v>56</v>
      </c>
      <c r="N24" s="404">
        <v>42</v>
      </c>
      <c r="O24" s="406">
        <v>3</v>
      </c>
      <c r="P24" s="404">
        <v>24</v>
      </c>
      <c r="Q24" s="405">
        <v>2</v>
      </c>
      <c r="R24" s="406">
        <v>60</v>
      </c>
    </row>
    <row r="25" spans="1:18" ht="15">
      <c r="A25" s="207" t="s">
        <v>334</v>
      </c>
      <c r="B25" s="207" t="s">
        <v>155</v>
      </c>
      <c r="C25" s="404">
        <v>30</v>
      </c>
      <c r="D25" s="405">
        <v>8</v>
      </c>
      <c r="E25" s="406">
        <v>11</v>
      </c>
      <c r="F25" s="404">
        <v>6</v>
      </c>
      <c r="G25" s="406">
        <v>0</v>
      </c>
      <c r="H25" s="404">
        <v>3</v>
      </c>
      <c r="I25" s="405">
        <v>0</v>
      </c>
      <c r="J25" s="406">
        <v>13</v>
      </c>
      <c r="K25" s="404">
        <v>37</v>
      </c>
      <c r="L25" s="405">
        <v>4</v>
      </c>
      <c r="M25" s="406">
        <v>8</v>
      </c>
      <c r="N25" s="404">
        <v>4</v>
      </c>
      <c r="O25" s="406">
        <v>0</v>
      </c>
      <c r="P25" s="404">
        <v>0</v>
      </c>
      <c r="Q25" s="405">
        <v>1</v>
      </c>
      <c r="R25" s="406">
        <v>9</v>
      </c>
    </row>
    <row r="26" spans="1:18" ht="15">
      <c r="A26" s="209" t="s">
        <v>335</v>
      </c>
      <c r="B26" s="209" t="s">
        <v>156</v>
      </c>
      <c r="C26" s="404">
        <v>5</v>
      </c>
      <c r="D26" s="405">
        <v>0</v>
      </c>
      <c r="E26" s="406">
        <v>1</v>
      </c>
      <c r="F26" s="404">
        <v>1</v>
      </c>
      <c r="G26" s="406">
        <v>0</v>
      </c>
      <c r="H26" s="404">
        <v>1</v>
      </c>
      <c r="I26" s="405">
        <v>0</v>
      </c>
      <c r="J26" s="406">
        <v>4</v>
      </c>
      <c r="K26" s="404">
        <v>9</v>
      </c>
      <c r="L26" s="405">
        <v>0</v>
      </c>
      <c r="M26" s="406">
        <v>1</v>
      </c>
      <c r="N26" s="404">
        <v>2</v>
      </c>
      <c r="O26" s="406">
        <v>0</v>
      </c>
      <c r="P26" s="404">
        <v>0</v>
      </c>
      <c r="Q26" s="405">
        <v>0</v>
      </c>
      <c r="R26" s="406">
        <v>2</v>
      </c>
    </row>
    <row r="27" spans="1:18" ht="15">
      <c r="A27" s="207" t="s">
        <v>336</v>
      </c>
      <c r="B27" s="207" t="s">
        <v>157</v>
      </c>
      <c r="C27" s="404">
        <v>30</v>
      </c>
      <c r="D27" s="405">
        <v>0</v>
      </c>
      <c r="E27" s="406">
        <v>4</v>
      </c>
      <c r="F27" s="404">
        <v>2</v>
      </c>
      <c r="G27" s="406">
        <v>0</v>
      </c>
      <c r="H27" s="404">
        <v>1</v>
      </c>
      <c r="I27" s="405">
        <v>0</v>
      </c>
      <c r="J27" s="406">
        <v>5</v>
      </c>
      <c r="K27" s="404">
        <v>27</v>
      </c>
      <c r="L27" s="405">
        <v>1</v>
      </c>
      <c r="M27" s="406">
        <v>7</v>
      </c>
      <c r="N27" s="404">
        <v>2</v>
      </c>
      <c r="O27" s="406">
        <v>2</v>
      </c>
      <c r="P27" s="404">
        <v>0</v>
      </c>
      <c r="Q27" s="405">
        <v>0</v>
      </c>
      <c r="R27" s="406">
        <v>55</v>
      </c>
    </row>
    <row r="28" spans="1:18" ht="15">
      <c r="A28" s="209" t="s">
        <v>337</v>
      </c>
      <c r="B28" s="209" t="s">
        <v>158</v>
      </c>
      <c r="C28" s="404">
        <v>78</v>
      </c>
      <c r="D28" s="405">
        <v>1</v>
      </c>
      <c r="E28" s="406">
        <v>28</v>
      </c>
      <c r="F28" s="404">
        <v>13</v>
      </c>
      <c r="G28" s="406">
        <v>0</v>
      </c>
      <c r="H28" s="404">
        <v>7</v>
      </c>
      <c r="I28" s="405">
        <v>2</v>
      </c>
      <c r="J28" s="406">
        <v>31</v>
      </c>
      <c r="K28" s="404">
        <v>75</v>
      </c>
      <c r="L28" s="405">
        <v>1</v>
      </c>
      <c r="M28" s="406">
        <v>32</v>
      </c>
      <c r="N28" s="404">
        <v>9</v>
      </c>
      <c r="O28" s="406">
        <v>0</v>
      </c>
      <c r="P28" s="404">
        <v>4</v>
      </c>
      <c r="Q28" s="405">
        <v>0</v>
      </c>
      <c r="R28" s="406">
        <v>22</v>
      </c>
    </row>
    <row r="29" spans="1:18" ht="15">
      <c r="A29" s="207" t="s">
        <v>338</v>
      </c>
      <c r="B29" s="207" t="s">
        <v>159</v>
      </c>
      <c r="C29" s="404">
        <v>89</v>
      </c>
      <c r="D29" s="405">
        <v>1</v>
      </c>
      <c r="E29" s="406">
        <v>9</v>
      </c>
      <c r="F29" s="404">
        <v>6</v>
      </c>
      <c r="G29" s="406">
        <v>1</v>
      </c>
      <c r="H29" s="404">
        <v>17</v>
      </c>
      <c r="I29" s="405">
        <v>0</v>
      </c>
      <c r="J29" s="406">
        <v>16</v>
      </c>
      <c r="K29" s="404">
        <v>118</v>
      </c>
      <c r="L29" s="405">
        <v>4</v>
      </c>
      <c r="M29" s="406">
        <v>17</v>
      </c>
      <c r="N29" s="404">
        <v>19</v>
      </c>
      <c r="O29" s="406">
        <v>0</v>
      </c>
      <c r="P29" s="404">
        <v>15</v>
      </c>
      <c r="Q29" s="405">
        <v>0</v>
      </c>
      <c r="R29" s="406">
        <v>3</v>
      </c>
    </row>
    <row r="30" spans="1:18" ht="15">
      <c r="A30" s="209" t="s">
        <v>339</v>
      </c>
      <c r="B30" s="209" t="s">
        <v>160</v>
      </c>
      <c r="C30" s="404">
        <v>24</v>
      </c>
      <c r="D30" s="405">
        <v>3</v>
      </c>
      <c r="E30" s="406">
        <v>8</v>
      </c>
      <c r="F30" s="404">
        <v>1</v>
      </c>
      <c r="G30" s="406">
        <v>0</v>
      </c>
      <c r="H30" s="404">
        <v>5</v>
      </c>
      <c r="I30" s="405">
        <v>0</v>
      </c>
      <c r="J30" s="406">
        <v>6</v>
      </c>
      <c r="K30" s="404">
        <v>28</v>
      </c>
      <c r="L30" s="405">
        <v>1</v>
      </c>
      <c r="M30" s="406">
        <v>6</v>
      </c>
      <c r="N30" s="404">
        <v>4</v>
      </c>
      <c r="O30" s="406">
        <v>1</v>
      </c>
      <c r="P30" s="404">
        <v>0</v>
      </c>
      <c r="Q30" s="405">
        <v>0</v>
      </c>
      <c r="R30" s="406">
        <v>8</v>
      </c>
    </row>
    <row r="31" spans="1:18" ht="15">
      <c r="A31" s="207" t="s">
        <v>340</v>
      </c>
      <c r="B31" s="207" t="s">
        <v>161</v>
      </c>
      <c r="C31" s="404">
        <v>24</v>
      </c>
      <c r="D31" s="405">
        <v>0</v>
      </c>
      <c r="E31" s="406">
        <v>9</v>
      </c>
      <c r="F31" s="404">
        <v>5</v>
      </c>
      <c r="G31" s="406">
        <v>0</v>
      </c>
      <c r="H31" s="404">
        <v>2</v>
      </c>
      <c r="I31" s="405">
        <v>0</v>
      </c>
      <c r="J31" s="406">
        <v>1</v>
      </c>
      <c r="K31" s="404">
        <v>35</v>
      </c>
      <c r="L31" s="405">
        <v>2</v>
      </c>
      <c r="M31" s="406">
        <v>6</v>
      </c>
      <c r="N31" s="404">
        <v>5</v>
      </c>
      <c r="O31" s="406">
        <v>4</v>
      </c>
      <c r="P31" s="404">
        <v>3</v>
      </c>
      <c r="Q31" s="405">
        <v>0</v>
      </c>
      <c r="R31" s="406">
        <v>11</v>
      </c>
    </row>
    <row r="32" spans="1:18" ht="15">
      <c r="A32" s="209" t="s">
        <v>341</v>
      </c>
      <c r="B32" s="209" t="s">
        <v>162</v>
      </c>
      <c r="C32" s="404">
        <v>6</v>
      </c>
      <c r="D32" s="405">
        <v>0</v>
      </c>
      <c r="E32" s="406">
        <v>1</v>
      </c>
      <c r="F32" s="404">
        <v>2</v>
      </c>
      <c r="G32" s="406">
        <v>1</v>
      </c>
      <c r="H32" s="404">
        <v>0</v>
      </c>
      <c r="I32" s="405">
        <v>0</v>
      </c>
      <c r="J32" s="406">
        <v>5</v>
      </c>
      <c r="K32" s="404">
        <v>10</v>
      </c>
      <c r="L32" s="405">
        <v>2</v>
      </c>
      <c r="M32" s="406">
        <v>5</v>
      </c>
      <c r="N32" s="404">
        <v>1</v>
      </c>
      <c r="O32" s="406">
        <v>0</v>
      </c>
      <c r="P32" s="404">
        <v>2</v>
      </c>
      <c r="Q32" s="405">
        <v>0</v>
      </c>
      <c r="R32" s="406">
        <v>9</v>
      </c>
    </row>
    <row r="33" spans="1:18" ht="15">
      <c r="A33" s="207" t="s">
        <v>342</v>
      </c>
      <c r="B33" s="207" t="s">
        <v>163</v>
      </c>
      <c r="C33" s="404">
        <v>23</v>
      </c>
      <c r="D33" s="405">
        <v>1</v>
      </c>
      <c r="E33" s="406">
        <v>7</v>
      </c>
      <c r="F33" s="404">
        <v>5</v>
      </c>
      <c r="G33" s="406">
        <v>0</v>
      </c>
      <c r="H33" s="404">
        <v>1</v>
      </c>
      <c r="I33" s="405">
        <v>1</v>
      </c>
      <c r="J33" s="406">
        <v>5</v>
      </c>
      <c r="K33" s="404">
        <v>40</v>
      </c>
      <c r="L33" s="405">
        <v>2</v>
      </c>
      <c r="M33" s="406">
        <v>13</v>
      </c>
      <c r="N33" s="404">
        <v>2</v>
      </c>
      <c r="O33" s="406">
        <v>0</v>
      </c>
      <c r="P33" s="404">
        <v>2</v>
      </c>
      <c r="Q33" s="405">
        <v>0</v>
      </c>
      <c r="R33" s="406">
        <v>8</v>
      </c>
    </row>
    <row r="34" spans="1:18" ht="15">
      <c r="A34" s="209" t="s">
        <v>343</v>
      </c>
      <c r="B34" s="209" t="s">
        <v>164</v>
      </c>
      <c r="C34" s="404">
        <v>64</v>
      </c>
      <c r="D34" s="405">
        <v>2</v>
      </c>
      <c r="E34" s="406">
        <v>18</v>
      </c>
      <c r="F34" s="404">
        <v>7</v>
      </c>
      <c r="G34" s="406">
        <v>0</v>
      </c>
      <c r="H34" s="404">
        <v>12</v>
      </c>
      <c r="I34" s="405">
        <v>0</v>
      </c>
      <c r="J34" s="406">
        <v>13</v>
      </c>
      <c r="K34" s="404">
        <v>45</v>
      </c>
      <c r="L34" s="405">
        <v>2</v>
      </c>
      <c r="M34" s="406">
        <v>48</v>
      </c>
      <c r="N34" s="404">
        <v>10</v>
      </c>
      <c r="O34" s="406">
        <v>0</v>
      </c>
      <c r="P34" s="404">
        <v>10</v>
      </c>
      <c r="Q34" s="405">
        <v>0</v>
      </c>
      <c r="R34" s="406">
        <v>25</v>
      </c>
    </row>
    <row r="35" spans="1:18" ht="15">
      <c r="A35" s="207" t="s">
        <v>344</v>
      </c>
      <c r="B35" s="207" t="s">
        <v>165</v>
      </c>
      <c r="C35" s="404">
        <v>99</v>
      </c>
      <c r="D35" s="405">
        <v>0</v>
      </c>
      <c r="E35" s="406">
        <v>6</v>
      </c>
      <c r="F35" s="404">
        <v>12</v>
      </c>
      <c r="G35" s="406">
        <v>0</v>
      </c>
      <c r="H35" s="404">
        <v>10</v>
      </c>
      <c r="I35" s="405">
        <v>0</v>
      </c>
      <c r="J35" s="406">
        <v>3</v>
      </c>
      <c r="K35" s="404">
        <v>290</v>
      </c>
      <c r="L35" s="405">
        <v>3</v>
      </c>
      <c r="M35" s="406">
        <v>35</v>
      </c>
      <c r="N35" s="404">
        <v>31</v>
      </c>
      <c r="O35" s="406">
        <v>0</v>
      </c>
      <c r="P35" s="404">
        <v>20</v>
      </c>
      <c r="Q35" s="405">
        <v>0</v>
      </c>
      <c r="R35" s="406">
        <v>22</v>
      </c>
    </row>
    <row r="36" spans="1:18" ht="15">
      <c r="A36" s="209" t="s">
        <v>345</v>
      </c>
      <c r="B36" s="209" t="s">
        <v>166</v>
      </c>
      <c r="C36" s="404">
        <v>12</v>
      </c>
      <c r="D36" s="405">
        <v>0</v>
      </c>
      <c r="E36" s="406">
        <v>2</v>
      </c>
      <c r="F36" s="404">
        <v>5</v>
      </c>
      <c r="G36" s="406">
        <v>1</v>
      </c>
      <c r="H36" s="404">
        <v>2</v>
      </c>
      <c r="I36" s="405">
        <v>1</v>
      </c>
      <c r="J36" s="406">
        <v>2</v>
      </c>
      <c r="K36" s="404">
        <v>18</v>
      </c>
      <c r="L36" s="405">
        <v>0</v>
      </c>
      <c r="M36" s="406">
        <v>1</v>
      </c>
      <c r="N36" s="404">
        <v>4</v>
      </c>
      <c r="O36" s="406">
        <v>0</v>
      </c>
      <c r="P36" s="404">
        <v>0</v>
      </c>
      <c r="Q36" s="405">
        <v>0</v>
      </c>
      <c r="R36" s="406">
        <v>6</v>
      </c>
    </row>
    <row r="37" spans="1:18" ht="15">
      <c r="A37" s="207" t="s">
        <v>346</v>
      </c>
      <c r="B37" s="207" t="s">
        <v>167</v>
      </c>
      <c r="C37" s="404">
        <v>2</v>
      </c>
      <c r="D37" s="405">
        <v>0</v>
      </c>
      <c r="E37" s="406">
        <v>1</v>
      </c>
      <c r="F37" s="404">
        <v>0</v>
      </c>
      <c r="G37" s="406">
        <v>0</v>
      </c>
      <c r="H37" s="404">
        <v>0</v>
      </c>
      <c r="I37" s="405">
        <v>0</v>
      </c>
      <c r="J37" s="406">
        <v>1</v>
      </c>
      <c r="K37" s="404">
        <v>2</v>
      </c>
      <c r="L37" s="405">
        <v>1</v>
      </c>
      <c r="M37" s="406">
        <v>2</v>
      </c>
      <c r="N37" s="404">
        <v>0</v>
      </c>
      <c r="O37" s="406">
        <v>0</v>
      </c>
      <c r="P37" s="404">
        <v>0</v>
      </c>
      <c r="Q37" s="405">
        <v>0</v>
      </c>
      <c r="R37" s="406">
        <v>1</v>
      </c>
    </row>
    <row r="38" spans="1:18" ht="15">
      <c r="A38" s="209" t="s">
        <v>347</v>
      </c>
      <c r="B38" s="209" t="s">
        <v>168</v>
      </c>
      <c r="C38" s="404">
        <v>10</v>
      </c>
      <c r="D38" s="405">
        <v>0</v>
      </c>
      <c r="E38" s="406">
        <v>1</v>
      </c>
      <c r="F38" s="404">
        <v>1</v>
      </c>
      <c r="G38" s="406">
        <v>0</v>
      </c>
      <c r="H38" s="404">
        <v>0</v>
      </c>
      <c r="I38" s="405">
        <v>0</v>
      </c>
      <c r="J38" s="406">
        <v>3</v>
      </c>
      <c r="K38" s="404">
        <v>6</v>
      </c>
      <c r="L38" s="405">
        <v>0</v>
      </c>
      <c r="M38" s="406">
        <v>4</v>
      </c>
      <c r="N38" s="404">
        <v>1</v>
      </c>
      <c r="O38" s="406">
        <v>0</v>
      </c>
      <c r="P38" s="404">
        <v>0</v>
      </c>
      <c r="Q38" s="405">
        <v>0</v>
      </c>
      <c r="R38" s="406">
        <v>4</v>
      </c>
    </row>
    <row r="39" spans="1:18" ht="15">
      <c r="A39" s="207" t="s">
        <v>348</v>
      </c>
      <c r="B39" s="207" t="s">
        <v>169</v>
      </c>
      <c r="C39" s="404">
        <v>28</v>
      </c>
      <c r="D39" s="405">
        <v>1</v>
      </c>
      <c r="E39" s="406">
        <v>4</v>
      </c>
      <c r="F39" s="404">
        <v>3</v>
      </c>
      <c r="G39" s="406">
        <v>0</v>
      </c>
      <c r="H39" s="404">
        <v>3</v>
      </c>
      <c r="I39" s="405">
        <v>0</v>
      </c>
      <c r="J39" s="406">
        <v>2</v>
      </c>
      <c r="K39" s="404">
        <v>131</v>
      </c>
      <c r="L39" s="405">
        <v>3</v>
      </c>
      <c r="M39" s="406">
        <v>17</v>
      </c>
      <c r="N39" s="404">
        <v>24</v>
      </c>
      <c r="O39" s="406">
        <v>0</v>
      </c>
      <c r="P39" s="404">
        <v>9</v>
      </c>
      <c r="Q39" s="405">
        <v>1</v>
      </c>
      <c r="R39" s="406">
        <v>26</v>
      </c>
    </row>
    <row r="40" spans="1:18" ht="15">
      <c r="A40" s="395" t="s">
        <v>570</v>
      </c>
      <c r="B40" s="209" t="s">
        <v>170</v>
      </c>
      <c r="C40" s="404">
        <v>24</v>
      </c>
      <c r="D40" s="405">
        <v>2</v>
      </c>
      <c r="E40" s="406">
        <v>3</v>
      </c>
      <c r="F40" s="404">
        <v>9</v>
      </c>
      <c r="G40" s="406">
        <v>0</v>
      </c>
      <c r="H40" s="404">
        <v>2</v>
      </c>
      <c r="I40" s="405">
        <v>0</v>
      </c>
      <c r="J40" s="406">
        <v>1</v>
      </c>
      <c r="K40" s="404">
        <v>25</v>
      </c>
      <c r="L40" s="405">
        <v>1</v>
      </c>
      <c r="M40" s="406">
        <v>6</v>
      </c>
      <c r="N40" s="404">
        <v>2</v>
      </c>
      <c r="O40" s="406">
        <v>1</v>
      </c>
      <c r="P40" s="404">
        <v>3</v>
      </c>
      <c r="Q40" s="405">
        <v>0</v>
      </c>
      <c r="R40" s="406">
        <v>23</v>
      </c>
    </row>
    <row r="41" spans="1:18" ht="15">
      <c r="A41" s="207" t="s">
        <v>350</v>
      </c>
      <c r="B41" s="207" t="s">
        <v>280</v>
      </c>
      <c r="C41" s="404">
        <v>198</v>
      </c>
      <c r="D41" s="405">
        <v>3</v>
      </c>
      <c r="E41" s="406">
        <v>27</v>
      </c>
      <c r="F41" s="404">
        <v>28</v>
      </c>
      <c r="G41" s="406">
        <v>0</v>
      </c>
      <c r="H41" s="404">
        <v>15</v>
      </c>
      <c r="I41" s="405">
        <v>2</v>
      </c>
      <c r="J41" s="406">
        <v>10</v>
      </c>
      <c r="K41" s="404">
        <v>216</v>
      </c>
      <c r="L41" s="405">
        <v>1</v>
      </c>
      <c r="M41" s="406">
        <v>33</v>
      </c>
      <c r="N41" s="404">
        <v>35</v>
      </c>
      <c r="O41" s="406">
        <v>1</v>
      </c>
      <c r="P41" s="404">
        <v>12</v>
      </c>
      <c r="Q41" s="405">
        <v>0</v>
      </c>
      <c r="R41" s="406">
        <v>43</v>
      </c>
    </row>
    <row r="42" spans="1:18" ht="15">
      <c r="A42" s="209" t="s">
        <v>351</v>
      </c>
      <c r="B42" s="209" t="s">
        <v>171</v>
      </c>
      <c r="C42" s="404">
        <v>4023</v>
      </c>
      <c r="D42" s="405">
        <v>5</v>
      </c>
      <c r="E42" s="406">
        <v>765</v>
      </c>
      <c r="F42" s="404">
        <v>865</v>
      </c>
      <c r="G42" s="406">
        <v>4</v>
      </c>
      <c r="H42" s="404">
        <v>588</v>
      </c>
      <c r="I42" s="405">
        <v>2</v>
      </c>
      <c r="J42" s="406">
        <v>689</v>
      </c>
      <c r="K42" s="404">
        <v>4044</v>
      </c>
      <c r="L42" s="405">
        <v>4</v>
      </c>
      <c r="M42" s="406">
        <v>924</v>
      </c>
      <c r="N42" s="404">
        <v>750</v>
      </c>
      <c r="O42" s="406">
        <v>2</v>
      </c>
      <c r="P42" s="404">
        <v>401</v>
      </c>
      <c r="Q42" s="405">
        <v>3</v>
      </c>
      <c r="R42" s="406">
        <v>703</v>
      </c>
    </row>
    <row r="43" spans="1:18" ht="15">
      <c r="A43" s="207" t="s">
        <v>352</v>
      </c>
      <c r="B43" s="207" t="s">
        <v>172</v>
      </c>
      <c r="C43" s="404">
        <v>647</v>
      </c>
      <c r="D43" s="405">
        <v>19</v>
      </c>
      <c r="E43" s="406">
        <v>102</v>
      </c>
      <c r="F43" s="404">
        <v>101</v>
      </c>
      <c r="G43" s="406">
        <v>7</v>
      </c>
      <c r="H43" s="404">
        <v>72</v>
      </c>
      <c r="I43" s="405">
        <v>7</v>
      </c>
      <c r="J43" s="406">
        <v>89</v>
      </c>
      <c r="K43" s="404">
        <v>625</v>
      </c>
      <c r="L43" s="405">
        <v>3</v>
      </c>
      <c r="M43" s="406">
        <v>104</v>
      </c>
      <c r="N43" s="404">
        <v>95</v>
      </c>
      <c r="O43" s="406">
        <v>5</v>
      </c>
      <c r="P43" s="404">
        <v>37</v>
      </c>
      <c r="Q43" s="405">
        <v>3</v>
      </c>
      <c r="R43" s="406">
        <v>126</v>
      </c>
    </row>
    <row r="44" spans="1:18" ht="15">
      <c r="A44" s="209" t="s">
        <v>353</v>
      </c>
      <c r="B44" s="209" t="s">
        <v>173</v>
      </c>
      <c r="C44" s="404">
        <v>6</v>
      </c>
      <c r="D44" s="405">
        <v>0</v>
      </c>
      <c r="E44" s="406">
        <v>7</v>
      </c>
      <c r="F44" s="404">
        <v>0</v>
      </c>
      <c r="G44" s="406">
        <v>0</v>
      </c>
      <c r="H44" s="404">
        <v>0</v>
      </c>
      <c r="I44" s="405">
        <v>0</v>
      </c>
      <c r="J44" s="406">
        <v>0</v>
      </c>
      <c r="K44" s="404">
        <v>7</v>
      </c>
      <c r="L44" s="405">
        <v>0</v>
      </c>
      <c r="M44" s="406">
        <v>5</v>
      </c>
      <c r="N44" s="404">
        <v>2</v>
      </c>
      <c r="O44" s="406">
        <v>0</v>
      </c>
      <c r="P44" s="404">
        <v>0</v>
      </c>
      <c r="Q44" s="405">
        <v>0</v>
      </c>
      <c r="R44" s="406">
        <v>6</v>
      </c>
    </row>
    <row r="45" spans="1:18" ht="15">
      <c r="A45" s="207" t="s">
        <v>354</v>
      </c>
      <c r="B45" s="207" t="s">
        <v>174</v>
      </c>
      <c r="C45" s="404">
        <v>16</v>
      </c>
      <c r="D45" s="405">
        <v>4</v>
      </c>
      <c r="E45" s="406">
        <v>1</v>
      </c>
      <c r="F45" s="404">
        <v>2</v>
      </c>
      <c r="G45" s="406">
        <v>0</v>
      </c>
      <c r="H45" s="404">
        <v>13</v>
      </c>
      <c r="I45" s="405">
        <v>0</v>
      </c>
      <c r="J45" s="406">
        <v>22</v>
      </c>
      <c r="K45" s="404">
        <v>10</v>
      </c>
      <c r="L45" s="405">
        <v>1</v>
      </c>
      <c r="M45" s="406">
        <v>4</v>
      </c>
      <c r="N45" s="404">
        <v>5</v>
      </c>
      <c r="O45" s="406">
        <v>0</v>
      </c>
      <c r="P45" s="404">
        <v>0</v>
      </c>
      <c r="Q45" s="405">
        <v>0</v>
      </c>
      <c r="R45" s="406">
        <v>15</v>
      </c>
    </row>
    <row r="46" spans="1:18" ht="15">
      <c r="A46" s="209" t="s">
        <v>355</v>
      </c>
      <c r="B46" s="209" t="s">
        <v>175</v>
      </c>
      <c r="C46" s="404">
        <v>112</v>
      </c>
      <c r="D46" s="405">
        <v>3</v>
      </c>
      <c r="E46" s="406">
        <v>26</v>
      </c>
      <c r="F46" s="404">
        <v>8</v>
      </c>
      <c r="G46" s="406">
        <v>3</v>
      </c>
      <c r="H46" s="404">
        <v>19</v>
      </c>
      <c r="I46" s="405">
        <v>1</v>
      </c>
      <c r="J46" s="406">
        <v>16</v>
      </c>
      <c r="K46" s="404">
        <v>133</v>
      </c>
      <c r="L46" s="405">
        <v>0</v>
      </c>
      <c r="M46" s="406">
        <v>36</v>
      </c>
      <c r="N46" s="404">
        <v>14</v>
      </c>
      <c r="O46" s="406">
        <v>0</v>
      </c>
      <c r="P46" s="404">
        <v>19</v>
      </c>
      <c r="Q46" s="405">
        <v>1</v>
      </c>
      <c r="R46" s="406">
        <v>23</v>
      </c>
    </row>
    <row r="47" spans="1:18" ht="15">
      <c r="A47" s="207" t="s">
        <v>356</v>
      </c>
      <c r="B47" s="207" t="s">
        <v>176</v>
      </c>
      <c r="C47" s="404">
        <v>21</v>
      </c>
      <c r="D47" s="405">
        <v>0</v>
      </c>
      <c r="E47" s="406">
        <v>7</v>
      </c>
      <c r="F47" s="404">
        <v>2</v>
      </c>
      <c r="G47" s="406">
        <v>0</v>
      </c>
      <c r="H47" s="404">
        <v>2</v>
      </c>
      <c r="I47" s="405">
        <v>1</v>
      </c>
      <c r="J47" s="406">
        <v>4</v>
      </c>
      <c r="K47" s="404">
        <v>25</v>
      </c>
      <c r="L47" s="405">
        <v>1</v>
      </c>
      <c r="M47" s="406">
        <v>9</v>
      </c>
      <c r="N47" s="404">
        <v>5</v>
      </c>
      <c r="O47" s="406">
        <v>1</v>
      </c>
      <c r="P47" s="404">
        <v>2</v>
      </c>
      <c r="Q47" s="405">
        <v>1</v>
      </c>
      <c r="R47" s="406">
        <v>14</v>
      </c>
    </row>
    <row r="48" spans="1:18" ht="15">
      <c r="A48" s="209" t="s">
        <v>357</v>
      </c>
      <c r="B48" s="209" t="s">
        <v>177</v>
      </c>
      <c r="C48" s="404">
        <v>6</v>
      </c>
      <c r="D48" s="405">
        <v>1</v>
      </c>
      <c r="E48" s="406">
        <v>4</v>
      </c>
      <c r="F48" s="404">
        <v>0</v>
      </c>
      <c r="G48" s="406">
        <v>0</v>
      </c>
      <c r="H48" s="404">
        <v>1</v>
      </c>
      <c r="I48" s="405">
        <v>0</v>
      </c>
      <c r="J48" s="406">
        <v>2</v>
      </c>
      <c r="K48" s="404">
        <v>5</v>
      </c>
      <c r="L48" s="405">
        <v>0</v>
      </c>
      <c r="M48" s="406">
        <v>3</v>
      </c>
      <c r="N48" s="404">
        <v>1</v>
      </c>
      <c r="O48" s="406">
        <v>0</v>
      </c>
      <c r="P48" s="404">
        <v>1</v>
      </c>
      <c r="Q48" s="405">
        <v>0</v>
      </c>
      <c r="R48" s="406">
        <v>25</v>
      </c>
    </row>
    <row r="49" spans="1:18" ht="15">
      <c r="A49" s="207" t="s">
        <v>358</v>
      </c>
      <c r="B49" s="207" t="s">
        <v>178</v>
      </c>
      <c r="C49" s="404">
        <v>224</v>
      </c>
      <c r="D49" s="405">
        <v>2</v>
      </c>
      <c r="E49" s="406">
        <v>53</v>
      </c>
      <c r="F49" s="404">
        <v>27</v>
      </c>
      <c r="G49" s="406">
        <v>1</v>
      </c>
      <c r="H49" s="404">
        <v>24</v>
      </c>
      <c r="I49" s="405">
        <v>0</v>
      </c>
      <c r="J49" s="406">
        <v>26</v>
      </c>
      <c r="K49" s="404">
        <v>199</v>
      </c>
      <c r="L49" s="405">
        <v>4</v>
      </c>
      <c r="M49" s="406">
        <v>46</v>
      </c>
      <c r="N49" s="404">
        <v>21</v>
      </c>
      <c r="O49" s="406">
        <v>1</v>
      </c>
      <c r="P49" s="404">
        <v>13</v>
      </c>
      <c r="Q49" s="405">
        <v>0</v>
      </c>
      <c r="R49" s="406">
        <v>22</v>
      </c>
    </row>
    <row r="50" spans="1:18" ht="15">
      <c r="A50" s="209" t="s">
        <v>359</v>
      </c>
      <c r="B50" s="209" t="s">
        <v>179</v>
      </c>
      <c r="C50" s="404">
        <v>238</v>
      </c>
      <c r="D50" s="405">
        <v>8</v>
      </c>
      <c r="E50" s="406">
        <v>48</v>
      </c>
      <c r="F50" s="404">
        <v>33</v>
      </c>
      <c r="G50" s="406">
        <v>1</v>
      </c>
      <c r="H50" s="404">
        <v>18</v>
      </c>
      <c r="I50" s="405">
        <v>3</v>
      </c>
      <c r="J50" s="406">
        <v>31</v>
      </c>
      <c r="K50" s="404">
        <v>199</v>
      </c>
      <c r="L50" s="405">
        <v>6</v>
      </c>
      <c r="M50" s="406">
        <v>40</v>
      </c>
      <c r="N50" s="404">
        <v>21</v>
      </c>
      <c r="O50" s="406">
        <v>2</v>
      </c>
      <c r="P50" s="404">
        <v>8</v>
      </c>
      <c r="Q50" s="405">
        <v>1</v>
      </c>
      <c r="R50" s="406">
        <v>39</v>
      </c>
    </row>
    <row r="51" spans="1:18" ht="15">
      <c r="A51" s="207" t="s">
        <v>360</v>
      </c>
      <c r="B51" s="207" t="s">
        <v>180</v>
      </c>
      <c r="C51" s="404">
        <v>19</v>
      </c>
      <c r="D51" s="405">
        <v>1</v>
      </c>
      <c r="E51" s="406">
        <v>10</v>
      </c>
      <c r="F51" s="404">
        <v>3</v>
      </c>
      <c r="G51" s="406">
        <v>2</v>
      </c>
      <c r="H51" s="404">
        <v>1</v>
      </c>
      <c r="I51" s="405">
        <v>2</v>
      </c>
      <c r="J51" s="406">
        <v>8</v>
      </c>
      <c r="K51" s="404">
        <v>21</v>
      </c>
      <c r="L51" s="405">
        <v>0</v>
      </c>
      <c r="M51" s="406">
        <v>11</v>
      </c>
      <c r="N51" s="404">
        <v>0</v>
      </c>
      <c r="O51" s="406">
        <v>1</v>
      </c>
      <c r="P51" s="404">
        <v>2</v>
      </c>
      <c r="Q51" s="405">
        <v>0</v>
      </c>
      <c r="R51" s="406">
        <v>11</v>
      </c>
    </row>
    <row r="52" spans="1:18" ht="15">
      <c r="A52" s="209" t="s">
        <v>361</v>
      </c>
      <c r="B52" s="209" t="s">
        <v>181</v>
      </c>
      <c r="C52" s="404">
        <v>10</v>
      </c>
      <c r="D52" s="405">
        <v>0</v>
      </c>
      <c r="E52" s="406">
        <v>5</v>
      </c>
      <c r="F52" s="404">
        <v>0</v>
      </c>
      <c r="G52" s="406">
        <v>0</v>
      </c>
      <c r="H52" s="404">
        <v>1</v>
      </c>
      <c r="I52" s="405">
        <v>0</v>
      </c>
      <c r="J52" s="406">
        <v>1</v>
      </c>
      <c r="K52" s="404">
        <v>46</v>
      </c>
      <c r="L52" s="405">
        <v>2</v>
      </c>
      <c r="M52" s="406">
        <v>25</v>
      </c>
      <c r="N52" s="404">
        <v>6</v>
      </c>
      <c r="O52" s="406">
        <v>0</v>
      </c>
      <c r="P52" s="404">
        <v>2</v>
      </c>
      <c r="Q52" s="405">
        <v>0</v>
      </c>
      <c r="R52" s="406">
        <v>5</v>
      </c>
    </row>
    <row r="53" spans="1:18" ht="15">
      <c r="A53" s="207" t="s">
        <v>362</v>
      </c>
      <c r="B53" s="207" t="s">
        <v>182</v>
      </c>
      <c r="C53" s="404">
        <v>77</v>
      </c>
      <c r="D53" s="405">
        <v>3</v>
      </c>
      <c r="E53" s="406">
        <v>18</v>
      </c>
      <c r="F53" s="404">
        <v>10</v>
      </c>
      <c r="G53" s="406">
        <v>0</v>
      </c>
      <c r="H53" s="404">
        <v>3</v>
      </c>
      <c r="I53" s="405">
        <v>2</v>
      </c>
      <c r="J53" s="406">
        <v>25</v>
      </c>
      <c r="K53" s="404">
        <v>64</v>
      </c>
      <c r="L53" s="405">
        <v>3</v>
      </c>
      <c r="M53" s="406">
        <v>18</v>
      </c>
      <c r="N53" s="404">
        <v>8</v>
      </c>
      <c r="O53" s="406">
        <v>1</v>
      </c>
      <c r="P53" s="404">
        <v>4</v>
      </c>
      <c r="Q53" s="405">
        <v>2</v>
      </c>
      <c r="R53" s="406">
        <v>26</v>
      </c>
    </row>
    <row r="54" spans="1:18" ht="15">
      <c r="A54" s="209" t="s">
        <v>363</v>
      </c>
      <c r="B54" s="209" t="s">
        <v>183</v>
      </c>
      <c r="C54" s="404">
        <v>16</v>
      </c>
      <c r="D54" s="405">
        <v>0</v>
      </c>
      <c r="E54" s="406">
        <v>3</v>
      </c>
      <c r="F54" s="404">
        <v>0</v>
      </c>
      <c r="G54" s="406">
        <v>0</v>
      </c>
      <c r="H54" s="404">
        <v>0</v>
      </c>
      <c r="I54" s="405">
        <v>0</v>
      </c>
      <c r="J54" s="406">
        <v>1</v>
      </c>
      <c r="K54" s="404">
        <v>61</v>
      </c>
      <c r="L54" s="405">
        <v>0</v>
      </c>
      <c r="M54" s="406">
        <v>17</v>
      </c>
      <c r="N54" s="404">
        <v>3</v>
      </c>
      <c r="O54" s="406">
        <v>0</v>
      </c>
      <c r="P54" s="404">
        <v>1</v>
      </c>
      <c r="Q54" s="405">
        <v>1</v>
      </c>
      <c r="R54" s="406">
        <v>2</v>
      </c>
    </row>
    <row r="55" spans="1:18" ht="15">
      <c r="A55" s="207" t="s">
        <v>364</v>
      </c>
      <c r="B55" s="207" t="s">
        <v>184</v>
      </c>
      <c r="C55" s="404">
        <v>41</v>
      </c>
      <c r="D55" s="405">
        <v>12</v>
      </c>
      <c r="E55" s="406">
        <v>8</v>
      </c>
      <c r="F55" s="404">
        <v>1</v>
      </c>
      <c r="G55" s="406">
        <v>0</v>
      </c>
      <c r="H55" s="404">
        <v>5</v>
      </c>
      <c r="I55" s="405">
        <v>0</v>
      </c>
      <c r="J55" s="406">
        <v>3</v>
      </c>
      <c r="K55" s="404">
        <v>65</v>
      </c>
      <c r="L55" s="405">
        <v>1</v>
      </c>
      <c r="M55" s="406">
        <v>7</v>
      </c>
      <c r="N55" s="404">
        <v>3</v>
      </c>
      <c r="O55" s="406">
        <v>0</v>
      </c>
      <c r="P55" s="404">
        <v>1</v>
      </c>
      <c r="Q55" s="405">
        <v>0</v>
      </c>
      <c r="R55" s="406">
        <v>6</v>
      </c>
    </row>
    <row r="56" spans="1:18" ht="15">
      <c r="A56" s="209" t="s">
        <v>365</v>
      </c>
      <c r="B56" s="209" t="s">
        <v>185</v>
      </c>
      <c r="C56" s="404">
        <v>159</v>
      </c>
      <c r="D56" s="405">
        <v>6</v>
      </c>
      <c r="E56" s="406">
        <v>41</v>
      </c>
      <c r="F56" s="404">
        <v>12</v>
      </c>
      <c r="G56" s="406">
        <v>0</v>
      </c>
      <c r="H56" s="404">
        <v>9</v>
      </c>
      <c r="I56" s="405">
        <v>1</v>
      </c>
      <c r="J56" s="406">
        <v>27</v>
      </c>
      <c r="K56" s="404">
        <v>137</v>
      </c>
      <c r="L56" s="405">
        <v>1</v>
      </c>
      <c r="M56" s="406">
        <v>39</v>
      </c>
      <c r="N56" s="404">
        <v>17</v>
      </c>
      <c r="O56" s="406">
        <v>0</v>
      </c>
      <c r="P56" s="404">
        <v>8</v>
      </c>
      <c r="Q56" s="405">
        <v>0</v>
      </c>
      <c r="R56" s="406">
        <v>24</v>
      </c>
    </row>
    <row r="57" spans="1:18" ht="15">
      <c r="A57" s="207" t="s">
        <v>366</v>
      </c>
      <c r="B57" s="207" t="s">
        <v>186</v>
      </c>
      <c r="C57" s="404">
        <v>8</v>
      </c>
      <c r="D57" s="405">
        <v>0</v>
      </c>
      <c r="E57" s="406">
        <v>7</v>
      </c>
      <c r="F57" s="404">
        <v>1</v>
      </c>
      <c r="G57" s="406">
        <v>0</v>
      </c>
      <c r="H57" s="404">
        <v>0</v>
      </c>
      <c r="I57" s="405">
        <v>0</v>
      </c>
      <c r="J57" s="406">
        <v>0</v>
      </c>
      <c r="K57" s="404">
        <v>8</v>
      </c>
      <c r="L57" s="405">
        <v>1</v>
      </c>
      <c r="M57" s="406">
        <v>6</v>
      </c>
      <c r="N57" s="404">
        <v>2</v>
      </c>
      <c r="O57" s="406">
        <v>0</v>
      </c>
      <c r="P57" s="404">
        <v>0</v>
      </c>
      <c r="Q57" s="405">
        <v>0</v>
      </c>
      <c r="R57" s="406">
        <v>0</v>
      </c>
    </row>
    <row r="58" spans="1:18" ht="15">
      <c r="A58" s="209" t="s">
        <v>367</v>
      </c>
      <c r="B58" s="209" t="s">
        <v>187</v>
      </c>
      <c r="C58" s="404">
        <v>19</v>
      </c>
      <c r="D58" s="405">
        <v>1</v>
      </c>
      <c r="E58" s="406">
        <v>7</v>
      </c>
      <c r="F58" s="404">
        <v>5</v>
      </c>
      <c r="G58" s="406">
        <v>0</v>
      </c>
      <c r="H58" s="404">
        <v>4</v>
      </c>
      <c r="I58" s="405">
        <v>1</v>
      </c>
      <c r="J58" s="406">
        <v>3</v>
      </c>
      <c r="K58" s="404">
        <v>37</v>
      </c>
      <c r="L58" s="405">
        <v>2</v>
      </c>
      <c r="M58" s="406">
        <v>4</v>
      </c>
      <c r="N58" s="404">
        <v>4</v>
      </c>
      <c r="O58" s="406">
        <v>1</v>
      </c>
      <c r="P58" s="404">
        <v>1</v>
      </c>
      <c r="Q58" s="405">
        <v>1</v>
      </c>
      <c r="R58" s="406">
        <v>3</v>
      </c>
    </row>
    <row r="59" spans="1:18" ht="15">
      <c r="A59" s="207" t="s">
        <v>368</v>
      </c>
      <c r="B59" s="207" t="s">
        <v>188</v>
      </c>
      <c r="C59" s="404">
        <v>13</v>
      </c>
      <c r="D59" s="405">
        <v>1</v>
      </c>
      <c r="E59" s="406">
        <v>4</v>
      </c>
      <c r="F59" s="404">
        <v>2</v>
      </c>
      <c r="G59" s="406">
        <v>0</v>
      </c>
      <c r="H59" s="404">
        <v>1</v>
      </c>
      <c r="I59" s="405">
        <v>0</v>
      </c>
      <c r="J59" s="406">
        <v>4</v>
      </c>
      <c r="K59" s="404">
        <v>15</v>
      </c>
      <c r="L59" s="405">
        <v>0</v>
      </c>
      <c r="M59" s="406">
        <v>4</v>
      </c>
      <c r="N59" s="404">
        <v>0</v>
      </c>
      <c r="O59" s="406">
        <v>0</v>
      </c>
      <c r="P59" s="404">
        <v>1</v>
      </c>
      <c r="Q59" s="405">
        <v>0</v>
      </c>
      <c r="R59" s="406">
        <v>3</v>
      </c>
    </row>
    <row r="60" spans="1:18" ht="15">
      <c r="A60" s="209" t="s">
        <v>369</v>
      </c>
      <c r="B60" s="209" t="s">
        <v>189</v>
      </c>
      <c r="C60" s="404">
        <v>38</v>
      </c>
      <c r="D60" s="405">
        <v>0</v>
      </c>
      <c r="E60" s="406">
        <v>4</v>
      </c>
      <c r="F60" s="404">
        <v>4</v>
      </c>
      <c r="G60" s="406">
        <v>0</v>
      </c>
      <c r="H60" s="404">
        <v>0</v>
      </c>
      <c r="I60" s="405">
        <v>0</v>
      </c>
      <c r="J60" s="406">
        <v>6</v>
      </c>
      <c r="K60" s="404">
        <v>17</v>
      </c>
      <c r="L60" s="405">
        <v>1</v>
      </c>
      <c r="M60" s="406">
        <v>7</v>
      </c>
      <c r="N60" s="404">
        <v>8</v>
      </c>
      <c r="O60" s="406">
        <v>0</v>
      </c>
      <c r="P60" s="404">
        <v>1</v>
      </c>
      <c r="Q60" s="405">
        <v>0</v>
      </c>
      <c r="R60" s="406">
        <v>11</v>
      </c>
    </row>
    <row r="61" spans="1:18" ht="15">
      <c r="A61" s="207" t="s">
        <v>370</v>
      </c>
      <c r="B61" s="207" t="s">
        <v>190</v>
      </c>
      <c r="C61" s="404">
        <v>14</v>
      </c>
      <c r="D61" s="405">
        <v>3</v>
      </c>
      <c r="E61" s="406">
        <v>1</v>
      </c>
      <c r="F61" s="404">
        <v>5</v>
      </c>
      <c r="G61" s="406">
        <v>0</v>
      </c>
      <c r="H61" s="404">
        <v>1</v>
      </c>
      <c r="I61" s="405">
        <v>0</v>
      </c>
      <c r="J61" s="406">
        <v>6</v>
      </c>
      <c r="K61" s="404">
        <v>16</v>
      </c>
      <c r="L61" s="405">
        <v>1</v>
      </c>
      <c r="M61" s="406">
        <v>3</v>
      </c>
      <c r="N61" s="404">
        <v>1</v>
      </c>
      <c r="O61" s="406">
        <v>0</v>
      </c>
      <c r="P61" s="404">
        <v>1</v>
      </c>
      <c r="Q61" s="405">
        <v>0</v>
      </c>
      <c r="R61" s="406">
        <v>6</v>
      </c>
    </row>
    <row r="62" spans="1:18" ht="15">
      <c r="A62" s="209" t="s">
        <v>371</v>
      </c>
      <c r="B62" s="209" t="s">
        <v>191</v>
      </c>
      <c r="C62" s="404">
        <v>69</v>
      </c>
      <c r="D62" s="405">
        <v>0</v>
      </c>
      <c r="E62" s="406">
        <v>23</v>
      </c>
      <c r="F62" s="404">
        <v>10</v>
      </c>
      <c r="G62" s="406">
        <v>0</v>
      </c>
      <c r="H62" s="404">
        <v>10</v>
      </c>
      <c r="I62" s="405">
        <v>1</v>
      </c>
      <c r="J62" s="406">
        <v>6</v>
      </c>
      <c r="K62" s="404">
        <v>71</v>
      </c>
      <c r="L62" s="405">
        <v>0</v>
      </c>
      <c r="M62" s="406">
        <v>21</v>
      </c>
      <c r="N62" s="404">
        <v>5</v>
      </c>
      <c r="O62" s="406">
        <v>1</v>
      </c>
      <c r="P62" s="404">
        <v>3</v>
      </c>
      <c r="Q62" s="405">
        <v>0</v>
      </c>
      <c r="R62" s="406">
        <v>12</v>
      </c>
    </row>
    <row r="63" spans="1:18" ht="15">
      <c r="A63" s="207" t="s">
        <v>372</v>
      </c>
      <c r="B63" s="207" t="s">
        <v>192</v>
      </c>
      <c r="C63" s="404">
        <v>64</v>
      </c>
      <c r="D63" s="405">
        <v>0</v>
      </c>
      <c r="E63" s="406">
        <v>23</v>
      </c>
      <c r="F63" s="404">
        <v>8</v>
      </c>
      <c r="G63" s="406">
        <v>0</v>
      </c>
      <c r="H63" s="404">
        <v>7</v>
      </c>
      <c r="I63" s="405">
        <v>0</v>
      </c>
      <c r="J63" s="406">
        <v>17</v>
      </c>
      <c r="K63" s="404">
        <v>75</v>
      </c>
      <c r="L63" s="405">
        <v>2</v>
      </c>
      <c r="M63" s="406">
        <v>26</v>
      </c>
      <c r="N63" s="404">
        <v>11</v>
      </c>
      <c r="O63" s="406">
        <v>0</v>
      </c>
      <c r="P63" s="404">
        <v>3</v>
      </c>
      <c r="Q63" s="405">
        <v>0</v>
      </c>
      <c r="R63" s="406">
        <v>16</v>
      </c>
    </row>
    <row r="64" spans="1:18" ht="15">
      <c r="A64" s="209" t="s">
        <v>373</v>
      </c>
      <c r="B64" s="209" t="s">
        <v>193</v>
      </c>
      <c r="C64" s="404">
        <v>5</v>
      </c>
      <c r="D64" s="405">
        <v>0</v>
      </c>
      <c r="E64" s="406">
        <v>2</v>
      </c>
      <c r="F64" s="404">
        <v>0</v>
      </c>
      <c r="G64" s="406">
        <v>0</v>
      </c>
      <c r="H64" s="404">
        <v>1</v>
      </c>
      <c r="I64" s="405">
        <v>1</v>
      </c>
      <c r="J64" s="406">
        <v>0</v>
      </c>
      <c r="K64" s="404">
        <v>7</v>
      </c>
      <c r="L64" s="405">
        <v>2</v>
      </c>
      <c r="M64" s="406">
        <v>3</v>
      </c>
      <c r="N64" s="404">
        <v>1</v>
      </c>
      <c r="O64" s="406">
        <v>0</v>
      </c>
      <c r="P64" s="404">
        <v>0</v>
      </c>
      <c r="Q64" s="405">
        <v>0</v>
      </c>
      <c r="R64" s="406">
        <v>4</v>
      </c>
    </row>
    <row r="65" spans="1:18" ht="15">
      <c r="A65" s="207" t="s">
        <v>374</v>
      </c>
      <c r="B65" s="207" t="s">
        <v>194</v>
      </c>
      <c r="C65" s="404">
        <v>6</v>
      </c>
      <c r="D65" s="405">
        <v>0</v>
      </c>
      <c r="E65" s="406">
        <v>3</v>
      </c>
      <c r="F65" s="404">
        <v>1</v>
      </c>
      <c r="G65" s="406">
        <v>2</v>
      </c>
      <c r="H65" s="404">
        <v>1</v>
      </c>
      <c r="I65" s="405">
        <v>0</v>
      </c>
      <c r="J65" s="406">
        <v>1</v>
      </c>
      <c r="K65" s="404">
        <v>5</v>
      </c>
      <c r="L65" s="405">
        <v>3</v>
      </c>
      <c r="M65" s="406">
        <v>2</v>
      </c>
      <c r="N65" s="404">
        <v>2</v>
      </c>
      <c r="O65" s="406">
        <v>0</v>
      </c>
      <c r="P65" s="404">
        <v>0</v>
      </c>
      <c r="Q65" s="405">
        <v>1</v>
      </c>
      <c r="R65" s="406">
        <v>30</v>
      </c>
    </row>
    <row r="66" spans="1:18" ht="15">
      <c r="A66" s="209" t="s">
        <v>375</v>
      </c>
      <c r="B66" s="209" t="s">
        <v>195</v>
      </c>
      <c r="C66" s="404">
        <v>16</v>
      </c>
      <c r="D66" s="405">
        <v>0</v>
      </c>
      <c r="E66" s="406">
        <v>2</v>
      </c>
      <c r="F66" s="404">
        <v>7</v>
      </c>
      <c r="G66" s="406">
        <v>3</v>
      </c>
      <c r="H66" s="404">
        <v>3</v>
      </c>
      <c r="I66" s="405">
        <v>0</v>
      </c>
      <c r="J66" s="406">
        <v>5</v>
      </c>
      <c r="K66" s="404">
        <v>38</v>
      </c>
      <c r="L66" s="405">
        <v>0</v>
      </c>
      <c r="M66" s="406">
        <v>4</v>
      </c>
      <c r="N66" s="404">
        <v>6</v>
      </c>
      <c r="O66" s="406">
        <v>0</v>
      </c>
      <c r="P66" s="404">
        <v>1</v>
      </c>
      <c r="Q66" s="405">
        <v>0</v>
      </c>
      <c r="R66" s="406">
        <v>7</v>
      </c>
    </row>
    <row r="67" spans="1:18" ht="15">
      <c r="A67" s="207" t="s">
        <v>376</v>
      </c>
      <c r="B67" s="207" t="s">
        <v>196</v>
      </c>
      <c r="C67" s="404">
        <v>92</v>
      </c>
      <c r="D67" s="405">
        <v>0</v>
      </c>
      <c r="E67" s="406">
        <v>32</v>
      </c>
      <c r="F67" s="404">
        <v>17</v>
      </c>
      <c r="G67" s="406">
        <v>0</v>
      </c>
      <c r="H67" s="404">
        <v>11</v>
      </c>
      <c r="I67" s="405">
        <v>1</v>
      </c>
      <c r="J67" s="406">
        <v>83</v>
      </c>
      <c r="K67" s="404">
        <v>79</v>
      </c>
      <c r="L67" s="405">
        <v>0</v>
      </c>
      <c r="M67" s="406">
        <v>29</v>
      </c>
      <c r="N67" s="404">
        <v>12</v>
      </c>
      <c r="O67" s="406">
        <v>1</v>
      </c>
      <c r="P67" s="404">
        <v>8</v>
      </c>
      <c r="Q67" s="405">
        <v>0</v>
      </c>
      <c r="R67" s="406">
        <v>55</v>
      </c>
    </row>
    <row r="68" spans="1:18" ht="15">
      <c r="A68" s="209" t="s">
        <v>377</v>
      </c>
      <c r="B68" s="209" t="s">
        <v>197</v>
      </c>
      <c r="C68" s="404">
        <v>20</v>
      </c>
      <c r="D68" s="405">
        <v>2</v>
      </c>
      <c r="E68" s="406">
        <v>9</v>
      </c>
      <c r="F68" s="404">
        <v>3</v>
      </c>
      <c r="G68" s="406">
        <v>0</v>
      </c>
      <c r="H68" s="404">
        <v>5</v>
      </c>
      <c r="I68" s="405">
        <v>0</v>
      </c>
      <c r="J68" s="406">
        <v>20</v>
      </c>
      <c r="K68" s="404">
        <v>11</v>
      </c>
      <c r="L68" s="405">
        <v>0</v>
      </c>
      <c r="M68" s="406">
        <v>6</v>
      </c>
      <c r="N68" s="404">
        <v>0</v>
      </c>
      <c r="O68" s="406">
        <v>1</v>
      </c>
      <c r="P68" s="404">
        <v>2</v>
      </c>
      <c r="Q68" s="405">
        <v>0</v>
      </c>
      <c r="R68" s="406">
        <v>17</v>
      </c>
    </row>
    <row r="69" spans="1:18" ht="15">
      <c r="A69" s="207" t="s">
        <v>378</v>
      </c>
      <c r="B69" s="207" t="s">
        <v>198</v>
      </c>
      <c r="C69" s="404">
        <v>43</v>
      </c>
      <c r="D69" s="405">
        <v>1</v>
      </c>
      <c r="E69" s="406">
        <v>11</v>
      </c>
      <c r="F69" s="404">
        <v>7</v>
      </c>
      <c r="G69" s="406">
        <v>0</v>
      </c>
      <c r="H69" s="404">
        <v>2</v>
      </c>
      <c r="I69" s="405">
        <v>0</v>
      </c>
      <c r="J69" s="406">
        <v>1</v>
      </c>
      <c r="K69" s="404">
        <v>44</v>
      </c>
      <c r="L69" s="405">
        <v>2</v>
      </c>
      <c r="M69" s="406">
        <v>2</v>
      </c>
      <c r="N69" s="404">
        <v>6</v>
      </c>
      <c r="O69" s="406">
        <v>1</v>
      </c>
      <c r="P69" s="404">
        <v>4</v>
      </c>
      <c r="Q69" s="405">
        <v>0</v>
      </c>
      <c r="R69" s="406">
        <v>19</v>
      </c>
    </row>
    <row r="70" spans="1:18" ht="15">
      <c r="A70" s="209" t="s">
        <v>379</v>
      </c>
      <c r="B70" s="209" t="s">
        <v>199</v>
      </c>
      <c r="C70" s="404">
        <v>1</v>
      </c>
      <c r="D70" s="405">
        <v>0</v>
      </c>
      <c r="E70" s="406">
        <v>0</v>
      </c>
      <c r="F70" s="404">
        <v>1</v>
      </c>
      <c r="G70" s="406">
        <v>0</v>
      </c>
      <c r="H70" s="404">
        <v>0</v>
      </c>
      <c r="I70" s="405">
        <v>0</v>
      </c>
      <c r="J70" s="406">
        <v>4</v>
      </c>
      <c r="K70" s="404">
        <v>6</v>
      </c>
      <c r="L70" s="405">
        <v>0</v>
      </c>
      <c r="M70" s="406">
        <v>2</v>
      </c>
      <c r="N70" s="404">
        <v>0</v>
      </c>
      <c r="O70" s="406">
        <v>0</v>
      </c>
      <c r="P70" s="404">
        <v>0</v>
      </c>
      <c r="Q70" s="405">
        <v>0</v>
      </c>
      <c r="R70" s="406">
        <v>1</v>
      </c>
    </row>
    <row r="71" spans="1:18" ht="15">
      <c r="A71" s="207" t="s">
        <v>380</v>
      </c>
      <c r="B71" s="207" t="s">
        <v>200</v>
      </c>
      <c r="C71" s="404">
        <v>72</v>
      </c>
      <c r="D71" s="405">
        <v>3</v>
      </c>
      <c r="E71" s="406">
        <v>6</v>
      </c>
      <c r="F71" s="404">
        <v>3</v>
      </c>
      <c r="G71" s="406">
        <v>0</v>
      </c>
      <c r="H71" s="404">
        <v>4</v>
      </c>
      <c r="I71" s="405">
        <v>0</v>
      </c>
      <c r="J71" s="406">
        <v>4</v>
      </c>
      <c r="K71" s="404">
        <v>133</v>
      </c>
      <c r="L71" s="405">
        <v>5</v>
      </c>
      <c r="M71" s="406">
        <v>20</v>
      </c>
      <c r="N71" s="404">
        <v>16</v>
      </c>
      <c r="O71" s="406">
        <v>0</v>
      </c>
      <c r="P71" s="404">
        <v>14</v>
      </c>
      <c r="Q71" s="405">
        <v>0</v>
      </c>
      <c r="R71" s="406">
        <v>23</v>
      </c>
    </row>
    <row r="72" spans="1:18" ht="15">
      <c r="A72" s="209" t="s">
        <v>381</v>
      </c>
      <c r="B72" s="209" t="s">
        <v>201</v>
      </c>
      <c r="C72" s="404">
        <v>27</v>
      </c>
      <c r="D72" s="405">
        <v>1</v>
      </c>
      <c r="E72" s="406">
        <v>9</v>
      </c>
      <c r="F72" s="404">
        <v>1</v>
      </c>
      <c r="G72" s="406">
        <v>1</v>
      </c>
      <c r="H72" s="404">
        <v>2</v>
      </c>
      <c r="I72" s="405">
        <v>1</v>
      </c>
      <c r="J72" s="406">
        <v>4</v>
      </c>
      <c r="K72" s="404">
        <v>15</v>
      </c>
      <c r="L72" s="405">
        <v>1</v>
      </c>
      <c r="M72" s="406">
        <v>15</v>
      </c>
      <c r="N72" s="404">
        <v>4</v>
      </c>
      <c r="O72" s="406">
        <v>1</v>
      </c>
      <c r="P72" s="404">
        <v>1</v>
      </c>
      <c r="Q72" s="405">
        <v>0</v>
      </c>
      <c r="R72" s="406">
        <v>7</v>
      </c>
    </row>
    <row r="73" spans="1:18" ht="15">
      <c r="A73" s="207" t="s">
        <v>382</v>
      </c>
      <c r="B73" s="207" t="s">
        <v>202</v>
      </c>
      <c r="C73" s="404">
        <v>75</v>
      </c>
      <c r="D73" s="405">
        <v>6</v>
      </c>
      <c r="E73" s="406">
        <v>15</v>
      </c>
      <c r="F73" s="404">
        <v>9</v>
      </c>
      <c r="G73" s="406">
        <v>0</v>
      </c>
      <c r="H73" s="404">
        <v>3</v>
      </c>
      <c r="I73" s="405">
        <v>1</v>
      </c>
      <c r="J73" s="406">
        <v>12</v>
      </c>
      <c r="K73" s="404">
        <v>58</v>
      </c>
      <c r="L73" s="405">
        <v>0</v>
      </c>
      <c r="M73" s="406">
        <v>18</v>
      </c>
      <c r="N73" s="404">
        <v>1</v>
      </c>
      <c r="O73" s="406">
        <v>1</v>
      </c>
      <c r="P73" s="404">
        <v>0</v>
      </c>
      <c r="Q73" s="405">
        <v>1</v>
      </c>
      <c r="R73" s="406">
        <v>26</v>
      </c>
    </row>
    <row r="74" spans="1:18" ht="15">
      <c r="A74" s="209" t="s">
        <v>383</v>
      </c>
      <c r="B74" s="209" t="s">
        <v>203</v>
      </c>
      <c r="C74" s="404">
        <v>18</v>
      </c>
      <c r="D74" s="405">
        <v>0</v>
      </c>
      <c r="E74" s="406">
        <v>4</v>
      </c>
      <c r="F74" s="404">
        <v>1</v>
      </c>
      <c r="G74" s="406">
        <v>0</v>
      </c>
      <c r="H74" s="404">
        <v>4</v>
      </c>
      <c r="I74" s="405">
        <v>0</v>
      </c>
      <c r="J74" s="406">
        <v>7</v>
      </c>
      <c r="K74" s="404">
        <v>22</v>
      </c>
      <c r="L74" s="405">
        <v>2</v>
      </c>
      <c r="M74" s="406">
        <v>4</v>
      </c>
      <c r="N74" s="404">
        <v>0</v>
      </c>
      <c r="O74" s="406">
        <v>1</v>
      </c>
      <c r="P74" s="404">
        <v>3</v>
      </c>
      <c r="Q74" s="405">
        <v>1</v>
      </c>
      <c r="R74" s="406">
        <v>26</v>
      </c>
    </row>
    <row r="75" spans="1:18" ht="15">
      <c r="A75" s="207" t="s">
        <v>384</v>
      </c>
      <c r="B75" s="207" t="s">
        <v>204</v>
      </c>
      <c r="C75" s="404">
        <v>14</v>
      </c>
      <c r="D75" s="405">
        <v>2</v>
      </c>
      <c r="E75" s="406">
        <v>8</v>
      </c>
      <c r="F75" s="404">
        <v>4</v>
      </c>
      <c r="G75" s="406">
        <v>0</v>
      </c>
      <c r="H75" s="404">
        <v>3</v>
      </c>
      <c r="I75" s="405">
        <v>0</v>
      </c>
      <c r="J75" s="406">
        <v>11</v>
      </c>
      <c r="K75" s="404">
        <v>14</v>
      </c>
      <c r="L75" s="405">
        <v>2</v>
      </c>
      <c r="M75" s="406">
        <v>12</v>
      </c>
      <c r="N75" s="404">
        <v>3</v>
      </c>
      <c r="O75" s="406">
        <v>0</v>
      </c>
      <c r="P75" s="404">
        <v>3</v>
      </c>
      <c r="Q75" s="405">
        <v>0</v>
      </c>
      <c r="R75" s="406">
        <v>8</v>
      </c>
    </row>
    <row r="76" spans="1:18" ht="15">
      <c r="A76" s="209" t="s">
        <v>385</v>
      </c>
      <c r="B76" s="209" t="s">
        <v>205</v>
      </c>
      <c r="C76" s="404">
        <v>48</v>
      </c>
      <c r="D76" s="405">
        <v>3</v>
      </c>
      <c r="E76" s="406">
        <v>6</v>
      </c>
      <c r="F76" s="404">
        <v>5</v>
      </c>
      <c r="G76" s="406">
        <v>1</v>
      </c>
      <c r="H76" s="404">
        <v>16</v>
      </c>
      <c r="I76" s="405">
        <v>0</v>
      </c>
      <c r="J76" s="406">
        <v>13</v>
      </c>
      <c r="K76" s="404">
        <v>51</v>
      </c>
      <c r="L76" s="405">
        <v>0</v>
      </c>
      <c r="M76" s="406">
        <v>4</v>
      </c>
      <c r="N76" s="404">
        <v>7</v>
      </c>
      <c r="O76" s="406">
        <v>1</v>
      </c>
      <c r="P76" s="404">
        <v>0</v>
      </c>
      <c r="Q76" s="405">
        <v>1</v>
      </c>
      <c r="R76" s="406">
        <v>6</v>
      </c>
    </row>
    <row r="77" spans="1:18" ht="15">
      <c r="A77" s="207" t="s">
        <v>386</v>
      </c>
      <c r="B77" s="207" t="s">
        <v>206</v>
      </c>
      <c r="C77" s="404">
        <v>4</v>
      </c>
      <c r="D77" s="405">
        <v>0</v>
      </c>
      <c r="E77" s="406">
        <v>0</v>
      </c>
      <c r="F77" s="404">
        <v>1</v>
      </c>
      <c r="G77" s="406">
        <v>0</v>
      </c>
      <c r="H77" s="404">
        <v>0</v>
      </c>
      <c r="I77" s="405">
        <v>1</v>
      </c>
      <c r="J77" s="406">
        <v>1</v>
      </c>
      <c r="K77" s="404">
        <v>1</v>
      </c>
      <c r="L77" s="405">
        <v>1</v>
      </c>
      <c r="M77" s="406">
        <v>1</v>
      </c>
      <c r="N77" s="404">
        <v>1</v>
      </c>
      <c r="O77" s="406">
        <v>0</v>
      </c>
      <c r="P77" s="404">
        <v>0</v>
      </c>
      <c r="Q77" s="405">
        <v>0</v>
      </c>
      <c r="R77" s="406">
        <v>2</v>
      </c>
    </row>
    <row r="78" spans="1:18" ht="15">
      <c r="A78" s="209" t="s">
        <v>387</v>
      </c>
      <c r="B78" s="209" t="s">
        <v>207</v>
      </c>
      <c r="C78" s="404">
        <v>7</v>
      </c>
      <c r="D78" s="405">
        <v>0</v>
      </c>
      <c r="E78" s="406">
        <v>8</v>
      </c>
      <c r="F78" s="404">
        <v>0</v>
      </c>
      <c r="G78" s="406">
        <v>0</v>
      </c>
      <c r="H78" s="404">
        <v>1</v>
      </c>
      <c r="I78" s="405">
        <v>0</v>
      </c>
      <c r="J78" s="406">
        <v>1</v>
      </c>
      <c r="K78" s="404">
        <v>15</v>
      </c>
      <c r="L78" s="405">
        <v>0</v>
      </c>
      <c r="M78" s="406">
        <v>7</v>
      </c>
      <c r="N78" s="404">
        <v>1</v>
      </c>
      <c r="O78" s="406">
        <v>0</v>
      </c>
      <c r="P78" s="404">
        <v>0</v>
      </c>
      <c r="Q78" s="405">
        <v>0</v>
      </c>
      <c r="R78" s="406">
        <v>1</v>
      </c>
    </row>
    <row r="79" spans="1:18" ht="15">
      <c r="A79" s="207" t="s">
        <v>388</v>
      </c>
      <c r="B79" s="207" t="s">
        <v>208</v>
      </c>
      <c r="C79" s="404">
        <v>10</v>
      </c>
      <c r="D79" s="405">
        <v>0</v>
      </c>
      <c r="E79" s="406">
        <v>4</v>
      </c>
      <c r="F79" s="404">
        <v>1</v>
      </c>
      <c r="G79" s="406">
        <v>0</v>
      </c>
      <c r="H79" s="404">
        <v>3</v>
      </c>
      <c r="I79" s="405">
        <v>0</v>
      </c>
      <c r="J79" s="406">
        <v>1</v>
      </c>
      <c r="K79" s="404">
        <v>7</v>
      </c>
      <c r="L79" s="405">
        <v>0</v>
      </c>
      <c r="M79" s="406">
        <v>2</v>
      </c>
      <c r="N79" s="404">
        <v>3</v>
      </c>
      <c r="O79" s="406">
        <v>0</v>
      </c>
      <c r="P79" s="404">
        <v>2</v>
      </c>
      <c r="Q79" s="405">
        <v>0</v>
      </c>
      <c r="R79" s="406">
        <v>4</v>
      </c>
    </row>
    <row r="80" spans="1:18" ht="15">
      <c r="A80" s="209" t="s">
        <v>389</v>
      </c>
      <c r="B80" s="209" t="s">
        <v>209</v>
      </c>
      <c r="C80" s="404">
        <v>39</v>
      </c>
      <c r="D80" s="405">
        <v>0</v>
      </c>
      <c r="E80" s="406">
        <v>6</v>
      </c>
      <c r="F80" s="404">
        <v>2</v>
      </c>
      <c r="G80" s="406">
        <v>0</v>
      </c>
      <c r="H80" s="404">
        <v>7</v>
      </c>
      <c r="I80" s="405">
        <v>0</v>
      </c>
      <c r="J80" s="406">
        <v>2</v>
      </c>
      <c r="K80" s="404">
        <v>29</v>
      </c>
      <c r="L80" s="405">
        <v>1</v>
      </c>
      <c r="M80" s="406">
        <v>8</v>
      </c>
      <c r="N80" s="404">
        <v>3</v>
      </c>
      <c r="O80" s="406">
        <v>1</v>
      </c>
      <c r="P80" s="404">
        <v>2</v>
      </c>
      <c r="Q80" s="405">
        <v>0</v>
      </c>
      <c r="R80" s="406">
        <v>3</v>
      </c>
    </row>
    <row r="81" spans="1:18" ht="15">
      <c r="A81" s="207" t="s">
        <v>390</v>
      </c>
      <c r="B81" s="207" t="s">
        <v>210</v>
      </c>
      <c r="C81" s="404">
        <v>25</v>
      </c>
      <c r="D81" s="405">
        <v>0</v>
      </c>
      <c r="E81" s="406">
        <v>6</v>
      </c>
      <c r="F81" s="404">
        <v>5</v>
      </c>
      <c r="G81" s="406">
        <v>0</v>
      </c>
      <c r="H81" s="404">
        <v>2</v>
      </c>
      <c r="I81" s="405">
        <v>0</v>
      </c>
      <c r="J81" s="406">
        <v>2</v>
      </c>
      <c r="K81" s="404">
        <v>32</v>
      </c>
      <c r="L81" s="405">
        <v>0</v>
      </c>
      <c r="M81" s="406">
        <v>4</v>
      </c>
      <c r="N81" s="404">
        <v>2</v>
      </c>
      <c r="O81" s="406">
        <v>1</v>
      </c>
      <c r="P81" s="404">
        <v>1</v>
      </c>
      <c r="Q81" s="405">
        <v>0</v>
      </c>
      <c r="R81" s="406">
        <v>2</v>
      </c>
    </row>
    <row r="82" spans="1:18" ht="15">
      <c r="A82" s="209" t="s">
        <v>391</v>
      </c>
      <c r="B82" s="209" t="s">
        <v>211</v>
      </c>
      <c r="C82" s="404">
        <v>0</v>
      </c>
      <c r="D82" s="405">
        <v>0</v>
      </c>
      <c r="E82" s="406">
        <v>4</v>
      </c>
      <c r="F82" s="404">
        <v>0</v>
      </c>
      <c r="G82" s="406">
        <v>1</v>
      </c>
      <c r="H82" s="404">
        <v>1</v>
      </c>
      <c r="I82" s="405">
        <v>0</v>
      </c>
      <c r="J82" s="406">
        <v>3</v>
      </c>
      <c r="K82" s="404">
        <v>1</v>
      </c>
      <c r="L82" s="405">
        <v>1</v>
      </c>
      <c r="M82" s="406">
        <v>3</v>
      </c>
      <c r="N82" s="404">
        <v>0</v>
      </c>
      <c r="O82" s="406">
        <v>0</v>
      </c>
      <c r="P82" s="404">
        <v>1</v>
      </c>
      <c r="Q82" s="405">
        <v>0</v>
      </c>
      <c r="R82" s="406">
        <v>2</v>
      </c>
    </row>
    <row r="83" spans="1:18" ht="15">
      <c r="A83" s="207" t="s">
        <v>392</v>
      </c>
      <c r="B83" s="207" t="s">
        <v>212</v>
      </c>
      <c r="C83" s="404">
        <v>2</v>
      </c>
      <c r="D83" s="405">
        <v>0</v>
      </c>
      <c r="E83" s="406">
        <v>0</v>
      </c>
      <c r="F83" s="404">
        <v>0</v>
      </c>
      <c r="G83" s="406">
        <v>0</v>
      </c>
      <c r="H83" s="404">
        <v>0</v>
      </c>
      <c r="I83" s="405">
        <v>0</v>
      </c>
      <c r="J83" s="406">
        <v>0</v>
      </c>
      <c r="K83" s="404">
        <v>1</v>
      </c>
      <c r="L83" s="405">
        <v>0</v>
      </c>
      <c r="M83" s="406">
        <v>1</v>
      </c>
      <c r="N83" s="404">
        <v>0</v>
      </c>
      <c r="O83" s="406">
        <v>0</v>
      </c>
      <c r="P83" s="404">
        <v>0</v>
      </c>
      <c r="Q83" s="405">
        <v>0</v>
      </c>
      <c r="R83" s="406">
        <v>4</v>
      </c>
    </row>
    <row r="84" spans="1:18" ht="15">
      <c r="A84" s="209" t="s">
        <v>393</v>
      </c>
      <c r="B84" s="209" t="s">
        <v>213</v>
      </c>
      <c r="C84" s="404">
        <v>7</v>
      </c>
      <c r="D84" s="405">
        <v>0</v>
      </c>
      <c r="E84" s="406">
        <v>4</v>
      </c>
      <c r="F84" s="404">
        <v>0</v>
      </c>
      <c r="G84" s="406">
        <v>0</v>
      </c>
      <c r="H84" s="404">
        <v>1</v>
      </c>
      <c r="I84" s="405">
        <v>0</v>
      </c>
      <c r="J84" s="406">
        <v>3</v>
      </c>
      <c r="K84" s="404">
        <v>12</v>
      </c>
      <c r="L84" s="405">
        <v>0</v>
      </c>
      <c r="M84" s="406">
        <v>3</v>
      </c>
      <c r="N84" s="404">
        <v>0</v>
      </c>
      <c r="O84" s="406">
        <v>0</v>
      </c>
      <c r="P84" s="404">
        <v>0</v>
      </c>
      <c r="Q84" s="405">
        <v>1</v>
      </c>
      <c r="R84" s="406">
        <v>4</v>
      </c>
    </row>
    <row r="85" spans="1:18" ht="15">
      <c r="A85" s="207" t="s">
        <v>394</v>
      </c>
      <c r="B85" s="207" t="s">
        <v>214</v>
      </c>
      <c r="C85" s="404">
        <v>33</v>
      </c>
      <c r="D85" s="405">
        <v>1</v>
      </c>
      <c r="E85" s="406">
        <v>6</v>
      </c>
      <c r="F85" s="404">
        <v>2</v>
      </c>
      <c r="G85" s="406">
        <v>0</v>
      </c>
      <c r="H85" s="404">
        <v>6</v>
      </c>
      <c r="I85" s="405">
        <v>1</v>
      </c>
      <c r="J85" s="406">
        <v>4</v>
      </c>
      <c r="K85" s="404">
        <v>34</v>
      </c>
      <c r="L85" s="405">
        <v>0</v>
      </c>
      <c r="M85" s="406">
        <v>5</v>
      </c>
      <c r="N85" s="404">
        <v>4</v>
      </c>
      <c r="O85" s="406">
        <v>0</v>
      </c>
      <c r="P85" s="404">
        <v>1</v>
      </c>
      <c r="Q85" s="405">
        <v>0</v>
      </c>
      <c r="R85" s="406">
        <v>1</v>
      </c>
    </row>
    <row r="86" spans="1:18" ht="15">
      <c r="A86" s="209" t="s">
        <v>395</v>
      </c>
      <c r="B86" s="209" t="s">
        <v>215</v>
      </c>
      <c r="C86" s="404">
        <v>8</v>
      </c>
      <c r="D86" s="405">
        <v>1</v>
      </c>
      <c r="E86" s="406">
        <v>2</v>
      </c>
      <c r="F86" s="404">
        <v>1</v>
      </c>
      <c r="G86" s="406">
        <v>1</v>
      </c>
      <c r="H86" s="404">
        <v>2</v>
      </c>
      <c r="I86" s="405">
        <v>1</v>
      </c>
      <c r="J86" s="406">
        <v>2</v>
      </c>
      <c r="K86" s="404">
        <v>3</v>
      </c>
      <c r="L86" s="405">
        <v>0</v>
      </c>
      <c r="M86" s="406">
        <v>3</v>
      </c>
      <c r="N86" s="404">
        <v>0</v>
      </c>
      <c r="O86" s="406">
        <v>0</v>
      </c>
      <c r="P86" s="404">
        <v>2</v>
      </c>
      <c r="Q86" s="405">
        <v>2</v>
      </c>
      <c r="R86" s="406">
        <v>8</v>
      </c>
    </row>
    <row r="87" spans="1:18" ht="15">
      <c r="A87" s="207" t="s">
        <v>396</v>
      </c>
      <c r="B87" s="207" t="s">
        <v>216</v>
      </c>
      <c r="C87" s="404">
        <v>1</v>
      </c>
      <c r="D87" s="405">
        <v>0</v>
      </c>
      <c r="E87" s="406">
        <v>1</v>
      </c>
      <c r="F87" s="404">
        <v>0</v>
      </c>
      <c r="G87" s="406">
        <v>0</v>
      </c>
      <c r="H87" s="404">
        <v>0</v>
      </c>
      <c r="I87" s="405">
        <v>0</v>
      </c>
      <c r="J87" s="406">
        <v>2</v>
      </c>
      <c r="K87" s="404">
        <v>13</v>
      </c>
      <c r="L87" s="405">
        <v>0</v>
      </c>
      <c r="M87" s="406">
        <v>0</v>
      </c>
      <c r="N87" s="404">
        <v>1</v>
      </c>
      <c r="O87" s="406">
        <v>0</v>
      </c>
      <c r="P87" s="404">
        <v>0</v>
      </c>
      <c r="Q87" s="405">
        <v>0</v>
      </c>
      <c r="R87" s="406">
        <v>4</v>
      </c>
    </row>
    <row r="88" spans="1:18" ht="15">
      <c r="A88" s="209" t="s">
        <v>397</v>
      </c>
      <c r="B88" s="209" t="s">
        <v>217</v>
      </c>
      <c r="C88" s="404">
        <v>5</v>
      </c>
      <c r="D88" s="405">
        <v>0</v>
      </c>
      <c r="E88" s="406">
        <v>3</v>
      </c>
      <c r="F88" s="404">
        <v>0</v>
      </c>
      <c r="G88" s="406">
        <v>0</v>
      </c>
      <c r="H88" s="404">
        <v>2</v>
      </c>
      <c r="I88" s="405">
        <v>0</v>
      </c>
      <c r="J88" s="406">
        <v>18</v>
      </c>
      <c r="K88" s="404">
        <v>20</v>
      </c>
      <c r="L88" s="405">
        <v>3</v>
      </c>
      <c r="M88" s="406">
        <v>8</v>
      </c>
      <c r="N88" s="404">
        <v>6</v>
      </c>
      <c r="O88" s="406">
        <v>0</v>
      </c>
      <c r="P88" s="404">
        <v>2</v>
      </c>
      <c r="Q88" s="405">
        <v>0</v>
      </c>
      <c r="R88" s="406">
        <v>23</v>
      </c>
    </row>
    <row r="89" spans="1:18" ht="15.75" thickBot="1">
      <c r="A89" s="210" t="s">
        <v>398</v>
      </c>
      <c r="B89" s="211" t="s">
        <v>218</v>
      </c>
      <c r="C89" s="404">
        <v>15</v>
      </c>
      <c r="D89" s="405">
        <v>0</v>
      </c>
      <c r="E89" s="406">
        <v>7</v>
      </c>
      <c r="F89" s="404">
        <v>5</v>
      </c>
      <c r="G89" s="406">
        <v>0</v>
      </c>
      <c r="H89" s="404">
        <v>4</v>
      </c>
      <c r="I89" s="405">
        <v>0</v>
      </c>
      <c r="J89" s="406">
        <v>8</v>
      </c>
      <c r="K89" s="404">
        <v>33</v>
      </c>
      <c r="L89" s="405">
        <v>0</v>
      </c>
      <c r="M89" s="406">
        <v>6</v>
      </c>
      <c r="N89" s="404">
        <v>1</v>
      </c>
      <c r="O89" s="406">
        <v>0</v>
      </c>
      <c r="P89" s="404">
        <v>1</v>
      </c>
      <c r="Q89" s="405">
        <v>0</v>
      </c>
      <c r="R89" s="406">
        <v>4</v>
      </c>
    </row>
    <row r="90" spans="1:18" s="69" customFormat="1" ht="17.25" thickBot="1" thickTop="1">
      <c r="A90" s="488"/>
      <c r="B90" s="489" t="s">
        <v>219</v>
      </c>
      <c r="C90" s="490">
        <f>SUM(C9:C89)</f>
        <v>9473</v>
      </c>
      <c r="D90" s="491">
        <f aca="true" t="shared" si="0" ref="D90:R90">SUM(D9:D89)</f>
        <v>210</v>
      </c>
      <c r="E90" s="492">
        <f t="shared" si="0"/>
        <v>1769</v>
      </c>
      <c r="F90" s="493">
        <f t="shared" si="0"/>
        <v>1567</v>
      </c>
      <c r="G90" s="492">
        <f t="shared" si="0"/>
        <v>44</v>
      </c>
      <c r="H90" s="493">
        <f t="shared" si="0"/>
        <v>1178</v>
      </c>
      <c r="I90" s="491">
        <f t="shared" si="0"/>
        <v>47</v>
      </c>
      <c r="J90" s="492">
        <f t="shared" si="0"/>
        <v>1711</v>
      </c>
      <c r="K90" s="490">
        <f t="shared" si="0"/>
        <v>9848</v>
      </c>
      <c r="L90" s="491">
        <f>SUM(L9:L89)</f>
        <v>139</v>
      </c>
      <c r="M90" s="492">
        <f t="shared" si="0"/>
        <v>2099</v>
      </c>
      <c r="N90" s="490">
        <f t="shared" si="0"/>
        <v>1534</v>
      </c>
      <c r="O90" s="492">
        <f>SUM(O9:O89)</f>
        <v>54</v>
      </c>
      <c r="P90" s="490">
        <f t="shared" si="0"/>
        <v>773</v>
      </c>
      <c r="Q90" s="491">
        <f t="shared" si="0"/>
        <v>33</v>
      </c>
      <c r="R90" s="492">
        <f t="shared" si="0"/>
        <v>2150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1" t="s">
        <v>722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223"/>
      <c r="R1" s="223"/>
      <c r="S1" s="312"/>
    </row>
    <row r="2" spans="1:18" ht="16.5" thickBot="1">
      <c r="A2" s="632" t="s">
        <v>220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</row>
    <row r="3" spans="1:18" s="68" customFormat="1" ht="17.25" customHeight="1" thickBot="1" thickTop="1">
      <c r="A3" s="212"/>
      <c r="B3" s="667" t="s">
        <v>132</v>
      </c>
      <c r="C3" s="670" t="s">
        <v>734</v>
      </c>
      <c r="D3" s="671"/>
      <c r="E3" s="671"/>
      <c r="F3" s="671"/>
      <c r="G3" s="671"/>
      <c r="H3" s="671"/>
      <c r="I3" s="671"/>
      <c r="J3" s="672"/>
      <c r="K3" s="670" t="s">
        <v>733</v>
      </c>
      <c r="L3" s="671"/>
      <c r="M3" s="671"/>
      <c r="N3" s="671"/>
      <c r="O3" s="671"/>
      <c r="P3" s="671"/>
      <c r="Q3" s="671"/>
      <c r="R3" s="672"/>
    </row>
    <row r="4" spans="1:18" ht="15.75" customHeight="1" thickTop="1">
      <c r="A4" s="213" t="s">
        <v>401</v>
      </c>
      <c r="B4" s="668"/>
      <c r="C4" s="673" t="s">
        <v>133</v>
      </c>
      <c r="D4" s="656"/>
      <c r="E4" s="664"/>
      <c r="F4" s="652" t="s">
        <v>134</v>
      </c>
      <c r="G4" s="654"/>
      <c r="H4" s="656" t="s">
        <v>135</v>
      </c>
      <c r="I4" s="656"/>
      <c r="J4" s="654"/>
      <c r="K4" s="656" t="s">
        <v>133</v>
      </c>
      <c r="L4" s="656"/>
      <c r="M4" s="656"/>
      <c r="N4" s="652" t="s">
        <v>134</v>
      </c>
      <c r="O4" s="664"/>
      <c r="P4" s="652" t="s">
        <v>135</v>
      </c>
      <c r="Q4" s="653"/>
      <c r="R4" s="654"/>
    </row>
    <row r="5" spans="1:18" ht="15" customHeight="1">
      <c r="A5" s="213" t="s">
        <v>399</v>
      </c>
      <c r="B5" s="668"/>
      <c r="C5" s="651" t="s">
        <v>136</v>
      </c>
      <c r="D5" s="645" t="s">
        <v>137</v>
      </c>
      <c r="E5" s="658" t="s">
        <v>138</v>
      </c>
      <c r="F5" s="650" t="s">
        <v>136</v>
      </c>
      <c r="G5" s="660" t="s">
        <v>137</v>
      </c>
      <c r="H5" s="662" t="s">
        <v>136</v>
      </c>
      <c r="I5" s="645" t="s">
        <v>137</v>
      </c>
      <c r="J5" s="665" t="s">
        <v>138</v>
      </c>
      <c r="K5" s="650" t="s">
        <v>136</v>
      </c>
      <c r="L5" s="644" t="s">
        <v>137</v>
      </c>
      <c r="M5" s="642" t="s">
        <v>138</v>
      </c>
      <c r="N5" s="646" t="s">
        <v>136</v>
      </c>
      <c r="O5" s="648" t="s">
        <v>137</v>
      </c>
      <c r="P5" s="650" t="s">
        <v>136</v>
      </c>
      <c r="Q5" s="644" t="s">
        <v>137</v>
      </c>
      <c r="R5" s="642" t="s">
        <v>138</v>
      </c>
    </row>
    <row r="6" spans="1:18" ht="20.25" customHeight="1" thickBot="1">
      <c r="A6" s="214"/>
      <c r="B6" s="669"/>
      <c r="C6" s="655"/>
      <c r="D6" s="657"/>
      <c r="E6" s="659"/>
      <c r="F6" s="651"/>
      <c r="G6" s="661"/>
      <c r="H6" s="663"/>
      <c r="I6" s="657"/>
      <c r="J6" s="666"/>
      <c r="K6" s="651"/>
      <c r="L6" s="645"/>
      <c r="M6" s="643"/>
      <c r="N6" s="647"/>
      <c r="O6" s="649"/>
      <c r="P6" s="651"/>
      <c r="Q6" s="645"/>
      <c r="R6" s="643"/>
    </row>
    <row r="7" spans="1:18" ht="15.75" thickTop="1">
      <c r="A7" s="215" t="s">
        <v>318</v>
      </c>
      <c r="B7" s="216" t="s">
        <v>139</v>
      </c>
      <c r="C7" s="224">
        <v>443</v>
      </c>
      <c r="D7" s="225">
        <v>3</v>
      </c>
      <c r="E7" s="226">
        <v>53</v>
      </c>
      <c r="F7" s="224">
        <v>88</v>
      </c>
      <c r="G7" s="226">
        <v>3</v>
      </c>
      <c r="H7" s="224">
        <v>41</v>
      </c>
      <c r="I7" s="225">
        <v>3</v>
      </c>
      <c r="J7" s="226">
        <v>39</v>
      </c>
      <c r="K7" s="224">
        <v>377</v>
      </c>
      <c r="L7" s="225">
        <v>6</v>
      </c>
      <c r="M7" s="226">
        <v>61</v>
      </c>
      <c r="N7" s="224">
        <v>99</v>
      </c>
      <c r="O7" s="226">
        <v>2</v>
      </c>
      <c r="P7" s="224">
        <v>29</v>
      </c>
      <c r="Q7" s="225">
        <v>0</v>
      </c>
      <c r="R7" s="226">
        <v>88</v>
      </c>
    </row>
    <row r="8" spans="1:18" ht="15">
      <c r="A8" s="217" t="s">
        <v>319</v>
      </c>
      <c r="B8" s="217" t="s">
        <v>140</v>
      </c>
      <c r="C8" s="227">
        <v>47</v>
      </c>
      <c r="D8" s="228">
        <v>0</v>
      </c>
      <c r="E8" s="229">
        <v>13</v>
      </c>
      <c r="F8" s="227">
        <v>7</v>
      </c>
      <c r="G8" s="229">
        <v>1</v>
      </c>
      <c r="H8" s="227">
        <v>2</v>
      </c>
      <c r="I8" s="228">
        <v>0</v>
      </c>
      <c r="J8" s="229">
        <v>123</v>
      </c>
      <c r="K8" s="227">
        <v>41</v>
      </c>
      <c r="L8" s="228">
        <v>3</v>
      </c>
      <c r="M8" s="229">
        <v>8</v>
      </c>
      <c r="N8" s="227">
        <v>11</v>
      </c>
      <c r="O8" s="229">
        <v>1</v>
      </c>
      <c r="P8" s="227">
        <v>2</v>
      </c>
      <c r="Q8" s="228">
        <v>0</v>
      </c>
      <c r="R8" s="229">
        <v>8</v>
      </c>
    </row>
    <row r="9" spans="1:18" ht="15">
      <c r="A9" s="215" t="s">
        <v>320</v>
      </c>
      <c r="B9" s="215" t="s">
        <v>221</v>
      </c>
      <c r="C9" s="227">
        <v>79</v>
      </c>
      <c r="D9" s="228">
        <v>1</v>
      </c>
      <c r="E9" s="229">
        <v>22</v>
      </c>
      <c r="F9" s="227">
        <v>12</v>
      </c>
      <c r="G9" s="229">
        <v>1</v>
      </c>
      <c r="H9" s="227">
        <v>7</v>
      </c>
      <c r="I9" s="228">
        <v>0</v>
      </c>
      <c r="J9" s="229">
        <v>40</v>
      </c>
      <c r="K9" s="227">
        <v>85</v>
      </c>
      <c r="L9" s="228">
        <v>6</v>
      </c>
      <c r="M9" s="229">
        <v>19</v>
      </c>
      <c r="N9" s="227">
        <v>16</v>
      </c>
      <c r="O9" s="229">
        <v>5</v>
      </c>
      <c r="P9" s="227">
        <v>6</v>
      </c>
      <c r="Q9" s="228">
        <v>1</v>
      </c>
      <c r="R9" s="229">
        <v>36</v>
      </c>
    </row>
    <row r="10" spans="1:18" ht="15">
      <c r="A10" s="217" t="s">
        <v>321</v>
      </c>
      <c r="B10" s="217" t="s">
        <v>142</v>
      </c>
      <c r="C10" s="227">
        <v>29</v>
      </c>
      <c r="D10" s="228">
        <v>1</v>
      </c>
      <c r="E10" s="229">
        <v>25</v>
      </c>
      <c r="F10" s="227">
        <v>2</v>
      </c>
      <c r="G10" s="229">
        <v>0</v>
      </c>
      <c r="H10" s="227">
        <v>5</v>
      </c>
      <c r="I10" s="228">
        <v>0</v>
      </c>
      <c r="J10" s="229">
        <v>7</v>
      </c>
      <c r="K10" s="227">
        <v>25</v>
      </c>
      <c r="L10" s="228">
        <v>0</v>
      </c>
      <c r="M10" s="229">
        <v>14</v>
      </c>
      <c r="N10" s="227">
        <v>3</v>
      </c>
      <c r="O10" s="229">
        <v>0</v>
      </c>
      <c r="P10" s="227">
        <v>2</v>
      </c>
      <c r="Q10" s="228">
        <v>1</v>
      </c>
      <c r="R10" s="229">
        <v>10</v>
      </c>
    </row>
    <row r="11" spans="1:18" ht="15">
      <c r="A11" s="215" t="s">
        <v>322</v>
      </c>
      <c r="B11" s="215" t="s">
        <v>143</v>
      </c>
      <c r="C11" s="227">
        <v>30</v>
      </c>
      <c r="D11" s="228">
        <v>2</v>
      </c>
      <c r="E11" s="229">
        <v>9</v>
      </c>
      <c r="F11" s="227">
        <v>6</v>
      </c>
      <c r="G11" s="229">
        <v>2</v>
      </c>
      <c r="H11" s="227">
        <v>7</v>
      </c>
      <c r="I11" s="228">
        <v>1</v>
      </c>
      <c r="J11" s="229">
        <v>14</v>
      </c>
      <c r="K11" s="227">
        <v>26</v>
      </c>
      <c r="L11" s="228">
        <v>0</v>
      </c>
      <c r="M11" s="229">
        <v>9</v>
      </c>
      <c r="N11" s="227">
        <v>5</v>
      </c>
      <c r="O11" s="229">
        <v>1</v>
      </c>
      <c r="P11" s="227">
        <v>2</v>
      </c>
      <c r="Q11" s="228">
        <v>0</v>
      </c>
      <c r="R11" s="229">
        <v>10</v>
      </c>
    </row>
    <row r="12" spans="1:18" ht="15">
      <c r="A12" s="217" t="s">
        <v>323</v>
      </c>
      <c r="B12" s="217" t="s">
        <v>144</v>
      </c>
      <c r="C12" s="227">
        <v>2216</v>
      </c>
      <c r="D12" s="228">
        <v>156</v>
      </c>
      <c r="E12" s="229">
        <v>183</v>
      </c>
      <c r="F12" s="227">
        <v>373</v>
      </c>
      <c r="G12" s="229">
        <v>9</v>
      </c>
      <c r="H12" s="227">
        <v>228</v>
      </c>
      <c r="I12" s="228">
        <v>12</v>
      </c>
      <c r="J12" s="229">
        <v>277</v>
      </c>
      <c r="K12" s="227">
        <v>1953</v>
      </c>
      <c r="L12" s="228">
        <v>52</v>
      </c>
      <c r="M12" s="229">
        <v>197</v>
      </c>
      <c r="N12" s="227">
        <v>320</v>
      </c>
      <c r="O12" s="229">
        <v>21</v>
      </c>
      <c r="P12" s="227">
        <v>153</v>
      </c>
      <c r="Q12" s="228">
        <v>14</v>
      </c>
      <c r="R12" s="229">
        <v>322</v>
      </c>
    </row>
    <row r="13" spans="1:18" ht="15">
      <c r="A13" s="215" t="s">
        <v>324</v>
      </c>
      <c r="B13" s="215" t="s">
        <v>145</v>
      </c>
      <c r="C13" s="227">
        <v>1366</v>
      </c>
      <c r="D13" s="228">
        <v>5</v>
      </c>
      <c r="E13" s="229">
        <v>133</v>
      </c>
      <c r="F13" s="227">
        <v>117</v>
      </c>
      <c r="G13" s="229">
        <v>5</v>
      </c>
      <c r="H13" s="227">
        <v>102</v>
      </c>
      <c r="I13" s="228">
        <v>6</v>
      </c>
      <c r="J13" s="229">
        <v>112</v>
      </c>
      <c r="K13" s="227">
        <v>952</v>
      </c>
      <c r="L13" s="228">
        <v>9</v>
      </c>
      <c r="M13" s="229">
        <v>120</v>
      </c>
      <c r="N13" s="227">
        <v>109</v>
      </c>
      <c r="O13" s="229">
        <v>8</v>
      </c>
      <c r="P13" s="227">
        <v>59</v>
      </c>
      <c r="Q13" s="228">
        <v>4</v>
      </c>
      <c r="R13" s="229">
        <v>173</v>
      </c>
    </row>
    <row r="14" spans="1:18" ht="15">
      <c r="A14" s="217" t="s">
        <v>325</v>
      </c>
      <c r="B14" s="217" t="s">
        <v>146</v>
      </c>
      <c r="C14" s="227">
        <v>22</v>
      </c>
      <c r="D14" s="228">
        <v>2</v>
      </c>
      <c r="E14" s="229">
        <v>4</v>
      </c>
      <c r="F14" s="227">
        <v>1</v>
      </c>
      <c r="G14" s="229">
        <v>1</v>
      </c>
      <c r="H14" s="227">
        <v>4</v>
      </c>
      <c r="I14" s="228">
        <v>2</v>
      </c>
      <c r="J14" s="229">
        <v>9</v>
      </c>
      <c r="K14" s="227">
        <v>15</v>
      </c>
      <c r="L14" s="228">
        <v>2</v>
      </c>
      <c r="M14" s="229">
        <v>7</v>
      </c>
      <c r="N14" s="227">
        <v>4</v>
      </c>
      <c r="O14" s="229">
        <v>2</v>
      </c>
      <c r="P14" s="227">
        <v>1</v>
      </c>
      <c r="Q14" s="228">
        <v>0</v>
      </c>
      <c r="R14" s="229">
        <v>21</v>
      </c>
    </row>
    <row r="15" spans="1:18" ht="15">
      <c r="A15" s="215" t="s">
        <v>326</v>
      </c>
      <c r="B15" s="215" t="s">
        <v>147</v>
      </c>
      <c r="C15" s="227">
        <v>214</v>
      </c>
      <c r="D15" s="228">
        <v>13</v>
      </c>
      <c r="E15" s="229">
        <v>71</v>
      </c>
      <c r="F15" s="227">
        <v>24</v>
      </c>
      <c r="G15" s="229">
        <v>1</v>
      </c>
      <c r="H15" s="227">
        <v>24</v>
      </c>
      <c r="I15" s="228">
        <v>4</v>
      </c>
      <c r="J15" s="229">
        <v>106</v>
      </c>
      <c r="K15" s="227">
        <v>158</v>
      </c>
      <c r="L15" s="228">
        <v>5</v>
      </c>
      <c r="M15" s="229">
        <v>65</v>
      </c>
      <c r="N15" s="227">
        <v>32</v>
      </c>
      <c r="O15" s="229">
        <v>4</v>
      </c>
      <c r="P15" s="227">
        <v>19</v>
      </c>
      <c r="Q15" s="228">
        <v>3</v>
      </c>
      <c r="R15" s="229">
        <v>97</v>
      </c>
    </row>
    <row r="16" spans="1:18" ht="15">
      <c r="A16" s="217" t="s">
        <v>327</v>
      </c>
      <c r="B16" s="217" t="s">
        <v>148</v>
      </c>
      <c r="C16" s="227">
        <v>193</v>
      </c>
      <c r="D16" s="228">
        <v>2</v>
      </c>
      <c r="E16" s="229">
        <v>67</v>
      </c>
      <c r="F16" s="227">
        <v>24</v>
      </c>
      <c r="G16" s="229">
        <v>0</v>
      </c>
      <c r="H16" s="227">
        <v>13</v>
      </c>
      <c r="I16" s="228">
        <v>3</v>
      </c>
      <c r="J16" s="229">
        <v>58</v>
      </c>
      <c r="K16" s="227">
        <v>187</v>
      </c>
      <c r="L16" s="228">
        <v>3</v>
      </c>
      <c r="M16" s="229">
        <v>59</v>
      </c>
      <c r="N16" s="227">
        <v>21</v>
      </c>
      <c r="O16" s="229">
        <v>1</v>
      </c>
      <c r="P16" s="227">
        <v>12</v>
      </c>
      <c r="Q16" s="228">
        <v>1</v>
      </c>
      <c r="R16" s="229">
        <v>96</v>
      </c>
    </row>
    <row r="17" spans="1:18" ht="15">
      <c r="A17" s="215" t="s">
        <v>328</v>
      </c>
      <c r="B17" s="215" t="s">
        <v>149</v>
      </c>
      <c r="C17" s="227">
        <v>23</v>
      </c>
      <c r="D17" s="228">
        <v>0</v>
      </c>
      <c r="E17" s="229">
        <v>7</v>
      </c>
      <c r="F17" s="227">
        <v>4</v>
      </c>
      <c r="G17" s="229">
        <v>0</v>
      </c>
      <c r="H17" s="227">
        <v>1</v>
      </c>
      <c r="I17" s="228">
        <v>0</v>
      </c>
      <c r="J17" s="229">
        <v>8</v>
      </c>
      <c r="K17" s="227">
        <v>37</v>
      </c>
      <c r="L17" s="228">
        <v>2</v>
      </c>
      <c r="M17" s="229">
        <v>7</v>
      </c>
      <c r="N17" s="227">
        <v>4</v>
      </c>
      <c r="O17" s="229">
        <v>0</v>
      </c>
      <c r="P17" s="227">
        <v>0</v>
      </c>
      <c r="Q17" s="228">
        <v>0</v>
      </c>
      <c r="R17" s="229">
        <v>5</v>
      </c>
    </row>
    <row r="18" spans="1:18" ht="15">
      <c r="A18" s="217" t="s">
        <v>329</v>
      </c>
      <c r="B18" s="217" t="s">
        <v>150</v>
      </c>
      <c r="C18" s="227">
        <v>30</v>
      </c>
      <c r="D18" s="228">
        <v>1</v>
      </c>
      <c r="E18" s="229">
        <v>14</v>
      </c>
      <c r="F18" s="227">
        <v>1</v>
      </c>
      <c r="G18" s="229">
        <v>1</v>
      </c>
      <c r="H18" s="227">
        <v>0</v>
      </c>
      <c r="I18" s="228">
        <v>0</v>
      </c>
      <c r="J18" s="229">
        <v>4</v>
      </c>
      <c r="K18" s="227">
        <v>14</v>
      </c>
      <c r="L18" s="228">
        <v>4</v>
      </c>
      <c r="M18" s="229">
        <v>6</v>
      </c>
      <c r="N18" s="227">
        <v>4</v>
      </c>
      <c r="O18" s="229">
        <v>1</v>
      </c>
      <c r="P18" s="227">
        <v>0</v>
      </c>
      <c r="Q18" s="228">
        <v>0</v>
      </c>
      <c r="R18" s="229">
        <v>7</v>
      </c>
    </row>
    <row r="19" spans="1:18" ht="15">
      <c r="A19" s="215" t="s">
        <v>330</v>
      </c>
      <c r="B19" s="215" t="s">
        <v>151</v>
      </c>
      <c r="C19" s="227">
        <v>25</v>
      </c>
      <c r="D19" s="228">
        <v>0</v>
      </c>
      <c r="E19" s="229">
        <v>2</v>
      </c>
      <c r="F19" s="227">
        <v>3</v>
      </c>
      <c r="G19" s="229">
        <v>1</v>
      </c>
      <c r="H19" s="227">
        <v>5</v>
      </c>
      <c r="I19" s="228">
        <v>1</v>
      </c>
      <c r="J19" s="229">
        <v>4</v>
      </c>
      <c r="K19" s="227">
        <v>25</v>
      </c>
      <c r="L19" s="228">
        <v>0</v>
      </c>
      <c r="M19" s="229">
        <v>7</v>
      </c>
      <c r="N19" s="227">
        <v>3</v>
      </c>
      <c r="O19" s="229">
        <v>0</v>
      </c>
      <c r="P19" s="227">
        <v>3</v>
      </c>
      <c r="Q19" s="228">
        <v>0</v>
      </c>
      <c r="R19" s="229">
        <v>7</v>
      </c>
    </row>
    <row r="20" spans="1:18" ht="15">
      <c r="A20" s="217" t="s">
        <v>331</v>
      </c>
      <c r="B20" s="217" t="s">
        <v>152</v>
      </c>
      <c r="C20" s="227">
        <v>41</v>
      </c>
      <c r="D20" s="228">
        <v>1</v>
      </c>
      <c r="E20" s="229">
        <v>7</v>
      </c>
      <c r="F20" s="227">
        <v>9</v>
      </c>
      <c r="G20" s="229">
        <v>0</v>
      </c>
      <c r="H20" s="227">
        <v>1</v>
      </c>
      <c r="I20" s="228">
        <v>0</v>
      </c>
      <c r="J20" s="229">
        <v>8</v>
      </c>
      <c r="K20" s="227">
        <v>34</v>
      </c>
      <c r="L20" s="228">
        <v>0</v>
      </c>
      <c r="M20" s="229">
        <v>9</v>
      </c>
      <c r="N20" s="227">
        <v>6</v>
      </c>
      <c r="O20" s="229">
        <v>1</v>
      </c>
      <c r="P20" s="227">
        <v>2</v>
      </c>
      <c r="Q20" s="228">
        <v>0</v>
      </c>
      <c r="R20" s="229">
        <v>4</v>
      </c>
    </row>
    <row r="21" spans="1:18" ht="15">
      <c r="A21" s="215" t="s">
        <v>332</v>
      </c>
      <c r="B21" s="215" t="s">
        <v>153</v>
      </c>
      <c r="C21" s="227">
        <v>36</v>
      </c>
      <c r="D21" s="228">
        <v>0</v>
      </c>
      <c r="E21" s="229">
        <v>9</v>
      </c>
      <c r="F21" s="227">
        <v>6</v>
      </c>
      <c r="G21" s="229">
        <v>1</v>
      </c>
      <c r="H21" s="227">
        <v>18</v>
      </c>
      <c r="I21" s="228">
        <v>0</v>
      </c>
      <c r="J21" s="229">
        <v>19</v>
      </c>
      <c r="K21" s="227">
        <v>29</v>
      </c>
      <c r="L21" s="228">
        <v>1</v>
      </c>
      <c r="M21" s="229">
        <v>2</v>
      </c>
      <c r="N21" s="227">
        <v>5</v>
      </c>
      <c r="O21" s="229">
        <v>0</v>
      </c>
      <c r="P21" s="227">
        <v>1</v>
      </c>
      <c r="Q21" s="228">
        <v>2</v>
      </c>
      <c r="R21" s="229">
        <v>11</v>
      </c>
    </row>
    <row r="22" spans="1:18" ht="15">
      <c r="A22" s="217" t="s">
        <v>333</v>
      </c>
      <c r="B22" s="217" t="s">
        <v>154</v>
      </c>
      <c r="C22" s="227">
        <v>850</v>
      </c>
      <c r="D22" s="228">
        <v>15</v>
      </c>
      <c r="E22" s="229">
        <v>110</v>
      </c>
      <c r="F22" s="227">
        <v>125</v>
      </c>
      <c r="G22" s="229">
        <v>3</v>
      </c>
      <c r="H22" s="227">
        <v>89</v>
      </c>
      <c r="I22" s="228">
        <v>3</v>
      </c>
      <c r="J22" s="229">
        <v>103</v>
      </c>
      <c r="K22" s="227">
        <v>831</v>
      </c>
      <c r="L22" s="228">
        <v>7</v>
      </c>
      <c r="M22" s="229">
        <v>110</v>
      </c>
      <c r="N22" s="227">
        <v>94</v>
      </c>
      <c r="O22" s="229">
        <v>8</v>
      </c>
      <c r="P22" s="227">
        <v>65</v>
      </c>
      <c r="Q22" s="228">
        <v>2</v>
      </c>
      <c r="R22" s="229">
        <v>122</v>
      </c>
    </row>
    <row r="23" spans="1:18" ht="15">
      <c r="A23" s="215" t="s">
        <v>334</v>
      </c>
      <c r="B23" s="215" t="s">
        <v>155</v>
      </c>
      <c r="C23" s="227">
        <v>93</v>
      </c>
      <c r="D23" s="228">
        <v>13</v>
      </c>
      <c r="E23" s="229">
        <v>23</v>
      </c>
      <c r="F23" s="227">
        <v>9</v>
      </c>
      <c r="G23" s="229">
        <v>0</v>
      </c>
      <c r="H23" s="227">
        <v>6</v>
      </c>
      <c r="I23" s="228">
        <v>0</v>
      </c>
      <c r="J23" s="229">
        <v>24</v>
      </c>
      <c r="K23" s="227">
        <v>66</v>
      </c>
      <c r="L23" s="228">
        <v>8</v>
      </c>
      <c r="M23" s="229">
        <v>11</v>
      </c>
      <c r="N23" s="227">
        <v>7</v>
      </c>
      <c r="O23" s="229">
        <v>2</v>
      </c>
      <c r="P23" s="227">
        <v>1</v>
      </c>
      <c r="Q23" s="228">
        <v>2</v>
      </c>
      <c r="R23" s="229">
        <v>20</v>
      </c>
    </row>
    <row r="24" spans="1:18" ht="15">
      <c r="A24" s="217" t="s">
        <v>335</v>
      </c>
      <c r="B24" s="217" t="s">
        <v>156</v>
      </c>
      <c r="C24" s="227">
        <v>15</v>
      </c>
      <c r="D24" s="228">
        <v>3</v>
      </c>
      <c r="E24" s="229">
        <v>2</v>
      </c>
      <c r="F24" s="227">
        <v>3</v>
      </c>
      <c r="G24" s="229">
        <v>1</v>
      </c>
      <c r="H24" s="227">
        <v>2</v>
      </c>
      <c r="I24" s="228">
        <v>0</v>
      </c>
      <c r="J24" s="229">
        <v>5</v>
      </c>
      <c r="K24" s="227">
        <v>15</v>
      </c>
      <c r="L24" s="228">
        <v>1</v>
      </c>
      <c r="M24" s="229">
        <v>3</v>
      </c>
      <c r="N24" s="227">
        <v>3</v>
      </c>
      <c r="O24" s="229">
        <v>0</v>
      </c>
      <c r="P24" s="227">
        <v>0</v>
      </c>
      <c r="Q24" s="228">
        <v>0</v>
      </c>
      <c r="R24" s="229">
        <v>3</v>
      </c>
    </row>
    <row r="25" spans="1:18" ht="15">
      <c r="A25" s="215" t="s">
        <v>336</v>
      </c>
      <c r="B25" s="215" t="s">
        <v>157</v>
      </c>
      <c r="C25" s="227">
        <v>63</v>
      </c>
      <c r="D25" s="228">
        <v>4</v>
      </c>
      <c r="E25" s="229">
        <v>12</v>
      </c>
      <c r="F25" s="227">
        <v>4</v>
      </c>
      <c r="G25" s="229">
        <v>0</v>
      </c>
      <c r="H25" s="227">
        <v>5</v>
      </c>
      <c r="I25" s="228">
        <v>3</v>
      </c>
      <c r="J25" s="229">
        <v>27</v>
      </c>
      <c r="K25" s="227">
        <v>58</v>
      </c>
      <c r="L25" s="228">
        <v>2</v>
      </c>
      <c r="M25" s="229">
        <v>18</v>
      </c>
      <c r="N25" s="227">
        <v>4</v>
      </c>
      <c r="O25" s="229">
        <v>3</v>
      </c>
      <c r="P25" s="227">
        <v>4</v>
      </c>
      <c r="Q25" s="228">
        <v>0</v>
      </c>
      <c r="R25" s="229">
        <v>107</v>
      </c>
    </row>
    <row r="26" spans="1:18" ht="15">
      <c r="A26" s="217" t="s">
        <v>337</v>
      </c>
      <c r="B26" s="217" t="s">
        <v>158</v>
      </c>
      <c r="C26" s="227">
        <v>198</v>
      </c>
      <c r="D26" s="228">
        <v>2</v>
      </c>
      <c r="E26" s="229">
        <v>65</v>
      </c>
      <c r="F26" s="227">
        <v>30</v>
      </c>
      <c r="G26" s="229">
        <v>1</v>
      </c>
      <c r="H26" s="227">
        <v>18</v>
      </c>
      <c r="I26" s="228">
        <v>3</v>
      </c>
      <c r="J26" s="229">
        <v>68</v>
      </c>
      <c r="K26" s="227">
        <v>175</v>
      </c>
      <c r="L26" s="228">
        <v>2</v>
      </c>
      <c r="M26" s="229">
        <v>65</v>
      </c>
      <c r="N26" s="227">
        <v>27</v>
      </c>
      <c r="O26" s="229">
        <v>2</v>
      </c>
      <c r="P26" s="227">
        <v>15</v>
      </c>
      <c r="Q26" s="228">
        <v>2</v>
      </c>
      <c r="R26" s="229">
        <v>56</v>
      </c>
    </row>
    <row r="27" spans="1:18" ht="15">
      <c r="A27" s="215" t="s">
        <v>338</v>
      </c>
      <c r="B27" s="215" t="s">
        <v>159</v>
      </c>
      <c r="C27" s="227">
        <v>252</v>
      </c>
      <c r="D27" s="228">
        <v>5</v>
      </c>
      <c r="E27" s="229">
        <v>29</v>
      </c>
      <c r="F27" s="227">
        <v>24</v>
      </c>
      <c r="G27" s="229">
        <v>1</v>
      </c>
      <c r="H27" s="227">
        <v>30</v>
      </c>
      <c r="I27" s="228">
        <v>0</v>
      </c>
      <c r="J27" s="229">
        <v>25</v>
      </c>
      <c r="K27" s="227">
        <v>234</v>
      </c>
      <c r="L27" s="228">
        <v>6</v>
      </c>
      <c r="M27" s="229">
        <v>46</v>
      </c>
      <c r="N27" s="227">
        <v>39</v>
      </c>
      <c r="O27" s="229">
        <v>1</v>
      </c>
      <c r="P27" s="227">
        <v>20</v>
      </c>
      <c r="Q27" s="228">
        <v>0</v>
      </c>
      <c r="R27" s="229">
        <v>9</v>
      </c>
    </row>
    <row r="28" spans="1:18" ht="15">
      <c r="A28" s="217" t="s">
        <v>339</v>
      </c>
      <c r="B28" s="217" t="s">
        <v>160</v>
      </c>
      <c r="C28" s="227">
        <v>57</v>
      </c>
      <c r="D28" s="228">
        <v>4</v>
      </c>
      <c r="E28" s="229">
        <v>20</v>
      </c>
      <c r="F28" s="227">
        <v>2</v>
      </c>
      <c r="G28" s="229">
        <v>0</v>
      </c>
      <c r="H28" s="227">
        <v>11</v>
      </c>
      <c r="I28" s="228">
        <v>6</v>
      </c>
      <c r="J28" s="229">
        <v>21</v>
      </c>
      <c r="K28" s="227">
        <v>55</v>
      </c>
      <c r="L28" s="228">
        <v>5</v>
      </c>
      <c r="M28" s="229">
        <v>15</v>
      </c>
      <c r="N28" s="227">
        <v>5</v>
      </c>
      <c r="O28" s="229">
        <v>3</v>
      </c>
      <c r="P28" s="227">
        <v>3</v>
      </c>
      <c r="Q28" s="228">
        <v>0</v>
      </c>
      <c r="R28" s="229">
        <v>17</v>
      </c>
    </row>
    <row r="29" spans="1:18" ht="15">
      <c r="A29" s="215" t="s">
        <v>340</v>
      </c>
      <c r="B29" s="215" t="s">
        <v>161</v>
      </c>
      <c r="C29" s="227">
        <v>51</v>
      </c>
      <c r="D29" s="228">
        <v>1</v>
      </c>
      <c r="E29" s="229">
        <v>20</v>
      </c>
      <c r="F29" s="227">
        <v>17</v>
      </c>
      <c r="G29" s="229">
        <v>1</v>
      </c>
      <c r="H29" s="227">
        <v>3</v>
      </c>
      <c r="I29" s="228">
        <v>0</v>
      </c>
      <c r="J29" s="229">
        <v>13</v>
      </c>
      <c r="K29" s="227">
        <v>61</v>
      </c>
      <c r="L29" s="228">
        <v>3</v>
      </c>
      <c r="M29" s="229">
        <v>13</v>
      </c>
      <c r="N29" s="227">
        <v>8</v>
      </c>
      <c r="O29" s="229">
        <v>7</v>
      </c>
      <c r="P29" s="227">
        <v>6</v>
      </c>
      <c r="Q29" s="228">
        <v>1</v>
      </c>
      <c r="R29" s="229">
        <v>16</v>
      </c>
    </row>
    <row r="30" spans="1:18" ht="15">
      <c r="A30" s="217" t="s">
        <v>341</v>
      </c>
      <c r="B30" s="217" t="s">
        <v>162</v>
      </c>
      <c r="C30" s="227">
        <v>22</v>
      </c>
      <c r="D30" s="228">
        <v>0</v>
      </c>
      <c r="E30" s="229">
        <v>7</v>
      </c>
      <c r="F30" s="227">
        <v>3</v>
      </c>
      <c r="G30" s="229">
        <v>1</v>
      </c>
      <c r="H30" s="227">
        <v>0</v>
      </c>
      <c r="I30" s="228">
        <v>1</v>
      </c>
      <c r="J30" s="229">
        <v>16</v>
      </c>
      <c r="K30" s="227">
        <v>30</v>
      </c>
      <c r="L30" s="228">
        <v>2</v>
      </c>
      <c r="M30" s="229">
        <v>17</v>
      </c>
      <c r="N30" s="227">
        <v>3</v>
      </c>
      <c r="O30" s="229">
        <v>1</v>
      </c>
      <c r="P30" s="227">
        <v>3</v>
      </c>
      <c r="Q30" s="228">
        <v>0</v>
      </c>
      <c r="R30" s="229">
        <v>14</v>
      </c>
    </row>
    <row r="31" spans="1:18" ht="15">
      <c r="A31" s="215" t="s">
        <v>342</v>
      </c>
      <c r="B31" s="215" t="s">
        <v>163</v>
      </c>
      <c r="C31" s="227">
        <v>55</v>
      </c>
      <c r="D31" s="228">
        <v>1</v>
      </c>
      <c r="E31" s="229">
        <v>15</v>
      </c>
      <c r="F31" s="227">
        <v>15</v>
      </c>
      <c r="G31" s="229">
        <v>0</v>
      </c>
      <c r="H31" s="227">
        <v>5</v>
      </c>
      <c r="I31" s="228">
        <v>2</v>
      </c>
      <c r="J31" s="229">
        <v>10</v>
      </c>
      <c r="K31" s="227">
        <v>71</v>
      </c>
      <c r="L31" s="228">
        <v>2</v>
      </c>
      <c r="M31" s="229">
        <v>23</v>
      </c>
      <c r="N31" s="227">
        <v>10</v>
      </c>
      <c r="O31" s="229">
        <v>3</v>
      </c>
      <c r="P31" s="227">
        <v>3</v>
      </c>
      <c r="Q31" s="228">
        <v>0</v>
      </c>
      <c r="R31" s="229">
        <v>15</v>
      </c>
    </row>
    <row r="32" spans="1:18" ht="15">
      <c r="A32" s="217" t="s">
        <v>343</v>
      </c>
      <c r="B32" s="217" t="s">
        <v>164</v>
      </c>
      <c r="C32" s="227">
        <v>152</v>
      </c>
      <c r="D32" s="228">
        <v>2</v>
      </c>
      <c r="E32" s="229">
        <v>53</v>
      </c>
      <c r="F32" s="227">
        <v>37</v>
      </c>
      <c r="G32" s="229">
        <v>0</v>
      </c>
      <c r="H32" s="227">
        <v>23</v>
      </c>
      <c r="I32" s="228">
        <v>2</v>
      </c>
      <c r="J32" s="229">
        <v>66</v>
      </c>
      <c r="K32" s="227">
        <v>113</v>
      </c>
      <c r="L32" s="228">
        <v>2</v>
      </c>
      <c r="M32" s="229">
        <v>75</v>
      </c>
      <c r="N32" s="227">
        <v>37</v>
      </c>
      <c r="O32" s="229">
        <v>2</v>
      </c>
      <c r="P32" s="227">
        <v>16</v>
      </c>
      <c r="Q32" s="228">
        <v>0</v>
      </c>
      <c r="R32" s="229">
        <v>65</v>
      </c>
    </row>
    <row r="33" spans="1:18" ht="15">
      <c r="A33" s="215" t="s">
        <v>344</v>
      </c>
      <c r="B33" s="215" t="s">
        <v>165</v>
      </c>
      <c r="C33" s="227">
        <v>479</v>
      </c>
      <c r="D33" s="228">
        <v>4</v>
      </c>
      <c r="E33" s="229">
        <v>50</v>
      </c>
      <c r="F33" s="227">
        <v>54</v>
      </c>
      <c r="G33" s="229">
        <v>0</v>
      </c>
      <c r="H33" s="227">
        <v>54</v>
      </c>
      <c r="I33" s="228">
        <v>0</v>
      </c>
      <c r="J33" s="229">
        <v>30</v>
      </c>
      <c r="K33" s="227">
        <v>540</v>
      </c>
      <c r="L33" s="228">
        <v>5</v>
      </c>
      <c r="M33" s="229">
        <v>59</v>
      </c>
      <c r="N33" s="227">
        <v>65</v>
      </c>
      <c r="O33" s="229">
        <v>0</v>
      </c>
      <c r="P33" s="227">
        <v>45</v>
      </c>
      <c r="Q33" s="228">
        <v>0</v>
      </c>
      <c r="R33" s="229">
        <v>44</v>
      </c>
    </row>
    <row r="34" spans="1:18" ht="15">
      <c r="A34" s="217" t="s">
        <v>345</v>
      </c>
      <c r="B34" s="217" t="s">
        <v>166</v>
      </c>
      <c r="C34" s="227">
        <v>31</v>
      </c>
      <c r="D34" s="228">
        <v>1</v>
      </c>
      <c r="E34" s="229">
        <v>6</v>
      </c>
      <c r="F34" s="227">
        <v>11</v>
      </c>
      <c r="G34" s="229">
        <v>1</v>
      </c>
      <c r="H34" s="227">
        <v>3</v>
      </c>
      <c r="I34" s="228">
        <v>1</v>
      </c>
      <c r="J34" s="229">
        <v>15</v>
      </c>
      <c r="K34" s="227">
        <v>32</v>
      </c>
      <c r="L34" s="228">
        <v>1</v>
      </c>
      <c r="M34" s="229">
        <v>6</v>
      </c>
      <c r="N34" s="227">
        <v>8</v>
      </c>
      <c r="O34" s="229">
        <v>0</v>
      </c>
      <c r="P34" s="227">
        <v>1</v>
      </c>
      <c r="Q34" s="228">
        <v>0</v>
      </c>
      <c r="R34" s="229">
        <v>12</v>
      </c>
    </row>
    <row r="35" spans="1:18" ht="15">
      <c r="A35" s="215" t="s">
        <v>346</v>
      </c>
      <c r="B35" s="215" t="s">
        <v>167</v>
      </c>
      <c r="C35" s="227">
        <v>4</v>
      </c>
      <c r="D35" s="228">
        <v>0</v>
      </c>
      <c r="E35" s="229">
        <v>5</v>
      </c>
      <c r="F35" s="227">
        <v>1</v>
      </c>
      <c r="G35" s="229">
        <v>0</v>
      </c>
      <c r="H35" s="227">
        <v>0</v>
      </c>
      <c r="I35" s="228">
        <v>0</v>
      </c>
      <c r="J35" s="229">
        <v>4</v>
      </c>
      <c r="K35" s="227">
        <v>4</v>
      </c>
      <c r="L35" s="228">
        <v>2</v>
      </c>
      <c r="M35" s="229">
        <v>6</v>
      </c>
      <c r="N35" s="227">
        <v>1</v>
      </c>
      <c r="O35" s="229">
        <v>1</v>
      </c>
      <c r="P35" s="227">
        <v>0</v>
      </c>
      <c r="Q35" s="228">
        <v>0</v>
      </c>
      <c r="R35" s="229">
        <v>4</v>
      </c>
    </row>
    <row r="36" spans="1:18" ht="15">
      <c r="A36" s="217" t="s">
        <v>347</v>
      </c>
      <c r="B36" s="217" t="s">
        <v>168</v>
      </c>
      <c r="C36" s="227">
        <v>19</v>
      </c>
      <c r="D36" s="228">
        <v>0</v>
      </c>
      <c r="E36" s="229">
        <v>3</v>
      </c>
      <c r="F36" s="227">
        <v>4</v>
      </c>
      <c r="G36" s="229">
        <v>0</v>
      </c>
      <c r="H36" s="227">
        <v>0</v>
      </c>
      <c r="I36" s="228">
        <v>0</v>
      </c>
      <c r="J36" s="229">
        <v>4</v>
      </c>
      <c r="K36" s="227">
        <v>12</v>
      </c>
      <c r="L36" s="228">
        <v>0</v>
      </c>
      <c r="M36" s="229">
        <v>10</v>
      </c>
      <c r="N36" s="227">
        <v>1</v>
      </c>
      <c r="O36" s="229">
        <v>0</v>
      </c>
      <c r="P36" s="227">
        <v>1</v>
      </c>
      <c r="Q36" s="228">
        <v>1</v>
      </c>
      <c r="R36" s="229">
        <v>4</v>
      </c>
    </row>
    <row r="37" spans="1:18" ht="15">
      <c r="A37" s="215" t="s">
        <v>348</v>
      </c>
      <c r="B37" s="215" t="s">
        <v>169</v>
      </c>
      <c r="C37" s="227">
        <v>168</v>
      </c>
      <c r="D37" s="228">
        <v>2</v>
      </c>
      <c r="E37" s="229">
        <v>41</v>
      </c>
      <c r="F37" s="227">
        <v>37</v>
      </c>
      <c r="G37" s="229">
        <v>0</v>
      </c>
      <c r="H37" s="227">
        <v>23</v>
      </c>
      <c r="I37" s="228">
        <v>1</v>
      </c>
      <c r="J37" s="229">
        <v>15</v>
      </c>
      <c r="K37" s="227">
        <v>261</v>
      </c>
      <c r="L37" s="228">
        <v>5</v>
      </c>
      <c r="M37" s="229">
        <v>51</v>
      </c>
      <c r="N37" s="227">
        <v>49</v>
      </c>
      <c r="O37" s="229">
        <v>0</v>
      </c>
      <c r="P37" s="227">
        <v>22</v>
      </c>
      <c r="Q37" s="228">
        <v>1</v>
      </c>
      <c r="R37" s="229">
        <v>122</v>
      </c>
    </row>
    <row r="38" spans="1:18" ht="15">
      <c r="A38" s="217" t="s">
        <v>349</v>
      </c>
      <c r="B38" s="217" t="s">
        <v>170</v>
      </c>
      <c r="C38" s="227">
        <v>70</v>
      </c>
      <c r="D38" s="228">
        <v>2</v>
      </c>
      <c r="E38" s="229">
        <v>13</v>
      </c>
      <c r="F38" s="227">
        <v>17</v>
      </c>
      <c r="G38" s="229">
        <v>0</v>
      </c>
      <c r="H38" s="227">
        <v>5</v>
      </c>
      <c r="I38" s="228">
        <v>0</v>
      </c>
      <c r="J38" s="229">
        <v>17</v>
      </c>
      <c r="K38" s="227">
        <v>75</v>
      </c>
      <c r="L38" s="228">
        <v>4</v>
      </c>
      <c r="M38" s="229">
        <v>13</v>
      </c>
      <c r="N38" s="227">
        <v>6</v>
      </c>
      <c r="O38" s="229">
        <v>1</v>
      </c>
      <c r="P38" s="227">
        <v>3</v>
      </c>
      <c r="Q38" s="228">
        <v>2</v>
      </c>
      <c r="R38" s="229">
        <v>31</v>
      </c>
    </row>
    <row r="39" spans="1:18" ht="15">
      <c r="A39" s="215" t="s">
        <v>350</v>
      </c>
      <c r="B39" s="215" t="s">
        <v>280</v>
      </c>
      <c r="C39" s="227">
        <v>566</v>
      </c>
      <c r="D39" s="228">
        <v>4</v>
      </c>
      <c r="E39" s="229">
        <v>68</v>
      </c>
      <c r="F39" s="227">
        <v>60</v>
      </c>
      <c r="G39" s="229">
        <v>0</v>
      </c>
      <c r="H39" s="227">
        <v>34</v>
      </c>
      <c r="I39" s="228">
        <v>3</v>
      </c>
      <c r="J39" s="229">
        <v>46</v>
      </c>
      <c r="K39" s="227">
        <v>503</v>
      </c>
      <c r="L39" s="228">
        <v>4</v>
      </c>
      <c r="M39" s="229">
        <v>75</v>
      </c>
      <c r="N39" s="227">
        <v>70</v>
      </c>
      <c r="O39" s="229">
        <v>3</v>
      </c>
      <c r="P39" s="227">
        <v>28</v>
      </c>
      <c r="Q39" s="228">
        <v>2</v>
      </c>
      <c r="R39" s="229">
        <v>71</v>
      </c>
    </row>
    <row r="40" spans="1:18" ht="15">
      <c r="A40" s="394" t="s">
        <v>570</v>
      </c>
      <c r="B40" s="217" t="s">
        <v>171</v>
      </c>
      <c r="C40" s="227">
        <v>9489</v>
      </c>
      <c r="D40" s="228">
        <v>15</v>
      </c>
      <c r="E40" s="229">
        <v>1763</v>
      </c>
      <c r="F40" s="227">
        <v>2281</v>
      </c>
      <c r="G40" s="229">
        <v>10</v>
      </c>
      <c r="H40" s="227">
        <v>1314</v>
      </c>
      <c r="I40" s="228">
        <v>8</v>
      </c>
      <c r="J40" s="229">
        <v>1891</v>
      </c>
      <c r="K40" s="227">
        <v>8651</v>
      </c>
      <c r="L40" s="228">
        <v>6</v>
      </c>
      <c r="M40" s="229">
        <v>1786</v>
      </c>
      <c r="N40" s="227">
        <v>1943</v>
      </c>
      <c r="O40" s="229">
        <v>9</v>
      </c>
      <c r="P40" s="227">
        <v>870</v>
      </c>
      <c r="Q40" s="228">
        <v>15</v>
      </c>
      <c r="R40" s="229">
        <v>1526</v>
      </c>
    </row>
    <row r="41" spans="1:18" ht="15">
      <c r="A41" s="215" t="s">
        <v>352</v>
      </c>
      <c r="B41" s="215" t="s">
        <v>172</v>
      </c>
      <c r="C41" s="227">
        <v>1531</v>
      </c>
      <c r="D41" s="228">
        <v>32</v>
      </c>
      <c r="E41" s="229">
        <v>194</v>
      </c>
      <c r="F41" s="227">
        <v>237</v>
      </c>
      <c r="G41" s="229">
        <v>11</v>
      </c>
      <c r="H41" s="227">
        <v>169</v>
      </c>
      <c r="I41" s="228">
        <v>13</v>
      </c>
      <c r="J41" s="229">
        <v>187</v>
      </c>
      <c r="K41" s="227">
        <v>1313</v>
      </c>
      <c r="L41" s="228">
        <v>8</v>
      </c>
      <c r="M41" s="229">
        <v>210</v>
      </c>
      <c r="N41" s="227">
        <v>228</v>
      </c>
      <c r="O41" s="229">
        <v>8</v>
      </c>
      <c r="P41" s="227">
        <v>108</v>
      </c>
      <c r="Q41" s="228">
        <v>16</v>
      </c>
      <c r="R41" s="229">
        <v>243</v>
      </c>
    </row>
    <row r="42" spans="1:18" ht="15">
      <c r="A42" s="217" t="s">
        <v>353</v>
      </c>
      <c r="B42" s="217" t="s">
        <v>173</v>
      </c>
      <c r="C42" s="227">
        <v>9</v>
      </c>
      <c r="D42" s="228">
        <v>0</v>
      </c>
      <c r="E42" s="229">
        <v>13</v>
      </c>
      <c r="F42" s="227">
        <v>0</v>
      </c>
      <c r="G42" s="229">
        <v>1</v>
      </c>
      <c r="H42" s="227">
        <v>0</v>
      </c>
      <c r="I42" s="228">
        <v>0</v>
      </c>
      <c r="J42" s="229">
        <v>4</v>
      </c>
      <c r="K42" s="227">
        <v>11</v>
      </c>
      <c r="L42" s="228">
        <v>1</v>
      </c>
      <c r="M42" s="229">
        <v>8</v>
      </c>
      <c r="N42" s="227">
        <v>5</v>
      </c>
      <c r="O42" s="229">
        <v>0</v>
      </c>
      <c r="P42" s="227">
        <v>0</v>
      </c>
      <c r="Q42" s="228">
        <v>0</v>
      </c>
      <c r="R42" s="229">
        <v>13</v>
      </c>
    </row>
    <row r="43" spans="1:18" ht="15">
      <c r="A43" s="215" t="s">
        <v>354</v>
      </c>
      <c r="B43" s="215" t="s">
        <v>174</v>
      </c>
      <c r="C43" s="227">
        <v>42</v>
      </c>
      <c r="D43" s="228">
        <v>8</v>
      </c>
      <c r="E43" s="229">
        <v>5</v>
      </c>
      <c r="F43" s="227">
        <v>7</v>
      </c>
      <c r="G43" s="229">
        <v>1</v>
      </c>
      <c r="H43" s="227">
        <v>13</v>
      </c>
      <c r="I43" s="228">
        <v>1</v>
      </c>
      <c r="J43" s="229">
        <v>30</v>
      </c>
      <c r="K43" s="227">
        <v>28</v>
      </c>
      <c r="L43" s="228">
        <v>3</v>
      </c>
      <c r="M43" s="229">
        <v>8</v>
      </c>
      <c r="N43" s="227">
        <v>7</v>
      </c>
      <c r="O43" s="229">
        <v>2</v>
      </c>
      <c r="P43" s="227">
        <v>2</v>
      </c>
      <c r="Q43" s="228">
        <v>1</v>
      </c>
      <c r="R43" s="229">
        <v>26</v>
      </c>
    </row>
    <row r="44" spans="1:18" ht="15">
      <c r="A44" s="217" t="s">
        <v>355</v>
      </c>
      <c r="B44" s="217" t="s">
        <v>175</v>
      </c>
      <c r="C44" s="227">
        <v>306</v>
      </c>
      <c r="D44" s="228">
        <v>8</v>
      </c>
      <c r="E44" s="229">
        <v>75</v>
      </c>
      <c r="F44" s="227">
        <v>54</v>
      </c>
      <c r="G44" s="229">
        <v>4</v>
      </c>
      <c r="H44" s="227">
        <v>69</v>
      </c>
      <c r="I44" s="228">
        <v>2</v>
      </c>
      <c r="J44" s="229">
        <v>49</v>
      </c>
      <c r="K44" s="227">
        <v>304</v>
      </c>
      <c r="L44" s="228">
        <v>3</v>
      </c>
      <c r="M44" s="229">
        <v>78</v>
      </c>
      <c r="N44" s="227">
        <v>58</v>
      </c>
      <c r="O44" s="229">
        <v>1</v>
      </c>
      <c r="P44" s="227">
        <v>40</v>
      </c>
      <c r="Q44" s="228">
        <v>2</v>
      </c>
      <c r="R44" s="229">
        <v>96</v>
      </c>
    </row>
    <row r="45" spans="1:18" ht="15">
      <c r="A45" s="215" t="s">
        <v>356</v>
      </c>
      <c r="B45" s="215" t="s">
        <v>176</v>
      </c>
      <c r="C45" s="227">
        <v>50</v>
      </c>
      <c r="D45" s="228">
        <v>1</v>
      </c>
      <c r="E45" s="229">
        <v>14</v>
      </c>
      <c r="F45" s="227">
        <v>10</v>
      </c>
      <c r="G45" s="229">
        <v>0</v>
      </c>
      <c r="H45" s="227">
        <v>4</v>
      </c>
      <c r="I45" s="228">
        <v>1</v>
      </c>
      <c r="J45" s="229">
        <v>16</v>
      </c>
      <c r="K45" s="227">
        <v>46</v>
      </c>
      <c r="L45" s="228">
        <v>1</v>
      </c>
      <c r="M45" s="229">
        <v>15</v>
      </c>
      <c r="N45" s="227">
        <v>7</v>
      </c>
      <c r="O45" s="229">
        <v>1</v>
      </c>
      <c r="P45" s="227">
        <v>3</v>
      </c>
      <c r="Q45" s="228">
        <v>1</v>
      </c>
      <c r="R45" s="229">
        <v>25</v>
      </c>
    </row>
    <row r="46" spans="1:18" ht="15">
      <c r="A46" s="217" t="s">
        <v>357</v>
      </c>
      <c r="B46" s="217" t="s">
        <v>177</v>
      </c>
      <c r="C46" s="227">
        <v>19</v>
      </c>
      <c r="D46" s="228">
        <v>1</v>
      </c>
      <c r="E46" s="229">
        <v>6</v>
      </c>
      <c r="F46" s="227">
        <v>4</v>
      </c>
      <c r="G46" s="229">
        <v>0</v>
      </c>
      <c r="H46" s="227">
        <v>2</v>
      </c>
      <c r="I46" s="228">
        <v>0</v>
      </c>
      <c r="J46" s="229">
        <v>5</v>
      </c>
      <c r="K46" s="227">
        <v>11</v>
      </c>
      <c r="L46" s="228">
        <v>0</v>
      </c>
      <c r="M46" s="229">
        <v>7</v>
      </c>
      <c r="N46" s="227">
        <v>2</v>
      </c>
      <c r="O46" s="229">
        <v>0</v>
      </c>
      <c r="P46" s="227">
        <v>3</v>
      </c>
      <c r="Q46" s="228">
        <v>0</v>
      </c>
      <c r="R46" s="229">
        <v>30</v>
      </c>
    </row>
    <row r="47" spans="1:18" ht="15">
      <c r="A47" s="215" t="s">
        <v>358</v>
      </c>
      <c r="B47" s="215" t="s">
        <v>178</v>
      </c>
      <c r="C47" s="227">
        <v>566</v>
      </c>
      <c r="D47" s="228">
        <v>2</v>
      </c>
      <c r="E47" s="229">
        <v>118</v>
      </c>
      <c r="F47" s="227">
        <v>97</v>
      </c>
      <c r="G47" s="229">
        <v>3</v>
      </c>
      <c r="H47" s="227">
        <v>50</v>
      </c>
      <c r="I47" s="228">
        <v>1</v>
      </c>
      <c r="J47" s="229">
        <v>51</v>
      </c>
      <c r="K47" s="227">
        <v>440</v>
      </c>
      <c r="L47" s="228">
        <v>4</v>
      </c>
      <c r="M47" s="229">
        <v>106</v>
      </c>
      <c r="N47" s="227">
        <v>68</v>
      </c>
      <c r="O47" s="229">
        <v>2</v>
      </c>
      <c r="P47" s="227">
        <v>24</v>
      </c>
      <c r="Q47" s="228">
        <v>0</v>
      </c>
      <c r="R47" s="229">
        <v>49</v>
      </c>
    </row>
    <row r="48" spans="1:18" ht="15">
      <c r="A48" s="217" t="s">
        <v>359</v>
      </c>
      <c r="B48" s="217" t="s">
        <v>179</v>
      </c>
      <c r="C48" s="227">
        <v>599</v>
      </c>
      <c r="D48" s="228">
        <v>19</v>
      </c>
      <c r="E48" s="229">
        <v>113</v>
      </c>
      <c r="F48" s="227">
        <v>65</v>
      </c>
      <c r="G48" s="229">
        <v>3</v>
      </c>
      <c r="H48" s="227">
        <v>51</v>
      </c>
      <c r="I48" s="228">
        <v>5</v>
      </c>
      <c r="J48" s="229">
        <v>81</v>
      </c>
      <c r="K48" s="227">
        <v>479</v>
      </c>
      <c r="L48" s="228">
        <v>12</v>
      </c>
      <c r="M48" s="229">
        <v>96</v>
      </c>
      <c r="N48" s="227">
        <v>55</v>
      </c>
      <c r="O48" s="229">
        <v>9</v>
      </c>
      <c r="P48" s="227">
        <v>34</v>
      </c>
      <c r="Q48" s="228">
        <v>3</v>
      </c>
      <c r="R48" s="229">
        <v>90</v>
      </c>
    </row>
    <row r="49" spans="1:18" ht="15">
      <c r="A49" s="215" t="s">
        <v>360</v>
      </c>
      <c r="B49" s="215" t="s">
        <v>180</v>
      </c>
      <c r="C49" s="227">
        <v>41</v>
      </c>
      <c r="D49" s="228">
        <v>2</v>
      </c>
      <c r="E49" s="229">
        <v>18</v>
      </c>
      <c r="F49" s="227">
        <v>6</v>
      </c>
      <c r="G49" s="229">
        <v>4</v>
      </c>
      <c r="H49" s="227">
        <v>6</v>
      </c>
      <c r="I49" s="228">
        <v>3</v>
      </c>
      <c r="J49" s="229">
        <v>20</v>
      </c>
      <c r="K49" s="227">
        <v>48</v>
      </c>
      <c r="L49" s="228">
        <v>2</v>
      </c>
      <c r="M49" s="229">
        <v>20</v>
      </c>
      <c r="N49" s="227">
        <v>12</v>
      </c>
      <c r="O49" s="229">
        <v>1</v>
      </c>
      <c r="P49" s="227">
        <v>5</v>
      </c>
      <c r="Q49" s="228">
        <v>1</v>
      </c>
      <c r="R49" s="229">
        <v>24</v>
      </c>
    </row>
    <row r="50" spans="1:18" ht="15">
      <c r="A50" s="217" t="s">
        <v>361</v>
      </c>
      <c r="B50" s="217" t="s">
        <v>181</v>
      </c>
      <c r="C50" s="227">
        <v>79</v>
      </c>
      <c r="D50" s="228">
        <v>2</v>
      </c>
      <c r="E50" s="229">
        <v>20</v>
      </c>
      <c r="F50" s="227">
        <v>9</v>
      </c>
      <c r="G50" s="229">
        <v>0</v>
      </c>
      <c r="H50" s="227">
        <v>4</v>
      </c>
      <c r="I50" s="228">
        <v>2</v>
      </c>
      <c r="J50" s="229">
        <v>17</v>
      </c>
      <c r="K50" s="227">
        <v>93</v>
      </c>
      <c r="L50" s="228">
        <v>2</v>
      </c>
      <c r="M50" s="229">
        <v>39</v>
      </c>
      <c r="N50" s="227">
        <v>21</v>
      </c>
      <c r="O50" s="229">
        <v>1</v>
      </c>
      <c r="P50" s="227">
        <v>8</v>
      </c>
      <c r="Q50" s="228">
        <v>1</v>
      </c>
      <c r="R50" s="229">
        <v>13</v>
      </c>
    </row>
    <row r="51" spans="1:18" ht="15">
      <c r="A51" s="215" t="s">
        <v>362</v>
      </c>
      <c r="B51" s="215" t="s">
        <v>182</v>
      </c>
      <c r="C51" s="227">
        <v>174</v>
      </c>
      <c r="D51" s="228">
        <v>5</v>
      </c>
      <c r="E51" s="229">
        <v>38</v>
      </c>
      <c r="F51" s="227">
        <v>26</v>
      </c>
      <c r="G51" s="229">
        <v>3</v>
      </c>
      <c r="H51" s="227">
        <v>11</v>
      </c>
      <c r="I51" s="228">
        <v>6</v>
      </c>
      <c r="J51" s="229">
        <v>57</v>
      </c>
      <c r="K51" s="227">
        <v>161</v>
      </c>
      <c r="L51" s="228">
        <v>6</v>
      </c>
      <c r="M51" s="229">
        <v>62</v>
      </c>
      <c r="N51" s="227">
        <v>17</v>
      </c>
      <c r="O51" s="229">
        <v>2</v>
      </c>
      <c r="P51" s="227">
        <v>8</v>
      </c>
      <c r="Q51" s="228">
        <v>2</v>
      </c>
      <c r="R51" s="229">
        <v>73</v>
      </c>
    </row>
    <row r="52" spans="1:18" ht="15">
      <c r="A52" s="217" t="s">
        <v>363</v>
      </c>
      <c r="B52" s="217" t="s">
        <v>183</v>
      </c>
      <c r="C52" s="227">
        <v>96</v>
      </c>
      <c r="D52" s="228">
        <v>0</v>
      </c>
      <c r="E52" s="229">
        <v>20</v>
      </c>
      <c r="F52" s="227">
        <v>11</v>
      </c>
      <c r="G52" s="229">
        <v>0</v>
      </c>
      <c r="H52" s="227">
        <v>5</v>
      </c>
      <c r="I52" s="228">
        <v>0</v>
      </c>
      <c r="J52" s="229">
        <v>16</v>
      </c>
      <c r="K52" s="227">
        <v>135</v>
      </c>
      <c r="L52" s="228">
        <v>0</v>
      </c>
      <c r="M52" s="229">
        <v>33</v>
      </c>
      <c r="N52" s="227">
        <v>20</v>
      </c>
      <c r="O52" s="229">
        <v>0</v>
      </c>
      <c r="P52" s="227">
        <v>14</v>
      </c>
      <c r="Q52" s="228">
        <v>1</v>
      </c>
      <c r="R52" s="229">
        <v>14</v>
      </c>
    </row>
    <row r="53" spans="1:18" ht="15">
      <c r="A53" s="215" t="s">
        <v>364</v>
      </c>
      <c r="B53" s="215" t="s">
        <v>184</v>
      </c>
      <c r="C53" s="227">
        <v>121</v>
      </c>
      <c r="D53" s="228">
        <v>19</v>
      </c>
      <c r="E53" s="229">
        <v>13</v>
      </c>
      <c r="F53" s="227">
        <v>6</v>
      </c>
      <c r="G53" s="229">
        <v>0</v>
      </c>
      <c r="H53" s="227">
        <v>11</v>
      </c>
      <c r="I53" s="228">
        <v>0</v>
      </c>
      <c r="J53" s="229">
        <v>12</v>
      </c>
      <c r="K53" s="227">
        <v>141</v>
      </c>
      <c r="L53" s="228">
        <v>9</v>
      </c>
      <c r="M53" s="229">
        <v>13</v>
      </c>
      <c r="N53" s="227">
        <v>6</v>
      </c>
      <c r="O53" s="229">
        <v>1</v>
      </c>
      <c r="P53" s="227">
        <v>7</v>
      </c>
      <c r="Q53" s="228">
        <v>0</v>
      </c>
      <c r="R53" s="229">
        <v>12</v>
      </c>
    </row>
    <row r="54" spans="1:18" ht="15">
      <c r="A54" s="217" t="s">
        <v>365</v>
      </c>
      <c r="B54" s="217" t="s">
        <v>185</v>
      </c>
      <c r="C54" s="227">
        <v>399</v>
      </c>
      <c r="D54" s="228">
        <v>12</v>
      </c>
      <c r="E54" s="229">
        <v>84</v>
      </c>
      <c r="F54" s="227">
        <v>39</v>
      </c>
      <c r="G54" s="229">
        <v>0</v>
      </c>
      <c r="H54" s="227">
        <v>30</v>
      </c>
      <c r="I54" s="228">
        <v>2</v>
      </c>
      <c r="J54" s="229">
        <v>81</v>
      </c>
      <c r="K54" s="227">
        <v>275</v>
      </c>
      <c r="L54" s="228">
        <v>4</v>
      </c>
      <c r="M54" s="229">
        <v>100</v>
      </c>
      <c r="N54" s="227">
        <v>35</v>
      </c>
      <c r="O54" s="229">
        <v>1</v>
      </c>
      <c r="P54" s="227">
        <v>15</v>
      </c>
      <c r="Q54" s="228">
        <v>1</v>
      </c>
      <c r="R54" s="229">
        <v>65</v>
      </c>
    </row>
    <row r="55" spans="1:18" ht="15">
      <c r="A55" s="215" t="s">
        <v>366</v>
      </c>
      <c r="B55" s="215" t="s">
        <v>186</v>
      </c>
      <c r="C55" s="227">
        <v>19</v>
      </c>
      <c r="D55" s="228">
        <v>1</v>
      </c>
      <c r="E55" s="229">
        <v>10</v>
      </c>
      <c r="F55" s="227">
        <v>3</v>
      </c>
      <c r="G55" s="229">
        <v>0</v>
      </c>
      <c r="H55" s="227">
        <v>2</v>
      </c>
      <c r="I55" s="228">
        <v>2</v>
      </c>
      <c r="J55" s="229">
        <v>2</v>
      </c>
      <c r="K55" s="227">
        <v>19</v>
      </c>
      <c r="L55" s="228">
        <v>1</v>
      </c>
      <c r="M55" s="229">
        <v>9</v>
      </c>
      <c r="N55" s="227">
        <v>3</v>
      </c>
      <c r="O55" s="229">
        <v>0</v>
      </c>
      <c r="P55" s="227">
        <v>2</v>
      </c>
      <c r="Q55" s="228">
        <v>1</v>
      </c>
      <c r="R55" s="229">
        <v>1</v>
      </c>
    </row>
    <row r="56" spans="1:18" ht="15">
      <c r="A56" s="217" t="s">
        <v>367</v>
      </c>
      <c r="B56" s="217" t="s">
        <v>187</v>
      </c>
      <c r="C56" s="227">
        <v>60</v>
      </c>
      <c r="D56" s="228">
        <v>4</v>
      </c>
      <c r="E56" s="229">
        <v>11</v>
      </c>
      <c r="F56" s="227">
        <v>9</v>
      </c>
      <c r="G56" s="229">
        <v>0</v>
      </c>
      <c r="H56" s="227">
        <v>7</v>
      </c>
      <c r="I56" s="228">
        <v>2</v>
      </c>
      <c r="J56" s="229">
        <v>14</v>
      </c>
      <c r="K56" s="227">
        <v>77</v>
      </c>
      <c r="L56" s="228">
        <v>6</v>
      </c>
      <c r="M56" s="229">
        <v>11</v>
      </c>
      <c r="N56" s="227">
        <v>6</v>
      </c>
      <c r="O56" s="229">
        <v>5</v>
      </c>
      <c r="P56" s="227">
        <v>2</v>
      </c>
      <c r="Q56" s="228">
        <v>1</v>
      </c>
      <c r="R56" s="229">
        <v>6</v>
      </c>
    </row>
    <row r="57" spans="1:18" ht="15">
      <c r="A57" s="215" t="s">
        <v>368</v>
      </c>
      <c r="B57" s="215" t="s">
        <v>188</v>
      </c>
      <c r="C57" s="227">
        <v>44</v>
      </c>
      <c r="D57" s="228">
        <v>1</v>
      </c>
      <c r="E57" s="229">
        <v>6</v>
      </c>
      <c r="F57" s="227">
        <v>10</v>
      </c>
      <c r="G57" s="229">
        <v>0</v>
      </c>
      <c r="H57" s="227">
        <v>5</v>
      </c>
      <c r="I57" s="228">
        <v>0</v>
      </c>
      <c r="J57" s="229">
        <v>8</v>
      </c>
      <c r="K57" s="227">
        <v>37</v>
      </c>
      <c r="L57" s="228">
        <v>1</v>
      </c>
      <c r="M57" s="229">
        <v>6</v>
      </c>
      <c r="N57" s="227">
        <v>7</v>
      </c>
      <c r="O57" s="229">
        <v>1</v>
      </c>
      <c r="P57" s="227">
        <v>2</v>
      </c>
      <c r="Q57" s="228">
        <v>0</v>
      </c>
      <c r="R57" s="229">
        <v>8</v>
      </c>
    </row>
    <row r="58" spans="1:18" ht="15">
      <c r="A58" s="217" t="s">
        <v>369</v>
      </c>
      <c r="B58" s="217" t="s">
        <v>189</v>
      </c>
      <c r="C58" s="227">
        <v>77</v>
      </c>
      <c r="D58" s="228">
        <v>2</v>
      </c>
      <c r="E58" s="229">
        <v>14</v>
      </c>
      <c r="F58" s="227">
        <v>8</v>
      </c>
      <c r="G58" s="229">
        <v>0</v>
      </c>
      <c r="H58" s="227">
        <v>7</v>
      </c>
      <c r="I58" s="228">
        <v>0</v>
      </c>
      <c r="J58" s="229">
        <v>24</v>
      </c>
      <c r="K58" s="227">
        <v>46</v>
      </c>
      <c r="L58" s="228">
        <v>1</v>
      </c>
      <c r="M58" s="229">
        <v>14</v>
      </c>
      <c r="N58" s="227">
        <v>13</v>
      </c>
      <c r="O58" s="229">
        <v>0</v>
      </c>
      <c r="P58" s="227">
        <v>4</v>
      </c>
      <c r="Q58" s="228">
        <v>0</v>
      </c>
      <c r="R58" s="229">
        <v>42</v>
      </c>
    </row>
    <row r="59" spans="1:18" ht="15">
      <c r="A59" s="215" t="s">
        <v>370</v>
      </c>
      <c r="B59" s="215" t="s">
        <v>190</v>
      </c>
      <c r="C59" s="227">
        <v>38</v>
      </c>
      <c r="D59" s="228">
        <v>3</v>
      </c>
      <c r="E59" s="229">
        <v>7</v>
      </c>
      <c r="F59" s="227">
        <v>12</v>
      </c>
      <c r="G59" s="229">
        <v>1</v>
      </c>
      <c r="H59" s="227">
        <v>1</v>
      </c>
      <c r="I59" s="228">
        <v>0</v>
      </c>
      <c r="J59" s="229">
        <v>16</v>
      </c>
      <c r="K59" s="227">
        <v>34</v>
      </c>
      <c r="L59" s="228">
        <v>3</v>
      </c>
      <c r="M59" s="229">
        <v>10</v>
      </c>
      <c r="N59" s="227">
        <v>5</v>
      </c>
      <c r="O59" s="229">
        <v>3</v>
      </c>
      <c r="P59" s="227">
        <v>2</v>
      </c>
      <c r="Q59" s="228">
        <v>0</v>
      </c>
      <c r="R59" s="229">
        <v>15</v>
      </c>
    </row>
    <row r="60" spans="1:18" ht="15">
      <c r="A60" s="217" t="s">
        <v>371</v>
      </c>
      <c r="B60" s="217" t="s">
        <v>191</v>
      </c>
      <c r="C60" s="227">
        <v>208</v>
      </c>
      <c r="D60" s="228">
        <v>1</v>
      </c>
      <c r="E60" s="229">
        <v>43</v>
      </c>
      <c r="F60" s="227">
        <v>29</v>
      </c>
      <c r="G60" s="229">
        <v>1</v>
      </c>
      <c r="H60" s="227">
        <v>16</v>
      </c>
      <c r="I60" s="228">
        <v>1</v>
      </c>
      <c r="J60" s="229">
        <v>22</v>
      </c>
      <c r="K60" s="227">
        <v>164</v>
      </c>
      <c r="L60" s="228">
        <v>0</v>
      </c>
      <c r="M60" s="229">
        <v>45</v>
      </c>
      <c r="N60" s="227">
        <v>17</v>
      </c>
      <c r="O60" s="229">
        <v>1</v>
      </c>
      <c r="P60" s="227">
        <v>10</v>
      </c>
      <c r="Q60" s="228">
        <v>0</v>
      </c>
      <c r="R60" s="229">
        <v>43</v>
      </c>
    </row>
    <row r="61" spans="1:18" ht="15">
      <c r="A61" s="215" t="s">
        <v>372</v>
      </c>
      <c r="B61" s="215" t="s">
        <v>192</v>
      </c>
      <c r="C61" s="227">
        <v>168</v>
      </c>
      <c r="D61" s="228">
        <v>1</v>
      </c>
      <c r="E61" s="229">
        <v>59</v>
      </c>
      <c r="F61" s="227">
        <v>25</v>
      </c>
      <c r="G61" s="229">
        <v>1</v>
      </c>
      <c r="H61" s="227">
        <v>19</v>
      </c>
      <c r="I61" s="228">
        <v>0</v>
      </c>
      <c r="J61" s="229">
        <v>54</v>
      </c>
      <c r="K61" s="227">
        <v>168</v>
      </c>
      <c r="L61" s="228">
        <v>3</v>
      </c>
      <c r="M61" s="229">
        <v>47</v>
      </c>
      <c r="N61" s="227">
        <v>23</v>
      </c>
      <c r="O61" s="229">
        <v>0</v>
      </c>
      <c r="P61" s="227">
        <v>11</v>
      </c>
      <c r="Q61" s="228">
        <v>0</v>
      </c>
      <c r="R61" s="229">
        <v>39</v>
      </c>
    </row>
    <row r="62" spans="1:18" ht="15">
      <c r="A62" s="217" t="s">
        <v>373</v>
      </c>
      <c r="B62" s="217" t="s">
        <v>193</v>
      </c>
      <c r="C62" s="227">
        <v>21</v>
      </c>
      <c r="D62" s="228">
        <v>0</v>
      </c>
      <c r="E62" s="229">
        <v>6</v>
      </c>
      <c r="F62" s="227">
        <v>0</v>
      </c>
      <c r="G62" s="229">
        <v>0</v>
      </c>
      <c r="H62" s="227">
        <v>1</v>
      </c>
      <c r="I62" s="228">
        <v>1</v>
      </c>
      <c r="J62" s="229">
        <v>5</v>
      </c>
      <c r="K62" s="227">
        <v>21</v>
      </c>
      <c r="L62" s="228">
        <v>2</v>
      </c>
      <c r="M62" s="229">
        <v>6</v>
      </c>
      <c r="N62" s="227">
        <v>2</v>
      </c>
      <c r="O62" s="229">
        <v>0</v>
      </c>
      <c r="P62" s="227">
        <v>2</v>
      </c>
      <c r="Q62" s="228">
        <v>0</v>
      </c>
      <c r="R62" s="229">
        <v>5</v>
      </c>
    </row>
    <row r="63" spans="1:18" ht="15">
      <c r="A63" s="215" t="s">
        <v>374</v>
      </c>
      <c r="B63" s="215" t="s">
        <v>194</v>
      </c>
      <c r="C63" s="227">
        <v>15</v>
      </c>
      <c r="D63" s="228">
        <v>0</v>
      </c>
      <c r="E63" s="229">
        <v>6</v>
      </c>
      <c r="F63" s="227">
        <v>1</v>
      </c>
      <c r="G63" s="229">
        <v>2</v>
      </c>
      <c r="H63" s="227">
        <v>2</v>
      </c>
      <c r="I63" s="228">
        <v>1</v>
      </c>
      <c r="J63" s="229">
        <v>4</v>
      </c>
      <c r="K63" s="227">
        <v>8</v>
      </c>
      <c r="L63" s="228">
        <v>5</v>
      </c>
      <c r="M63" s="229">
        <v>6</v>
      </c>
      <c r="N63" s="227">
        <v>3</v>
      </c>
      <c r="O63" s="229">
        <v>1</v>
      </c>
      <c r="P63" s="227">
        <v>0</v>
      </c>
      <c r="Q63" s="228">
        <v>2</v>
      </c>
      <c r="R63" s="229">
        <v>35</v>
      </c>
    </row>
    <row r="64" spans="1:18" ht="15">
      <c r="A64" s="217" t="s">
        <v>375</v>
      </c>
      <c r="B64" s="217" t="s">
        <v>195</v>
      </c>
      <c r="C64" s="227">
        <v>70</v>
      </c>
      <c r="D64" s="228">
        <v>2</v>
      </c>
      <c r="E64" s="229">
        <v>12</v>
      </c>
      <c r="F64" s="227">
        <v>14</v>
      </c>
      <c r="G64" s="229">
        <v>3</v>
      </c>
      <c r="H64" s="227">
        <v>11</v>
      </c>
      <c r="I64" s="228">
        <v>1</v>
      </c>
      <c r="J64" s="229">
        <v>16</v>
      </c>
      <c r="K64" s="227">
        <v>71</v>
      </c>
      <c r="L64" s="228">
        <v>0</v>
      </c>
      <c r="M64" s="229">
        <v>8</v>
      </c>
      <c r="N64" s="227">
        <v>13</v>
      </c>
      <c r="O64" s="229">
        <v>0</v>
      </c>
      <c r="P64" s="227">
        <v>4</v>
      </c>
      <c r="Q64" s="228">
        <v>0</v>
      </c>
      <c r="R64" s="229">
        <v>17</v>
      </c>
    </row>
    <row r="65" spans="1:18" ht="15">
      <c r="A65" s="215" t="s">
        <v>376</v>
      </c>
      <c r="B65" s="215" t="s">
        <v>196</v>
      </c>
      <c r="C65" s="227">
        <v>234</v>
      </c>
      <c r="D65" s="228">
        <v>1</v>
      </c>
      <c r="E65" s="229">
        <v>73</v>
      </c>
      <c r="F65" s="227">
        <v>37</v>
      </c>
      <c r="G65" s="229">
        <v>1</v>
      </c>
      <c r="H65" s="227">
        <v>26</v>
      </c>
      <c r="I65" s="228">
        <v>1</v>
      </c>
      <c r="J65" s="229">
        <v>118</v>
      </c>
      <c r="K65" s="227">
        <v>167</v>
      </c>
      <c r="L65" s="228">
        <v>0</v>
      </c>
      <c r="M65" s="229">
        <v>77</v>
      </c>
      <c r="N65" s="227">
        <v>31</v>
      </c>
      <c r="O65" s="229">
        <v>2</v>
      </c>
      <c r="P65" s="227">
        <v>19</v>
      </c>
      <c r="Q65" s="228">
        <v>1</v>
      </c>
      <c r="R65" s="229">
        <v>95</v>
      </c>
    </row>
    <row r="66" spans="1:18" ht="15">
      <c r="A66" s="217" t="s">
        <v>377</v>
      </c>
      <c r="B66" s="217" t="s">
        <v>197</v>
      </c>
      <c r="C66" s="227">
        <v>51</v>
      </c>
      <c r="D66" s="228">
        <v>2</v>
      </c>
      <c r="E66" s="229">
        <v>23</v>
      </c>
      <c r="F66" s="227">
        <v>8</v>
      </c>
      <c r="G66" s="229">
        <v>1</v>
      </c>
      <c r="H66" s="227">
        <v>8</v>
      </c>
      <c r="I66" s="228">
        <v>1</v>
      </c>
      <c r="J66" s="229">
        <v>36</v>
      </c>
      <c r="K66" s="227">
        <v>39</v>
      </c>
      <c r="L66" s="228">
        <v>0</v>
      </c>
      <c r="M66" s="229">
        <v>15</v>
      </c>
      <c r="N66" s="227">
        <v>6</v>
      </c>
      <c r="O66" s="229">
        <v>3</v>
      </c>
      <c r="P66" s="227">
        <v>4</v>
      </c>
      <c r="Q66" s="228">
        <v>0</v>
      </c>
      <c r="R66" s="229">
        <v>39</v>
      </c>
    </row>
    <row r="67" spans="1:18" ht="15">
      <c r="A67" s="215" t="s">
        <v>378</v>
      </c>
      <c r="B67" s="215" t="s">
        <v>198</v>
      </c>
      <c r="C67" s="227">
        <v>145</v>
      </c>
      <c r="D67" s="228">
        <v>2</v>
      </c>
      <c r="E67" s="229">
        <v>24</v>
      </c>
      <c r="F67" s="227">
        <v>16</v>
      </c>
      <c r="G67" s="229">
        <v>1</v>
      </c>
      <c r="H67" s="227">
        <v>5</v>
      </c>
      <c r="I67" s="228">
        <v>1</v>
      </c>
      <c r="J67" s="229">
        <v>15</v>
      </c>
      <c r="K67" s="227">
        <v>101</v>
      </c>
      <c r="L67" s="228">
        <v>2</v>
      </c>
      <c r="M67" s="229">
        <v>14</v>
      </c>
      <c r="N67" s="227">
        <v>16</v>
      </c>
      <c r="O67" s="229">
        <v>2</v>
      </c>
      <c r="P67" s="227">
        <v>7</v>
      </c>
      <c r="Q67" s="228">
        <v>0</v>
      </c>
      <c r="R67" s="229">
        <v>24</v>
      </c>
    </row>
    <row r="68" spans="1:18" ht="15">
      <c r="A68" s="217" t="s">
        <v>379</v>
      </c>
      <c r="B68" s="217" t="s">
        <v>199</v>
      </c>
      <c r="C68" s="227">
        <v>5</v>
      </c>
      <c r="D68" s="228">
        <v>0</v>
      </c>
      <c r="E68" s="229">
        <v>0</v>
      </c>
      <c r="F68" s="227">
        <v>1</v>
      </c>
      <c r="G68" s="229">
        <v>0</v>
      </c>
      <c r="H68" s="227">
        <v>1</v>
      </c>
      <c r="I68" s="228">
        <v>0</v>
      </c>
      <c r="J68" s="229">
        <v>9</v>
      </c>
      <c r="K68" s="227">
        <v>7</v>
      </c>
      <c r="L68" s="228">
        <v>0</v>
      </c>
      <c r="M68" s="229">
        <v>4</v>
      </c>
      <c r="N68" s="227">
        <v>0</v>
      </c>
      <c r="O68" s="229">
        <v>0</v>
      </c>
      <c r="P68" s="227">
        <v>0</v>
      </c>
      <c r="Q68" s="228">
        <v>0</v>
      </c>
      <c r="R68" s="229">
        <v>3</v>
      </c>
    </row>
    <row r="69" spans="1:18" ht="15">
      <c r="A69" s="215" t="s">
        <v>380</v>
      </c>
      <c r="B69" s="215" t="s">
        <v>200</v>
      </c>
      <c r="C69" s="227">
        <v>269</v>
      </c>
      <c r="D69" s="228">
        <v>8</v>
      </c>
      <c r="E69" s="229">
        <v>50</v>
      </c>
      <c r="F69" s="227">
        <v>19</v>
      </c>
      <c r="G69" s="229">
        <v>0</v>
      </c>
      <c r="H69" s="227">
        <v>9</v>
      </c>
      <c r="I69" s="228">
        <v>0</v>
      </c>
      <c r="J69" s="229">
        <v>25</v>
      </c>
      <c r="K69" s="227">
        <v>295</v>
      </c>
      <c r="L69" s="228">
        <v>7</v>
      </c>
      <c r="M69" s="229">
        <v>48</v>
      </c>
      <c r="N69" s="227">
        <v>32</v>
      </c>
      <c r="O69" s="229">
        <v>2</v>
      </c>
      <c r="P69" s="227">
        <v>17</v>
      </c>
      <c r="Q69" s="228">
        <v>0</v>
      </c>
      <c r="R69" s="229">
        <v>41</v>
      </c>
    </row>
    <row r="70" spans="1:18" ht="15">
      <c r="A70" s="217" t="s">
        <v>381</v>
      </c>
      <c r="B70" s="217" t="s">
        <v>201</v>
      </c>
      <c r="C70" s="227">
        <v>48</v>
      </c>
      <c r="D70" s="228">
        <v>1</v>
      </c>
      <c r="E70" s="229">
        <v>15</v>
      </c>
      <c r="F70" s="227">
        <v>5</v>
      </c>
      <c r="G70" s="229">
        <v>1</v>
      </c>
      <c r="H70" s="227">
        <v>2</v>
      </c>
      <c r="I70" s="228">
        <v>1</v>
      </c>
      <c r="J70" s="229">
        <v>18</v>
      </c>
      <c r="K70" s="227">
        <v>47</v>
      </c>
      <c r="L70" s="228">
        <v>2</v>
      </c>
      <c r="M70" s="229">
        <v>30</v>
      </c>
      <c r="N70" s="227">
        <v>7</v>
      </c>
      <c r="O70" s="229">
        <v>2</v>
      </c>
      <c r="P70" s="227">
        <v>1</v>
      </c>
      <c r="Q70" s="228">
        <v>0</v>
      </c>
      <c r="R70" s="229">
        <v>15</v>
      </c>
    </row>
    <row r="71" spans="1:18" ht="15">
      <c r="A71" s="215" t="s">
        <v>382</v>
      </c>
      <c r="B71" s="215" t="s">
        <v>202</v>
      </c>
      <c r="C71" s="227">
        <v>167</v>
      </c>
      <c r="D71" s="228">
        <v>9</v>
      </c>
      <c r="E71" s="229">
        <v>36</v>
      </c>
      <c r="F71" s="227">
        <v>20</v>
      </c>
      <c r="G71" s="229">
        <v>0</v>
      </c>
      <c r="H71" s="227">
        <v>11</v>
      </c>
      <c r="I71" s="228">
        <v>2</v>
      </c>
      <c r="J71" s="229">
        <v>33</v>
      </c>
      <c r="K71" s="227">
        <v>110</v>
      </c>
      <c r="L71" s="228">
        <v>0</v>
      </c>
      <c r="M71" s="229">
        <v>41</v>
      </c>
      <c r="N71" s="227">
        <v>19</v>
      </c>
      <c r="O71" s="229">
        <v>2</v>
      </c>
      <c r="P71" s="227">
        <v>3</v>
      </c>
      <c r="Q71" s="228">
        <v>2</v>
      </c>
      <c r="R71" s="229">
        <v>46</v>
      </c>
    </row>
    <row r="72" spans="1:18" ht="15">
      <c r="A72" s="217" t="s">
        <v>383</v>
      </c>
      <c r="B72" s="217" t="s">
        <v>203</v>
      </c>
      <c r="C72" s="227">
        <v>28</v>
      </c>
      <c r="D72" s="228">
        <v>1</v>
      </c>
      <c r="E72" s="229">
        <v>6</v>
      </c>
      <c r="F72" s="227">
        <v>2</v>
      </c>
      <c r="G72" s="229">
        <v>0</v>
      </c>
      <c r="H72" s="227">
        <v>29</v>
      </c>
      <c r="I72" s="228">
        <v>3</v>
      </c>
      <c r="J72" s="229">
        <v>17</v>
      </c>
      <c r="K72" s="227">
        <v>43</v>
      </c>
      <c r="L72" s="228">
        <v>4</v>
      </c>
      <c r="M72" s="229">
        <v>17</v>
      </c>
      <c r="N72" s="227">
        <v>0</v>
      </c>
      <c r="O72" s="229">
        <v>2</v>
      </c>
      <c r="P72" s="227">
        <v>3</v>
      </c>
      <c r="Q72" s="228">
        <v>1</v>
      </c>
      <c r="R72" s="229">
        <v>37</v>
      </c>
    </row>
    <row r="73" spans="1:18" ht="15">
      <c r="A73" s="215" t="s">
        <v>384</v>
      </c>
      <c r="B73" s="215" t="s">
        <v>204</v>
      </c>
      <c r="C73" s="227">
        <v>46</v>
      </c>
      <c r="D73" s="228">
        <v>2</v>
      </c>
      <c r="E73" s="229">
        <v>15</v>
      </c>
      <c r="F73" s="227">
        <v>11</v>
      </c>
      <c r="G73" s="229">
        <v>0</v>
      </c>
      <c r="H73" s="227">
        <v>6</v>
      </c>
      <c r="I73" s="228">
        <v>0</v>
      </c>
      <c r="J73" s="229">
        <v>27</v>
      </c>
      <c r="K73" s="227">
        <v>29</v>
      </c>
      <c r="L73" s="228">
        <v>2</v>
      </c>
      <c r="M73" s="229">
        <v>40</v>
      </c>
      <c r="N73" s="227">
        <v>9</v>
      </c>
      <c r="O73" s="229">
        <v>0</v>
      </c>
      <c r="P73" s="227">
        <v>5</v>
      </c>
      <c r="Q73" s="228">
        <v>0</v>
      </c>
      <c r="R73" s="229">
        <v>31</v>
      </c>
    </row>
    <row r="74" spans="1:18" ht="15">
      <c r="A74" s="217" t="s">
        <v>385</v>
      </c>
      <c r="B74" s="217" t="s">
        <v>205</v>
      </c>
      <c r="C74" s="227">
        <v>92</v>
      </c>
      <c r="D74" s="228">
        <v>4</v>
      </c>
      <c r="E74" s="229">
        <v>24</v>
      </c>
      <c r="F74" s="227">
        <v>15</v>
      </c>
      <c r="G74" s="229">
        <v>1</v>
      </c>
      <c r="H74" s="227">
        <v>16</v>
      </c>
      <c r="I74" s="228">
        <v>1</v>
      </c>
      <c r="J74" s="229">
        <v>15</v>
      </c>
      <c r="K74" s="227">
        <v>90</v>
      </c>
      <c r="L74" s="228">
        <v>0</v>
      </c>
      <c r="M74" s="229">
        <v>13</v>
      </c>
      <c r="N74" s="227">
        <v>16</v>
      </c>
      <c r="O74" s="229">
        <v>1</v>
      </c>
      <c r="P74" s="227">
        <v>1</v>
      </c>
      <c r="Q74" s="228">
        <v>1</v>
      </c>
      <c r="R74" s="229">
        <v>6</v>
      </c>
    </row>
    <row r="75" spans="1:18" ht="15">
      <c r="A75" s="215" t="s">
        <v>386</v>
      </c>
      <c r="B75" s="215" t="s">
        <v>206</v>
      </c>
      <c r="C75" s="227">
        <v>6</v>
      </c>
      <c r="D75" s="228">
        <v>1</v>
      </c>
      <c r="E75" s="229">
        <v>0</v>
      </c>
      <c r="F75" s="227">
        <v>1</v>
      </c>
      <c r="G75" s="229">
        <v>0</v>
      </c>
      <c r="H75" s="227">
        <v>0</v>
      </c>
      <c r="I75" s="228">
        <v>2</v>
      </c>
      <c r="J75" s="229">
        <v>1</v>
      </c>
      <c r="K75" s="227">
        <v>3</v>
      </c>
      <c r="L75" s="228">
        <v>1</v>
      </c>
      <c r="M75" s="229">
        <v>1</v>
      </c>
      <c r="N75" s="227">
        <v>3</v>
      </c>
      <c r="O75" s="229">
        <v>0</v>
      </c>
      <c r="P75" s="227">
        <v>1</v>
      </c>
      <c r="Q75" s="228">
        <v>0</v>
      </c>
      <c r="R75" s="229">
        <v>3</v>
      </c>
    </row>
    <row r="76" spans="1:18" ht="15">
      <c r="A76" s="217" t="s">
        <v>387</v>
      </c>
      <c r="B76" s="217" t="s">
        <v>207</v>
      </c>
      <c r="C76" s="227">
        <v>23</v>
      </c>
      <c r="D76" s="228">
        <v>2</v>
      </c>
      <c r="E76" s="229">
        <v>15</v>
      </c>
      <c r="F76" s="227">
        <v>7</v>
      </c>
      <c r="G76" s="229">
        <v>0</v>
      </c>
      <c r="H76" s="227">
        <v>5</v>
      </c>
      <c r="I76" s="228">
        <v>0</v>
      </c>
      <c r="J76" s="229">
        <v>7</v>
      </c>
      <c r="K76" s="227">
        <v>32</v>
      </c>
      <c r="L76" s="228">
        <v>0</v>
      </c>
      <c r="M76" s="229">
        <v>20</v>
      </c>
      <c r="N76" s="227">
        <v>1</v>
      </c>
      <c r="O76" s="229">
        <v>1</v>
      </c>
      <c r="P76" s="227">
        <v>2</v>
      </c>
      <c r="Q76" s="228">
        <v>0</v>
      </c>
      <c r="R76" s="229">
        <v>15</v>
      </c>
    </row>
    <row r="77" spans="1:18" ht="15">
      <c r="A77" s="215" t="s">
        <v>388</v>
      </c>
      <c r="B77" s="215" t="s">
        <v>208</v>
      </c>
      <c r="C77" s="227">
        <v>20</v>
      </c>
      <c r="D77" s="228">
        <v>0</v>
      </c>
      <c r="E77" s="229">
        <v>7</v>
      </c>
      <c r="F77" s="227">
        <v>3</v>
      </c>
      <c r="G77" s="229">
        <v>0</v>
      </c>
      <c r="H77" s="227">
        <v>3</v>
      </c>
      <c r="I77" s="228">
        <v>0</v>
      </c>
      <c r="J77" s="229">
        <v>4</v>
      </c>
      <c r="K77" s="227">
        <v>12</v>
      </c>
      <c r="L77" s="228">
        <v>0</v>
      </c>
      <c r="M77" s="229">
        <v>3</v>
      </c>
      <c r="N77" s="227">
        <v>4</v>
      </c>
      <c r="O77" s="229">
        <v>1</v>
      </c>
      <c r="P77" s="227">
        <v>4</v>
      </c>
      <c r="Q77" s="228">
        <v>0</v>
      </c>
      <c r="R77" s="229">
        <v>5</v>
      </c>
    </row>
    <row r="78" spans="1:18" ht="15">
      <c r="A78" s="217" t="s">
        <v>389</v>
      </c>
      <c r="B78" s="217" t="s">
        <v>209</v>
      </c>
      <c r="C78" s="227">
        <v>106</v>
      </c>
      <c r="D78" s="228">
        <v>1</v>
      </c>
      <c r="E78" s="229">
        <v>16</v>
      </c>
      <c r="F78" s="227">
        <v>8</v>
      </c>
      <c r="G78" s="229">
        <v>2</v>
      </c>
      <c r="H78" s="227">
        <v>11</v>
      </c>
      <c r="I78" s="228">
        <v>0</v>
      </c>
      <c r="J78" s="229">
        <v>7</v>
      </c>
      <c r="K78" s="227">
        <v>80</v>
      </c>
      <c r="L78" s="228">
        <v>1</v>
      </c>
      <c r="M78" s="229">
        <v>13</v>
      </c>
      <c r="N78" s="227">
        <v>9</v>
      </c>
      <c r="O78" s="229">
        <v>1</v>
      </c>
      <c r="P78" s="227">
        <v>5</v>
      </c>
      <c r="Q78" s="228">
        <v>0</v>
      </c>
      <c r="R78" s="229">
        <v>5</v>
      </c>
    </row>
    <row r="79" spans="1:18" ht="15">
      <c r="A79" s="215" t="s">
        <v>390</v>
      </c>
      <c r="B79" s="215" t="s">
        <v>210</v>
      </c>
      <c r="C79" s="227">
        <v>74</v>
      </c>
      <c r="D79" s="228">
        <v>1</v>
      </c>
      <c r="E79" s="229">
        <v>10</v>
      </c>
      <c r="F79" s="227">
        <v>19</v>
      </c>
      <c r="G79" s="229">
        <v>0</v>
      </c>
      <c r="H79" s="227">
        <v>3</v>
      </c>
      <c r="I79" s="228">
        <v>0</v>
      </c>
      <c r="J79" s="229">
        <v>4</v>
      </c>
      <c r="K79" s="227">
        <v>64</v>
      </c>
      <c r="L79" s="228">
        <v>1</v>
      </c>
      <c r="M79" s="229">
        <v>7</v>
      </c>
      <c r="N79" s="227">
        <v>7</v>
      </c>
      <c r="O79" s="229">
        <v>1</v>
      </c>
      <c r="P79" s="227">
        <v>1</v>
      </c>
      <c r="Q79" s="228">
        <v>0</v>
      </c>
      <c r="R79" s="229">
        <v>3</v>
      </c>
    </row>
    <row r="80" spans="1:18" ht="15">
      <c r="A80" s="217" t="s">
        <v>391</v>
      </c>
      <c r="B80" s="217" t="s">
        <v>211</v>
      </c>
      <c r="C80" s="227">
        <v>4</v>
      </c>
      <c r="D80" s="228">
        <v>0</v>
      </c>
      <c r="E80" s="229">
        <v>12</v>
      </c>
      <c r="F80" s="227">
        <v>1</v>
      </c>
      <c r="G80" s="229">
        <v>2</v>
      </c>
      <c r="H80" s="227">
        <v>2</v>
      </c>
      <c r="I80" s="228">
        <v>0</v>
      </c>
      <c r="J80" s="229">
        <v>3</v>
      </c>
      <c r="K80" s="227">
        <v>5</v>
      </c>
      <c r="L80" s="228">
        <v>1</v>
      </c>
      <c r="M80" s="229">
        <v>5</v>
      </c>
      <c r="N80" s="227">
        <v>1</v>
      </c>
      <c r="O80" s="229">
        <v>1</v>
      </c>
      <c r="P80" s="227">
        <v>1</v>
      </c>
      <c r="Q80" s="228">
        <v>0</v>
      </c>
      <c r="R80" s="229">
        <v>5</v>
      </c>
    </row>
    <row r="81" spans="1:18" ht="15">
      <c r="A81" s="215" t="s">
        <v>392</v>
      </c>
      <c r="B81" s="215" t="s">
        <v>212</v>
      </c>
      <c r="C81" s="227">
        <v>5</v>
      </c>
      <c r="D81" s="228">
        <v>0</v>
      </c>
      <c r="E81" s="229">
        <v>0</v>
      </c>
      <c r="F81" s="227">
        <v>0</v>
      </c>
      <c r="G81" s="229">
        <v>0</v>
      </c>
      <c r="H81" s="227">
        <v>0</v>
      </c>
      <c r="I81" s="228">
        <v>0</v>
      </c>
      <c r="J81" s="229">
        <v>1</v>
      </c>
      <c r="K81" s="227">
        <v>2</v>
      </c>
      <c r="L81" s="228">
        <v>0</v>
      </c>
      <c r="M81" s="229">
        <v>4</v>
      </c>
      <c r="N81" s="227">
        <v>0</v>
      </c>
      <c r="O81" s="229">
        <v>0</v>
      </c>
      <c r="P81" s="227">
        <v>0</v>
      </c>
      <c r="Q81" s="228">
        <v>0</v>
      </c>
      <c r="R81" s="229">
        <v>8</v>
      </c>
    </row>
    <row r="82" spans="1:18" ht="15">
      <c r="A82" s="217" t="s">
        <v>393</v>
      </c>
      <c r="B82" s="217" t="s">
        <v>213</v>
      </c>
      <c r="C82" s="227">
        <v>19</v>
      </c>
      <c r="D82" s="228">
        <v>0</v>
      </c>
      <c r="E82" s="229">
        <v>11</v>
      </c>
      <c r="F82" s="227">
        <v>1</v>
      </c>
      <c r="G82" s="229">
        <v>0</v>
      </c>
      <c r="H82" s="227">
        <v>1</v>
      </c>
      <c r="I82" s="228">
        <v>0</v>
      </c>
      <c r="J82" s="229">
        <v>8</v>
      </c>
      <c r="K82" s="227">
        <v>17</v>
      </c>
      <c r="L82" s="228">
        <v>0</v>
      </c>
      <c r="M82" s="229">
        <v>10</v>
      </c>
      <c r="N82" s="227">
        <v>1</v>
      </c>
      <c r="O82" s="229">
        <v>1</v>
      </c>
      <c r="P82" s="227">
        <v>0</v>
      </c>
      <c r="Q82" s="228">
        <v>1</v>
      </c>
      <c r="R82" s="229">
        <v>4</v>
      </c>
    </row>
    <row r="83" spans="1:18" ht="15">
      <c r="A83" s="215" t="s">
        <v>394</v>
      </c>
      <c r="B83" s="215" t="s">
        <v>214</v>
      </c>
      <c r="C83" s="227">
        <v>82</v>
      </c>
      <c r="D83" s="228">
        <v>1</v>
      </c>
      <c r="E83" s="229">
        <v>11</v>
      </c>
      <c r="F83" s="227">
        <v>7</v>
      </c>
      <c r="G83" s="229">
        <v>0</v>
      </c>
      <c r="H83" s="227">
        <v>13</v>
      </c>
      <c r="I83" s="228">
        <v>1</v>
      </c>
      <c r="J83" s="229">
        <v>12</v>
      </c>
      <c r="K83" s="227">
        <v>79</v>
      </c>
      <c r="L83" s="228">
        <v>0</v>
      </c>
      <c r="M83" s="229">
        <v>11</v>
      </c>
      <c r="N83" s="227">
        <v>7</v>
      </c>
      <c r="O83" s="229">
        <v>0</v>
      </c>
      <c r="P83" s="227">
        <v>5</v>
      </c>
      <c r="Q83" s="228">
        <v>0</v>
      </c>
      <c r="R83" s="229">
        <v>10</v>
      </c>
    </row>
    <row r="84" spans="1:18" ht="15">
      <c r="A84" s="217" t="s">
        <v>395</v>
      </c>
      <c r="B84" s="217" t="s">
        <v>215</v>
      </c>
      <c r="C84" s="227">
        <v>21</v>
      </c>
      <c r="D84" s="228">
        <v>2</v>
      </c>
      <c r="E84" s="229">
        <v>5</v>
      </c>
      <c r="F84" s="227">
        <v>3</v>
      </c>
      <c r="G84" s="229">
        <v>1</v>
      </c>
      <c r="H84" s="227">
        <v>3</v>
      </c>
      <c r="I84" s="228">
        <v>3</v>
      </c>
      <c r="J84" s="229">
        <v>7</v>
      </c>
      <c r="K84" s="227">
        <v>15</v>
      </c>
      <c r="L84" s="228">
        <v>0</v>
      </c>
      <c r="M84" s="229">
        <v>5</v>
      </c>
      <c r="N84" s="227">
        <v>3</v>
      </c>
      <c r="O84" s="229">
        <v>2</v>
      </c>
      <c r="P84" s="227">
        <v>5</v>
      </c>
      <c r="Q84" s="228">
        <v>2</v>
      </c>
      <c r="R84" s="229">
        <v>16</v>
      </c>
    </row>
    <row r="85" spans="1:18" ht="15">
      <c r="A85" s="215" t="s">
        <v>396</v>
      </c>
      <c r="B85" s="215" t="s">
        <v>216</v>
      </c>
      <c r="C85" s="227">
        <v>12</v>
      </c>
      <c r="D85" s="228">
        <v>0</v>
      </c>
      <c r="E85" s="229">
        <v>6</v>
      </c>
      <c r="F85" s="227">
        <v>3</v>
      </c>
      <c r="G85" s="229">
        <v>0</v>
      </c>
      <c r="H85" s="227">
        <v>1</v>
      </c>
      <c r="I85" s="228">
        <v>1</v>
      </c>
      <c r="J85" s="229">
        <v>9</v>
      </c>
      <c r="K85" s="227">
        <v>25</v>
      </c>
      <c r="L85" s="228">
        <v>1</v>
      </c>
      <c r="M85" s="229">
        <v>1</v>
      </c>
      <c r="N85" s="227">
        <v>5</v>
      </c>
      <c r="O85" s="229">
        <v>0</v>
      </c>
      <c r="P85" s="227">
        <v>2</v>
      </c>
      <c r="Q85" s="228">
        <v>0</v>
      </c>
      <c r="R85" s="229">
        <v>11</v>
      </c>
    </row>
    <row r="86" spans="1:18" ht="15">
      <c r="A86" s="217" t="s">
        <v>397</v>
      </c>
      <c r="B86" s="217" t="s">
        <v>217</v>
      </c>
      <c r="C86" s="227">
        <v>30</v>
      </c>
      <c r="D86" s="228">
        <v>2</v>
      </c>
      <c r="E86" s="229">
        <v>7</v>
      </c>
      <c r="F86" s="227">
        <v>7</v>
      </c>
      <c r="G86" s="229">
        <v>1</v>
      </c>
      <c r="H86" s="227">
        <v>3</v>
      </c>
      <c r="I86" s="228">
        <v>1</v>
      </c>
      <c r="J86" s="229">
        <v>22</v>
      </c>
      <c r="K86" s="227">
        <v>44</v>
      </c>
      <c r="L86" s="228">
        <v>6</v>
      </c>
      <c r="M86" s="229">
        <v>16</v>
      </c>
      <c r="N86" s="227">
        <v>13</v>
      </c>
      <c r="O86" s="229">
        <v>0</v>
      </c>
      <c r="P86" s="227">
        <v>4</v>
      </c>
      <c r="Q86" s="228">
        <v>0</v>
      </c>
      <c r="R86" s="229">
        <v>30</v>
      </c>
    </row>
    <row r="87" spans="1:18" ht="15.75" thickBot="1">
      <c r="A87" s="218" t="s">
        <v>398</v>
      </c>
      <c r="B87" s="230" t="s">
        <v>218</v>
      </c>
      <c r="C87" s="227">
        <v>46</v>
      </c>
      <c r="D87" s="228">
        <v>1</v>
      </c>
      <c r="E87" s="229">
        <v>17</v>
      </c>
      <c r="F87" s="227">
        <v>6</v>
      </c>
      <c r="G87" s="229">
        <v>1</v>
      </c>
      <c r="H87" s="227">
        <v>7</v>
      </c>
      <c r="I87" s="228">
        <v>0</v>
      </c>
      <c r="J87" s="229">
        <v>13</v>
      </c>
      <c r="K87" s="227">
        <v>67</v>
      </c>
      <c r="L87" s="228">
        <v>0</v>
      </c>
      <c r="M87" s="229">
        <v>8</v>
      </c>
      <c r="N87" s="227">
        <v>7</v>
      </c>
      <c r="O87" s="229">
        <v>0</v>
      </c>
      <c r="P87" s="227">
        <v>2</v>
      </c>
      <c r="Q87" s="228">
        <v>0</v>
      </c>
      <c r="R87" s="229">
        <v>11</v>
      </c>
    </row>
    <row r="88" spans="1:18" s="69" customFormat="1" ht="17.25" customHeight="1" thickBot="1" thickTop="1">
      <c r="A88" s="219"/>
      <c r="B88" s="219" t="s">
        <v>219</v>
      </c>
      <c r="C88" s="220">
        <f>SUM(C7:C87)</f>
        <v>23713</v>
      </c>
      <c r="D88" s="221">
        <f aca="true" t="shared" si="0" ref="D88:J88">SUM(D7:D87)</f>
        <v>432</v>
      </c>
      <c r="E88" s="231">
        <f>SUM(E7:E87)</f>
        <v>4212</v>
      </c>
      <c r="F88" s="220">
        <f t="shared" si="0"/>
        <v>4293</v>
      </c>
      <c r="G88" s="231">
        <f t="shared" si="0"/>
        <v>95</v>
      </c>
      <c r="H88" s="220">
        <f t="shared" si="0"/>
        <v>2744</v>
      </c>
      <c r="I88" s="221">
        <f t="shared" si="0"/>
        <v>127</v>
      </c>
      <c r="J88" s="231">
        <f t="shared" si="0"/>
        <v>4430</v>
      </c>
      <c r="K88" s="220">
        <f>SUM(K7:K87)</f>
        <v>21248</v>
      </c>
      <c r="L88" s="221">
        <f aca="true" t="shared" si="1" ref="L88:Q88">SUM(L7:L87)</f>
        <v>265</v>
      </c>
      <c r="M88" s="231">
        <f>SUM(M7:M87)</f>
        <v>4352</v>
      </c>
      <c r="N88" s="220">
        <f t="shared" si="1"/>
        <v>3852</v>
      </c>
      <c r="O88" s="231">
        <f t="shared" si="1"/>
        <v>157</v>
      </c>
      <c r="P88" s="220">
        <f t="shared" si="1"/>
        <v>1799</v>
      </c>
      <c r="Q88" s="221">
        <f t="shared" si="1"/>
        <v>95</v>
      </c>
      <c r="R88" s="222">
        <f>SUM(R7:R87)</f>
        <v>4600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4" t="s">
        <v>735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7" t="s">
        <v>511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8" t="s">
        <v>317</v>
      </c>
      <c r="C5" s="681" t="s">
        <v>427</v>
      </c>
      <c r="D5" s="684">
        <v>2023</v>
      </c>
      <c r="E5" s="684"/>
      <c r="F5" s="684"/>
      <c r="G5" s="684"/>
      <c r="H5" s="684"/>
      <c r="I5" s="684"/>
      <c r="J5" s="684"/>
      <c r="K5" s="684"/>
      <c r="L5" s="685"/>
    </row>
    <row r="6" spans="2:12" ht="20.25" customHeight="1">
      <c r="B6" s="679"/>
      <c r="C6" s="682"/>
      <c r="D6" s="674" t="s">
        <v>223</v>
      </c>
      <c r="E6" s="674"/>
      <c r="F6" s="674"/>
      <c r="G6" s="674"/>
      <c r="H6" s="327" t="s">
        <v>426</v>
      </c>
      <c r="I6" s="328"/>
      <c r="J6" s="674" t="s">
        <v>7</v>
      </c>
      <c r="K6" s="674"/>
      <c r="L6" s="675"/>
    </row>
    <row r="7" spans="2:12" ht="18" customHeight="1" thickBot="1">
      <c r="B7" s="680"/>
      <c r="C7" s="683"/>
      <c r="D7" s="338" t="s">
        <v>437</v>
      </c>
      <c r="E7" s="335" t="s">
        <v>438</v>
      </c>
      <c r="F7" s="336" t="s">
        <v>14</v>
      </c>
      <c r="G7" s="335" t="s">
        <v>442</v>
      </c>
      <c r="H7" s="334" t="s">
        <v>9</v>
      </c>
      <c r="I7" s="337" t="s">
        <v>440</v>
      </c>
      <c r="J7" s="337" t="s">
        <v>437</v>
      </c>
      <c r="K7" s="338" t="s">
        <v>441</v>
      </c>
      <c r="L7" s="339" t="s">
        <v>442</v>
      </c>
    </row>
    <row r="8" spans="2:12" ht="15">
      <c r="B8" s="416" t="s">
        <v>318</v>
      </c>
      <c r="C8" s="416" t="s">
        <v>139</v>
      </c>
      <c r="D8" s="420">
        <v>443</v>
      </c>
      <c r="E8" s="238">
        <v>481110000</v>
      </c>
      <c r="F8" s="332">
        <v>41</v>
      </c>
      <c r="G8" s="238">
        <v>88</v>
      </c>
      <c r="H8" s="421">
        <v>53</v>
      </c>
      <c r="I8" s="422">
        <v>39</v>
      </c>
      <c r="J8" s="423">
        <v>3</v>
      </c>
      <c r="K8" s="424">
        <v>3</v>
      </c>
      <c r="L8" s="333">
        <v>3</v>
      </c>
    </row>
    <row r="9" spans="2:12" ht="15">
      <c r="B9" s="239" t="s">
        <v>319</v>
      </c>
      <c r="C9" s="239" t="s">
        <v>140</v>
      </c>
      <c r="D9" s="242">
        <v>47</v>
      </c>
      <c r="E9" s="240">
        <v>84210000</v>
      </c>
      <c r="F9" s="292">
        <v>2</v>
      </c>
      <c r="G9" s="240">
        <v>7</v>
      </c>
      <c r="H9" s="329">
        <v>13</v>
      </c>
      <c r="I9" s="330">
        <v>123</v>
      </c>
      <c r="J9" s="425">
        <v>0</v>
      </c>
      <c r="K9" s="426">
        <v>0</v>
      </c>
      <c r="L9" s="291">
        <v>1</v>
      </c>
    </row>
    <row r="10" spans="2:12" ht="15">
      <c r="B10" s="241" t="s">
        <v>320</v>
      </c>
      <c r="C10" s="241" t="s">
        <v>141</v>
      </c>
      <c r="D10" s="242">
        <v>79</v>
      </c>
      <c r="E10" s="240">
        <v>138144000</v>
      </c>
      <c r="F10" s="292">
        <v>7</v>
      </c>
      <c r="G10" s="240">
        <v>12</v>
      </c>
      <c r="H10" s="329">
        <v>22</v>
      </c>
      <c r="I10" s="330">
        <v>40</v>
      </c>
      <c r="J10" s="425">
        <v>1</v>
      </c>
      <c r="K10" s="426">
        <v>0</v>
      </c>
      <c r="L10" s="291">
        <v>1</v>
      </c>
    </row>
    <row r="11" spans="2:12" ht="15">
      <c r="B11" s="239" t="s">
        <v>321</v>
      </c>
      <c r="C11" s="239" t="s">
        <v>142</v>
      </c>
      <c r="D11" s="242">
        <v>29</v>
      </c>
      <c r="E11" s="240">
        <v>37800000</v>
      </c>
      <c r="F11" s="292">
        <v>5</v>
      </c>
      <c r="G11" s="240">
        <v>2</v>
      </c>
      <c r="H11" s="329">
        <v>25</v>
      </c>
      <c r="I11" s="330">
        <v>7</v>
      </c>
      <c r="J11" s="425">
        <v>1</v>
      </c>
      <c r="K11" s="426">
        <v>0</v>
      </c>
      <c r="L11" s="291">
        <v>0</v>
      </c>
    </row>
    <row r="12" spans="2:12" ht="15">
      <c r="B12" s="241" t="s">
        <v>322</v>
      </c>
      <c r="C12" s="241" t="s">
        <v>143</v>
      </c>
      <c r="D12" s="242">
        <v>30</v>
      </c>
      <c r="E12" s="240">
        <v>64475000</v>
      </c>
      <c r="F12" s="292">
        <v>7</v>
      </c>
      <c r="G12" s="240">
        <v>6</v>
      </c>
      <c r="H12" s="329">
        <v>9</v>
      </c>
      <c r="I12" s="330">
        <v>14</v>
      </c>
      <c r="J12" s="425">
        <v>2</v>
      </c>
      <c r="K12" s="426">
        <v>1</v>
      </c>
      <c r="L12" s="291">
        <v>2</v>
      </c>
    </row>
    <row r="13" spans="2:12" ht="15">
      <c r="B13" s="239" t="s">
        <v>323</v>
      </c>
      <c r="C13" s="239" t="s">
        <v>144</v>
      </c>
      <c r="D13" s="242">
        <v>2216</v>
      </c>
      <c r="E13" s="240">
        <v>2516691500</v>
      </c>
      <c r="F13" s="292">
        <v>228</v>
      </c>
      <c r="G13" s="240">
        <v>373</v>
      </c>
      <c r="H13" s="329">
        <v>183</v>
      </c>
      <c r="I13" s="330">
        <v>277</v>
      </c>
      <c r="J13" s="425">
        <v>156</v>
      </c>
      <c r="K13" s="426">
        <v>12</v>
      </c>
      <c r="L13" s="291">
        <v>9</v>
      </c>
    </row>
    <row r="14" spans="2:12" ht="15">
      <c r="B14" s="241" t="s">
        <v>324</v>
      </c>
      <c r="C14" s="241" t="s">
        <v>145</v>
      </c>
      <c r="D14" s="242">
        <v>1366</v>
      </c>
      <c r="E14" s="240">
        <v>1222265000</v>
      </c>
      <c r="F14" s="292">
        <v>102</v>
      </c>
      <c r="G14" s="240">
        <v>117</v>
      </c>
      <c r="H14" s="329">
        <v>133</v>
      </c>
      <c r="I14" s="330">
        <v>112</v>
      </c>
      <c r="J14" s="425">
        <v>5</v>
      </c>
      <c r="K14" s="426">
        <v>6</v>
      </c>
      <c r="L14" s="291">
        <v>5</v>
      </c>
    </row>
    <row r="15" spans="2:12" ht="15">
      <c r="B15" s="239" t="s">
        <v>325</v>
      </c>
      <c r="C15" s="239" t="s">
        <v>146</v>
      </c>
      <c r="D15" s="242">
        <v>22</v>
      </c>
      <c r="E15" s="240">
        <v>16275000</v>
      </c>
      <c r="F15" s="292">
        <v>4</v>
      </c>
      <c r="G15" s="240">
        <v>1</v>
      </c>
      <c r="H15" s="329">
        <v>4</v>
      </c>
      <c r="I15" s="330">
        <v>9</v>
      </c>
      <c r="J15" s="425">
        <v>2</v>
      </c>
      <c r="K15" s="426">
        <v>2</v>
      </c>
      <c r="L15" s="291">
        <v>1</v>
      </c>
    </row>
    <row r="16" spans="2:12" ht="15">
      <c r="B16" s="241" t="s">
        <v>326</v>
      </c>
      <c r="C16" s="241" t="s">
        <v>147</v>
      </c>
      <c r="D16" s="242">
        <v>214</v>
      </c>
      <c r="E16" s="240">
        <v>169120000</v>
      </c>
      <c r="F16" s="292">
        <v>24</v>
      </c>
      <c r="G16" s="240">
        <v>24</v>
      </c>
      <c r="H16" s="329">
        <v>71</v>
      </c>
      <c r="I16" s="330">
        <v>106</v>
      </c>
      <c r="J16" s="425">
        <v>13</v>
      </c>
      <c r="K16" s="426">
        <v>4</v>
      </c>
      <c r="L16" s="291">
        <v>1</v>
      </c>
    </row>
    <row r="17" spans="2:12" ht="15">
      <c r="B17" s="239" t="s">
        <v>327</v>
      </c>
      <c r="C17" s="239" t="s">
        <v>148</v>
      </c>
      <c r="D17" s="242">
        <v>193</v>
      </c>
      <c r="E17" s="240">
        <v>204655000</v>
      </c>
      <c r="F17" s="292">
        <v>13</v>
      </c>
      <c r="G17" s="240">
        <v>24</v>
      </c>
      <c r="H17" s="329">
        <v>67</v>
      </c>
      <c r="I17" s="330">
        <v>58</v>
      </c>
      <c r="J17" s="425">
        <v>2</v>
      </c>
      <c r="K17" s="426">
        <v>3</v>
      </c>
      <c r="L17" s="291">
        <v>0</v>
      </c>
    </row>
    <row r="18" spans="2:12" ht="15">
      <c r="B18" s="241" t="s">
        <v>328</v>
      </c>
      <c r="C18" s="241" t="s">
        <v>149</v>
      </c>
      <c r="D18" s="242">
        <v>23</v>
      </c>
      <c r="E18" s="240">
        <v>56450000</v>
      </c>
      <c r="F18" s="292">
        <v>1</v>
      </c>
      <c r="G18" s="240">
        <v>4</v>
      </c>
      <c r="H18" s="329">
        <v>7</v>
      </c>
      <c r="I18" s="330">
        <v>8</v>
      </c>
      <c r="J18" s="425">
        <v>0</v>
      </c>
      <c r="K18" s="426">
        <v>0</v>
      </c>
      <c r="L18" s="291">
        <v>0</v>
      </c>
    </row>
    <row r="19" spans="2:12" ht="15">
      <c r="B19" s="239" t="s">
        <v>329</v>
      </c>
      <c r="C19" s="239" t="s">
        <v>150</v>
      </c>
      <c r="D19" s="242">
        <v>30</v>
      </c>
      <c r="E19" s="240">
        <v>64350000</v>
      </c>
      <c r="F19" s="292">
        <v>0</v>
      </c>
      <c r="G19" s="240">
        <v>1</v>
      </c>
      <c r="H19" s="329">
        <v>14</v>
      </c>
      <c r="I19" s="330">
        <v>4</v>
      </c>
      <c r="J19" s="425">
        <v>1</v>
      </c>
      <c r="K19" s="426">
        <v>0</v>
      </c>
      <c r="L19" s="291">
        <v>1</v>
      </c>
    </row>
    <row r="20" spans="2:12" ht="15">
      <c r="B20" s="241" t="s">
        <v>330</v>
      </c>
      <c r="C20" s="241" t="s">
        <v>151</v>
      </c>
      <c r="D20" s="242">
        <v>25</v>
      </c>
      <c r="E20" s="240">
        <v>34950000</v>
      </c>
      <c r="F20" s="292">
        <v>5</v>
      </c>
      <c r="G20" s="240">
        <v>3</v>
      </c>
      <c r="H20" s="329">
        <v>2</v>
      </c>
      <c r="I20" s="330">
        <v>4</v>
      </c>
      <c r="J20" s="425">
        <v>0</v>
      </c>
      <c r="K20" s="426">
        <v>1</v>
      </c>
      <c r="L20" s="291">
        <v>1</v>
      </c>
    </row>
    <row r="21" spans="2:12" ht="15">
      <c r="B21" s="239" t="s">
        <v>331</v>
      </c>
      <c r="C21" s="239" t="s">
        <v>152</v>
      </c>
      <c r="D21" s="242">
        <v>41</v>
      </c>
      <c r="E21" s="240">
        <v>39575000</v>
      </c>
      <c r="F21" s="292">
        <v>1</v>
      </c>
      <c r="G21" s="240">
        <v>9</v>
      </c>
      <c r="H21" s="329">
        <v>7</v>
      </c>
      <c r="I21" s="330">
        <v>8</v>
      </c>
      <c r="J21" s="425">
        <v>1</v>
      </c>
      <c r="K21" s="426">
        <v>0</v>
      </c>
      <c r="L21" s="291">
        <v>0</v>
      </c>
    </row>
    <row r="22" spans="2:12" ht="15">
      <c r="B22" s="241" t="s">
        <v>332</v>
      </c>
      <c r="C22" s="241" t="s">
        <v>153</v>
      </c>
      <c r="D22" s="242">
        <v>36</v>
      </c>
      <c r="E22" s="240">
        <v>46150000</v>
      </c>
      <c r="F22" s="292">
        <v>18</v>
      </c>
      <c r="G22" s="240">
        <v>6</v>
      </c>
      <c r="H22" s="329">
        <v>9</v>
      </c>
      <c r="I22" s="330">
        <v>19</v>
      </c>
      <c r="J22" s="425">
        <v>0</v>
      </c>
      <c r="K22" s="426">
        <v>0</v>
      </c>
      <c r="L22" s="291">
        <v>1</v>
      </c>
    </row>
    <row r="23" spans="2:12" ht="15">
      <c r="B23" s="239" t="s">
        <v>333</v>
      </c>
      <c r="C23" s="239" t="s">
        <v>154</v>
      </c>
      <c r="D23" s="242">
        <v>850</v>
      </c>
      <c r="E23" s="240">
        <v>811783000</v>
      </c>
      <c r="F23" s="292">
        <v>89</v>
      </c>
      <c r="G23" s="240">
        <v>125</v>
      </c>
      <c r="H23" s="329">
        <v>110</v>
      </c>
      <c r="I23" s="330">
        <v>103</v>
      </c>
      <c r="J23" s="425">
        <v>15</v>
      </c>
      <c r="K23" s="426">
        <v>3</v>
      </c>
      <c r="L23" s="291">
        <v>3</v>
      </c>
    </row>
    <row r="24" spans="2:12" ht="15">
      <c r="B24" s="241" t="s">
        <v>334</v>
      </c>
      <c r="C24" s="241" t="s">
        <v>155</v>
      </c>
      <c r="D24" s="242">
        <v>93</v>
      </c>
      <c r="E24" s="240">
        <v>98851000</v>
      </c>
      <c r="F24" s="292">
        <v>6</v>
      </c>
      <c r="G24" s="240">
        <v>9</v>
      </c>
      <c r="H24" s="329">
        <v>23</v>
      </c>
      <c r="I24" s="330">
        <v>24</v>
      </c>
      <c r="J24" s="425">
        <v>13</v>
      </c>
      <c r="K24" s="426">
        <v>0</v>
      </c>
      <c r="L24" s="291">
        <v>0</v>
      </c>
    </row>
    <row r="25" spans="2:12" ht="15">
      <c r="B25" s="239" t="s">
        <v>335</v>
      </c>
      <c r="C25" s="239" t="s">
        <v>156</v>
      </c>
      <c r="D25" s="242">
        <v>15</v>
      </c>
      <c r="E25" s="240">
        <v>20750000</v>
      </c>
      <c r="F25" s="292">
        <v>2</v>
      </c>
      <c r="G25" s="240">
        <v>3</v>
      </c>
      <c r="H25" s="329">
        <v>2</v>
      </c>
      <c r="I25" s="330">
        <v>5</v>
      </c>
      <c r="J25" s="425">
        <v>3</v>
      </c>
      <c r="K25" s="426">
        <v>0</v>
      </c>
      <c r="L25" s="291">
        <v>1</v>
      </c>
    </row>
    <row r="26" spans="2:12" ht="15">
      <c r="B26" s="241" t="s">
        <v>336</v>
      </c>
      <c r="C26" s="241" t="s">
        <v>157</v>
      </c>
      <c r="D26" s="242">
        <v>63</v>
      </c>
      <c r="E26" s="240">
        <v>49370000</v>
      </c>
      <c r="F26" s="292">
        <v>5</v>
      </c>
      <c r="G26" s="240">
        <v>4</v>
      </c>
      <c r="H26" s="329">
        <v>12</v>
      </c>
      <c r="I26" s="330">
        <v>27</v>
      </c>
      <c r="J26" s="425">
        <v>4</v>
      </c>
      <c r="K26" s="426">
        <v>3</v>
      </c>
      <c r="L26" s="291">
        <v>0</v>
      </c>
    </row>
    <row r="27" spans="2:12" ht="15">
      <c r="B27" s="239" t="s">
        <v>337</v>
      </c>
      <c r="C27" s="239" t="s">
        <v>158</v>
      </c>
      <c r="D27" s="242">
        <v>198</v>
      </c>
      <c r="E27" s="240">
        <v>302135000</v>
      </c>
      <c r="F27" s="292">
        <v>18</v>
      </c>
      <c r="G27" s="240">
        <v>30</v>
      </c>
      <c r="H27" s="329">
        <v>65</v>
      </c>
      <c r="I27" s="330">
        <v>68</v>
      </c>
      <c r="J27" s="425">
        <v>2</v>
      </c>
      <c r="K27" s="426">
        <v>3</v>
      </c>
      <c r="L27" s="291">
        <v>1</v>
      </c>
    </row>
    <row r="28" spans="2:12" ht="15">
      <c r="B28" s="241" t="s">
        <v>338</v>
      </c>
      <c r="C28" s="241" t="s">
        <v>159</v>
      </c>
      <c r="D28" s="242">
        <v>252</v>
      </c>
      <c r="E28" s="240">
        <v>560770000</v>
      </c>
      <c r="F28" s="292">
        <v>30</v>
      </c>
      <c r="G28" s="240">
        <v>24</v>
      </c>
      <c r="H28" s="329">
        <v>29</v>
      </c>
      <c r="I28" s="330">
        <v>25</v>
      </c>
      <c r="J28" s="425">
        <v>5</v>
      </c>
      <c r="K28" s="426">
        <v>0</v>
      </c>
      <c r="L28" s="291">
        <v>1</v>
      </c>
    </row>
    <row r="29" spans="2:12" ht="15">
      <c r="B29" s="239" t="s">
        <v>339</v>
      </c>
      <c r="C29" s="239" t="s">
        <v>160</v>
      </c>
      <c r="D29" s="242">
        <v>57</v>
      </c>
      <c r="E29" s="240">
        <v>61250000</v>
      </c>
      <c r="F29" s="292">
        <v>11</v>
      </c>
      <c r="G29" s="240">
        <v>2</v>
      </c>
      <c r="H29" s="329">
        <v>20</v>
      </c>
      <c r="I29" s="330">
        <v>21</v>
      </c>
      <c r="J29" s="425">
        <v>4</v>
      </c>
      <c r="K29" s="426">
        <v>6</v>
      </c>
      <c r="L29" s="291">
        <v>0</v>
      </c>
    </row>
    <row r="30" spans="2:12" ht="15">
      <c r="B30" s="241" t="s">
        <v>340</v>
      </c>
      <c r="C30" s="241" t="s">
        <v>161</v>
      </c>
      <c r="D30" s="242">
        <v>51</v>
      </c>
      <c r="E30" s="240">
        <v>122850000</v>
      </c>
      <c r="F30" s="292">
        <v>3</v>
      </c>
      <c r="G30" s="240">
        <v>17</v>
      </c>
      <c r="H30" s="329">
        <v>20</v>
      </c>
      <c r="I30" s="330">
        <v>13</v>
      </c>
      <c r="J30" s="425">
        <v>1</v>
      </c>
      <c r="K30" s="426">
        <v>0</v>
      </c>
      <c r="L30" s="291">
        <v>1</v>
      </c>
    </row>
    <row r="31" spans="2:12" ht="15">
      <c r="B31" s="239" t="s">
        <v>341</v>
      </c>
      <c r="C31" s="239"/>
      <c r="D31" s="242">
        <v>22</v>
      </c>
      <c r="E31" s="240">
        <v>29715000</v>
      </c>
      <c r="F31" s="292">
        <v>0</v>
      </c>
      <c r="G31" s="240">
        <v>3</v>
      </c>
      <c r="H31" s="329">
        <v>7</v>
      </c>
      <c r="I31" s="330">
        <v>16</v>
      </c>
      <c r="J31" s="425">
        <v>0</v>
      </c>
      <c r="K31" s="426">
        <v>1</v>
      </c>
      <c r="L31" s="291">
        <v>1</v>
      </c>
    </row>
    <row r="32" spans="2:12" ht="15">
      <c r="B32" s="241" t="s">
        <v>342</v>
      </c>
      <c r="C32" s="241" t="s">
        <v>163</v>
      </c>
      <c r="D32" s="242">
        <v>55</v>
      </c>
      <c r="E32" s="240">
        <v>108250000</v>
      </c>
      <c r="F32" s="292">
        <v>5</v>
      </c>
      <c r="G32" s="240">
        <v>15</v>
      </c>
      <c r="H32" s="329">
        <v>15</v>
      </c>
      <c r="I32" s="330">
        <v>10</v>
      </c>
      <c r="J32" s="425">
        <v>1</v>
      </c>
      <c r="K32" s="426">
        <v>2</v>
      </c>
      <c r="L32" s="291">
        <v>0</v>
      </c>
    </row>
    <row r="33" spans="2:12" ht="15">
      <c r="B33" s="239" t="s">
        <v>343</v>
      </c>
      <c r="C33" s="239" t="s">
        <v>164</v>
      </c>
      <c r="D33" s="242">
        <v>152</v>
      </c>
      <c r="E33" s="240">
        <v>164984939</v>
      </c>
      <c r="F33" s="292">
        <v>23</v>
      </c>
      <c r="G33" s="240">
        <v>37</v>
      </c>
      <c r="H33" s="329">
        <v>53</v>
      </c>
      <c r="I33" s="330">
        <v>66</v>
      </c>
      <c r="J33" s="425">
        <v>2</v>
      </c>
      <c r="K33" s="426">
        <v>2</v>
      </c>
      <c r="L33" s="291">
        <v>0</v>
      </c>
    </row>
    <row r="34" spans="2:12" ht="15">
      <c r="B34" s="241" t="s">
        <v>344</v>
      </c>
      <c r="C34" s="241" t="s">
        <v>165</v>
      </c>
      <c r="D34" s="242">
        <v>479</v>
      </c>
      <c r="E34" s="240">
        <v>832705000</v>
      </c>
      <c r="F34" s="292">
        <v>54</v>
      </c>
      <c r="G34" s="240">
        <v>54</v>
      </c>
      <c r="H34" s="329">
        <v>50</v>
      </c>
      <c r="I34" s="330">
        <v>30</v>
      </c>
      <c r="J34" s="425">
        <v>4</v>
      </c>
      <c r="K34" s="426">
        <v>0</v>
      </c>
      <c r="L34" s="291">
        <v>0</v>
      </c>
    </row>
    <row r="35" spans="2:12" ht="15">
      <c r="B35" s="239" t="s">
        <v>345</v>
      </c>
      <c r="C35" s="239" t="s">
        <v>166</v>
      </c>
      <c r="D35" s="242">
        <v>31</v>
      </c>
      <c r="E35" s="240">
        <v>23890000</v>
      </c>
      <c r="F35" s="292">
        <v>3</v>
      </c>
      <c r="G35" s="240">
        <v>11</v>
      </c>
      <c r="H35" s="329">
        <v>6</v>
      </c>
      <c r="I35" s="330">
        <v>15</v>
      </c>
      <c r="J35" s="425">
        <v>1</v>
      </c>
      <c r="K35" s="426">
        <v>1</v>
      </c>
      <c r="L35" s="291">
        <v>1</v>
      </c>
    </row>
    <row r="36" spans="2:12" ht="15">
      <c r="B36" s="241" t="s">
        <v>346</v>
      </c>
      <c r="C36" s="241" t="s">
        <v>167</v>
      </c>
      <c r="D36" s="242">
        <v>4</v>
      </c>
      <c r="E36" s="240">
        <v>9800000</v>
      </c>
      <c r="F36" s="292">
        <v>0</v>
      </c>
      <c r="G36" s="240">
        <v>1</v>
      </c>
      <c r="H36" s="329">
        <v>5</v>
      </c>
      <c r="I36" s="330">
        <v>4</v>
      </c>
      <c r="J36" s="425">
        <v>0</v>
      </c>
      <c r="K36" s="426">
        <v>0</v>
      </c>
      <c r="L36" s="291">
        <v>0</v>
      </c>
    </row>
    <row r="37" spans="2:12" ht="15">
      <c r="B37" s="239" t="s">
        <v>347</v>
      </c>
      <c r="C37" s="239" t="s">
        <v>168</v>
      </c>
      <c r="D37" s="242">
        <v>19</v>
      </c>
      <c r="E37" s="240">
        <v>33000000</v>
      </c>
      <c r="F37" s="292">
        <v>0</v>
      </c>
      <c r="G37" s="240">
        <v>4</v>
      </c>
      <c r="H37" s="329">
        <v>3</v>
      </c>
      <c r="I37" s="330">
        <v>4</v>
      </c>
      <c r="J37" s="425">
        <v>0</v>
      </c>
      <c r="K37" s="426">
        <v>0</v>
      </c>
      <c r="L37" s="291">
        <v>0</v>
      </c>
    </row>
    <row r="38" spans="2:12" ht="15">
      <c r="B38" s="241" t="s">
        <v>348</v>
      </c>
      <c r="C38" s="241" t="s">
        <v>169</v>
      </c>
      <c r="D38" s="242">
        <v>168</v>
      </c>
      <c r="E38" s="240">
        <v>271210000</v>
      </c>
      <c r="F38" s="292">
        <v>23</v>
      </c>
      <c r="G38" s="240">
        <v>37</v>
      </c>
      <c r="H38" s="329">
        <v>41</v>
      </c>
      <c r="I38" s="330">
        <v>15</v>
      </c>
      <c r="J38" s="425">
        <v>2</v>
      </c>
      <c r="K38" s="426">
        <v>1</v>
      </c>
      <c r="L38" s="291">
        <v>0</v>
      </c>
    </row>
    <row r="39" spans="2:12" ht="15">
      <c r="B39" s="239" t="s">
        <v>349</v>
      </c>
      <c r="C39" s="239" t="s">
        <v>170</v>
      </c>
      <c r="D39" s="242">
        <v>70</v>
      </c>
      <c r="E39" s="240">
        <v>117465000</v>
      </c>
      <c r="F39" s="292">
        <v>5</v>
      </c>
      <c r="G39" s="240">
        <v>17</v>
      </c>
      <c r="H39" s="329">
        <v>13</v>
      </c>
      <c r="I39" s="330">
        <v>17</v>
      </c>
      <c r="J39" s="425">
        <v>2</v>
      </c>
      <c r="K39" s="426">
        <v>0</v>
      </c>
      <c r="L39" s="291">
        <v>0</v>
      </c>
    </row>
    <row r="40" spans="1:12" ht="15">
      <c r="A40" s="393"/>
      <c r="B40" s="241" t="s">
        <v>350</v>
      </c>
      <c r="C40" s="241" t="s">
        <v>280</v>
      </c>
      <c r="D40" s="242">
        <v>566</v>
      </c>
      <c r="E40" s="240">
        <v>731299000</v>
      </c>
      <c r="F40" s="292">
        <v>34</v>
      </c>
      <c r="G40" s="240">
        <v>60</v>
      </c>
      <c r="H40" s="329">
        <v>68</v>
      </c>
      <c r="I40" s="330">
        <v>46</v>
      </c>
      <c r="J40" s="425">
        <v>4</v>
      </c>
      <c r="K40" s="426">
        <v>3</v>
      </c>
      <c r="L40" s="291">
        <v>0</v>
      </c>
    </row>
    <row r="41" spans="2:12" ht="15">
      <c r="B41" s="239" t="s">
        <v>351</v>
      </c>
      <c r="C41" s="239" t="s">
        <v>171</v>
      </c>
      <c r="D41" s="242">
        <v>9489</v>
      </c>
      <c r="E41" s="240">
        <v>10445080483</v>
      </c>
      <c r="F41" s="292">
        <v>1314</v>
      </c>
      <c r="G41" s="240">
        <v>2281</v>
      </c>
      <c r="H41" s="329">
        <v>1763</v>
      </c>
      <c r="I41" s="330">
        <v>1891</v>
      </c>
      <c r="J41" s="425">
        <v>15</v>
      </c>
      <c r="K41" s="426">
        <v>8</v>
      </c>
      <c r="L41" s="291">
        <v>10</v>
      </c>
    </row>
    <row r="42" spans="2:12" ht="15">
      <c r="B42" s="241" t="s">
        <v>352</v>
      </c>
      <c r="C42" s="241" t="s">
        <v>172</v>
      </c>
      <c r="D42" s="242">
        <v>1531</v>
      </c>
      <c r="E42" s="240">
        <v>1222151450</v>
      </c>
      <c r="F42" s="292">
        <v>169</v>
      </c>
      <c r="G42" s="240">
        <v>237</v>
      </c>
      <c r="H42" s="329">
        <v>194</v>
      </c>
      <c r="I42" s="330">
        <v>187</v>
      </c>
      <c r="J42" s="425">
        <v>32</v>
      </c>
      <c r="K42" s="426">
        <v>13</v>
      </c>
      <c r="L42" s="291">
        <v>11</v>
      </c>
    </row>
    <row r="43" spans="2:12" ht="15">
      <c r="B43" s="239" t="s">
        <v>353</v>
      </c>
      <c r="C43" s="239" t="s">
        <v>173</v>
      </c>
      <c r="D43" s="242">
        <v>9</v>
      </c>
      <c r="E43" s="240">
        <v>5850000</v>
      </c>
      <c r="F43" s="292">
        <v>0</v>
      </c>
      <c r="G43" s="240">
        <v>0</v>
      </c>
      <c r="H43" s="329">
        <v>13</v>
      </c>
      <c r="I43" s="330">
        <v>4</v>
      </c>
      <c r="J43" s="425">
        <v>0</v>
      </c>
      <c r="K43" s="426">
        <v>0</v>
      </c>
      <c r="L43" s="291">
        <v>1</v>
      </c>
    </row>
    <row r="44" spans="2:12" ht="15">
      <c r="B44" s="241" t="s">
        <v>354</v>
      </c>
      <c r="C44" s="241" t="s">
        <v>174</v>
      </c>
      <c r="D44" s="242">
        <v>42</v>
      </c>
      <c r="E44" s="240">
        <v>85830000</v>
      </c>
      <c r="F44" s="292">
        <v>13</v>
      </c>
      <c r="G44" s="240">
        <v>7</v>
      </c>
      <c r="H44" s="329">
        <v>5</v>
      </c>
      <c r="I44" s="330">
        <v>30</v>
      </c>
      <c r="J44" s="425">
        <v>8</v>
      </c>
      <c r="K44" s="426">
        <v>1</v>
      </c>
      <c r="L44" s="291">
        <v>1</v>
      </c>
    </row>
    <row r="45" spans="2:12" ht="15">
      <c r="B45" s="239" t="s">
        <v>355</v>
      </c>
      <c r="C45" s="239" t="s">
        <v>175</v>
      </c>
      <c r="D45" s="242">
        <v>306</v>
      </c>
      <c r="E45" s="240">
        <v>361100000</v>
      </c>
      <c r="F45" s="292">
        <v>69</v>
      </c>
      <c r="G45" s="240">
        <v>54</v>
      </c>
      <c r="H45" s="329">
        <v>75</v>
      </c>
      <c r="I45" s="330">
        <v>49</v>
      </c>
      <c r="J45" s="425">
        <v>8</v>
      </c>
      <c r="K45" s="426">
        <v>2</v>
      </c>
      <c r="L45" s="291">
        <v>4</v>
      </c>
    </row>
    <row r="46" spans="2:12" ht="15">
      <c r="B46" s="241" t="s">
        <v>356</v>
      </c>
      <c r="C46" s="241" t="s">
        <v>176</v>
      </c>
      <c r="D46" s="242">
        <v>50</v>
      </c>
      <c r="E46" s="240">
        <v>75610000</v>
      </c>
      <c r="F46" s="292">
        <v>4</v>
      </c>
      <c r="G46" s="240">
        <v>10</v>
      </c>
      <c r="H46" s="329">
        <v>14</v>
      </c>
      <c r="I46" s="330">
        <v>16</v>
      </c>
      <c r="J46" s="425">
        <v>1</v>
      </c>
      <c r="K46" s="426">
        <v>1</v>
      </c>
      <c r="L46" s="291">
        <v>0</v>
      </c>
    </row>
    <row r="47" spans="2:12" ht="15">
      <c r="B47" s="239" t="s">
        <v>357</v>
      </c>
      <c r="C47" s="239" t="s">
        <v>177</v>
      </c>
      <c r="D47" s="242">
        <v>19</v>
      </c>
      <c r="E47" s="240">
        <v>146100000</v>
      </c>
      <c r="F47" s="292">
        <v>2</v>
      </c>
      <c r="G47" s="240">
        <v>4</v>
      </c>
      <c r="H47" s="329">
        <v>6</v>
      </c>
      <c r="I47" s="330">
        <v>5</v>
      </c>
      <c r="J47" s="425">
        <v>1</v>
      </c>
      <c r="K47" s="426">
        <v>0</v>
      </c>
      <c r="L47" s="291">
        <v>0</v>
      </c>
    </row>
    <row r="48" spans="2:12" ht="15">
      <c r="B48" s="241" t="s">
        <v>358</v>
      </c>
      <c r="C48" s="241" t="s">
        <v>178</v>
      </c>
      <c r="D48" s="242">
        <v>566</v>
      </c>
      <c r="E48" s="240">
        <v>596227080</v>
      </c>
      <c r="F48" s="292">
        <v>50</v>
      </c>
      <c r="G48" s="240">
        <v>97</v>
      </c>
      <c r="H48" s="329">
        <v>118</v>
      </c>
      <c r="I48" s="330">
        <v>51</v>
      </c>
      <c r="J48" s="425">
        <v>2</v>
      </c>
      <c r="K48" s="426">
        <v>1</v>
      </c>
      <c r="L48" s="291">
        <v>3</v>
      </c>
    </row>
    <row r="49" spans="2:12" ht="15">
      <c r="B49" s="239" t="s">
        <v>359</v>
      </c>
      <c r="C49" s="239" t="s">
        <v>179</v>
      </c>
      <c r="D49" s="242">
        <v>599</v>
      </c>
      <c r="E49" s="240">
        <v>1266330000</v>
      </c>
      <c r="F49" s="292">
        <v>51</v>
      </c>
      <c r="G49" s="240">
        <v>65</v>
      </c>
      <c r="H49" s="329">
        <v>113</v>
      </c>
      <c r="I49" s="330">
        <v>81</v>
      </c>
      <c r="J49" s="425">
        <v>19</v>
      </c>
      <c r="K49" s="426">
        <v>5</v>
      </c>
      <c r="L49" s="291">
        <v>3</v>
      </c>
    </row>
    <row r="50" spans="2:12" ht="15">
      <c r="B50" s="241" t="s">
        <v>360</v>
      </c>
      <c r="C50" s="241" t="s">
        <v>180</v>
      </c>
      <c r="D50" s="242">
        <v>41</v>
      </c>
      <c r="E50" s="240">
        <v>68350000</v>
      </c>
      <c r="F50" s="292">
        <v>6</v>
      </c>
      <c r="G50" s="240">
        <v>6</v>
      </c>
      <c r="H50" s="329">
        <v>18</v>
      </c>
      <c r="I50" s="330">
        <v>20</v>
      </c>
      <c r="J50" s="425">
        <v>2</v>
      </c>
      <c r="K50" s="426">
        <v>3</v>
      </c>
      <c r="L50" s="291">
        <v>4</v>
      </c>
    </row>
    <row r="51" spans="2:12" ht="15">
      <c r="B51" s="239" t="s">
        <v>361</v>
      </c>
      <c r="C51" s="239" t="s">
        <v>181</v>
      </c>
      <c r="D51" s="242">
        <v>79</v>
      </c>
      <c r="E51" s="240">
        <v>106100000</v>
      </c>
      <c r="F51" s="292">
        <v>4</v>
      </c>
      <c r="G51" s="240">
        <v>9</v>
      </c>
      <c r="H51" s="329">
        <v>20</v>
      </c>
      <c r="I51" s="330">
        <v>17</v>
      </c>
      <c r="J51" s="425">
        <v>2</v>
      </c>
      <c r="K51" s="426">
        <v>2</v>
      </c>
      <c r="L51" s="291">
        <v>0</v>
      </c>
    </row>
    <row r="52" spans="2:12" ht="15">
      <c r="B52" s="241" t="s">
        <v>362</v>
      </c>
      <c r="C52" s="241" t="s">
        <v>182</v>
      </c>
      <c r="D52" s="242">
        <v>174</v>
      </c>
      <c r="E52" s="240">
        <v>169356000</v>
      </c>
      <c r="F52" s="292">
        <v>11</v>
      </c>
      <c r="G52" s="240">
        <v>26</v>
      </c>
      <c r="H52" s="329">
        <v>38</v>
      </c>
      <c r="I52" s="330">
        <v>57</v>
      </c>
      <c r="J52" s="425">
        <v>5</v>
      </c>
      <c r="K52" s="426">
        <v>6</v>
      </c>
      <c r="L52" s="291">
        <v>3</v>
      </c>
    </row>
    <row r="53" spans="2:12" ht="15">
      <c r="B53" s="239" t="s">
        <v>363</v>
      </c>
      <c r="C53" s="239" t="s">
        <v>183</v>
      </c>
      <c r="D53" s="242">
        <v>96</v>
      </c>
      <c r="E53" s="240">
        <v>152960000</v>
      </c>
      <c r="F53" s="292">
        <v>5</v>
      </c>
      <c r="G53" s="240">
        <v>11</v>
      </c>
      <c r="H53" s="329">
        <v>20</v>
      </c>
      <c r="I53" s="330">
        <v>16</v>
      </c>
      <c r="J53" s="425">
        <v>0</v>
      </c>
      <c r="K53" s="426">
        <v>0</v>
      </c>
      <c r="L53" s="291">
        <v>0</v>
      </c>
    </row>
    <row r="54" spans="2:12" ht="15">
      <c r="B54" s="241" t="s">
        <v>364</v>
      </c>
      <c r="C54" s="241" t="s">
        <v>184</v>
      </c>
      <c r="D54" s="242">
        <v>121</v>
      </c>
      <c r="E54" s="240">
        <v>392250000</v>
      </c>
      <c r="F54" s="292">
        <v>11</v>
      </c>
      <c r="G54" s="240">
        <v>6</v>
      </c>
      <c r="H54" s="329">
        <v>13</v>
      </c>
      <c r="I54" s="330">
        <v>12</v>
      </c>
      <c r="J54" s="425">
        <v>19</v>
      </c>
      <c r="K54" s="426">
        <v>0</v>
      </c>
      <c r="L54" s="291">
        <v>0</v>
      </c>
    </row>
    <row r="55" spans="2:12" ht="15">
      <c r="B55" s="239" t="s">
        <v>365</v>
      </c>
      <c r="C55" s="239" t="s">
        <v>185</v>
      </c>
      <c r="D55" s="242">
        <v>399</v>
      </c>
      <c r="E55" s="240">
        <v>380682600</v>
      </c>
      <c r="F55" s="292">
        <v>30</v>
      </c>
      <c r="G55" s="240">
        <v>39</v>
      </c>
      <c r="H55" s="329">
        <v>84</v>
      </c>
      <c r="I55" s="330">
        <v>81</v>
      </c>
      <c r="J55" s="425">
        <v>12</v>
      </c>
      <c r="K55" s="426">
        <v>2</v>
      </c>
      <c r="L55" s="291">
        <v>0</v>
      </c>
    </row>
    <row r="56" spans="2:12" ht="15">
      <c r="B56" s="241" t="s">
        <v>366</v>
      </c>
      <c r="C56" s="241" t="s">
        <v>186</v>
      </c>
      <c r="D56" s="242">
        <v>19</v>
      </c>
      <c r="E56" s="240">
        <v>88510000</v>
      </c>
      <c r="F56" s="292">
        <v>2</v>
      </c>
      <c r="G56" s="240">
        <v>3</v>
      </c>
      <c r="H56" s="329">
        <v>10</v>
      </c>
      <c r="I56" s="330">
        <v>2</v>
      </c>
      <c r="J56" s="425">
        <v>1</v>
      </c>
      <c r="K56" s="426">
        <v>2</v>
      </c>
      <c r="L56" s="291">
        <v>0</v>
      </c>
    </row>
    <row r="57" spans="2:12" ht="15">
      <c r="B57" s="239" t="s">
        <v>367</v>
      </c>
      <c r="C57" s="239" t="s">
        <v>187</v>
      </c>
      <c r="D57" s="242">
        <v>60</v>
      </c>
      <c r="E57" s="240">
        <v>148170000</v>
      </c>
      <c r="F57" s="292">
        <v>7</v>
      </c>
      <c r="G57" s="240">
        <v>9</v>
      </c>
      <c r="H57" s="329">
        <v>11</v>
      </c>
      <c r="I57" s="330">
        <v>14</v>
      </c>
      <c r="J57" s="425">
        <v>4</v>
      </c>
      <c r="K57" s="426">
        <v>2</v>
      </c>
      <c r="L57" s="291">
        <v>0</v>
      </c>
    </row>
    <row r="58" spans="2:12" ht="15">
      <c r="B58" s="241" t="s">
        <v>368</v>
      </c>
      <c r="C58" s="241" t="s">
        <v>188</v>
      </c>
      <c r="D58" s="242">
        <v>44</v>
      </c>
      <c r="E58" s="240">
        <v>97815000</v>
      </c>
      <c r="F58" s="292">
        <v>5</v>
      </c>
      <c r="G58" s="240">
        <v>10</v>
      </c>
      <c r="H58" s="329">
        <v>6</v>
      </c>
      <c r="I58" s="330">
        <v>8</v>
      </c>
      <c r="J58" s="425">
        <v>1</v>
      </c>
      <c r="K58" s="426">
        <v>0</v>
      </c>
      <c r="L58" s="291">
        <v>0</v>
      </c>
    </row>
    <row r="59" spans="2:12" ht="15">
      <c r="B59" s="239" t="s">
        <v>369</v>
      </c>
      <c r="C59" s="239" t="s">
        <v>189</v>
      </c>
      <c r="D59" s="242">
        <v>77</v>
      </c>
      <c r="E59" s="240">
        <v>70805000</v>
      </c>
      <c r="F59" s="292">
        <v>7</v>
      </c>
      <c r="G59" s="240">
        <v>8</v>
      </c>
      <c r="H59" s="329">
        <v>14</v>
      </c>
      <c r="I59" s="330">
        <v>24</v>
      </c>
      <c r="J59" s="425">
        <v>2</v>
      </c>
      <c r="K59" s="426">
        <v>0</v>
      </c>
      <c r="L59" s="291">
        <v>0</v>
      </c>
    </row>
    <row r="60" spans="2:12" ht="15">
      <c r="B60" s="241" t="s">
        <v>370</v>
      </c>
      <c r="C60" s="241" t="s">
        <v>190</v>
      </c>
      <c r="D60" s="242">
        <v>38</v>
      </c>
      <c r="E60" s="240">
        <v>44080000</v>
      </c>
      <c r="F60" s="292">
        <v>1</v>
      </c>
      <c r="G60" s="240">
        <v>12</v>
      </c>
      <c r="H60" s="329">
        <v>7</v>
      </c>
      <c r="I60" s="330">
        <v>16</v>
      </c>
      <c r="J60" s="425">
        <v>3</v>
      </c>
      <c r="K60" s="426">
        <v>0</v>
      </c>
      <c r="L60" s="291">
        <v>1</v>
      </c>
    </row>
    <row r="61" spans="2:12" ht="15">
      <c r="B61" s="239" t="s">
        <v>371</v>
      </c>
      <c r="C61" s="239" t="s">
        <v>191</v>
      </c>
      <c r="D61" s="242">
        <v>208</v>
      </c>
      <c r="E61" s="240">
        <v>226937066</v>
      </c>
      <c r="F61" s="292">
        <v>16</v>
      </c>
      <c r="G61" s="240">
        <v>29</v>
      </c>
      <c r="H61" s="329">
        <v>43</v>
      </c>
      <c r="I61" s="330">
        <v>22</v>
      </c>
      <c r="J61" s="425">
        <v>1</v>
      </c>
      <c r="K61" s="426">
        <v>1</v>
      </c>
      <c r="L61" s="291">
        <v>1</v>
      </c>
    </row>
    <row r="62" spans="2:12" ht="15">
      <c r="B62" s="241" t="s">
        <v>372</v>
      </c>
      <c r="C62" s="241" t="s">
        <v>192</v>
      </c>
      <c r="D62" s="242">
        <v>168</v>
      </c>
      <c r="E62" s="240">
        <v>289870000</v>
      </c>
      <c r="F62" s="292">
        <v>19</v>
      </c>
      <c r="G62" s="240">
        <v>25</v>
      </c>
      <c r="H62" s="329">
        <v>59</v>
      </c>
      <c r="I62" s="330">
        <v>54</v>
      </c>
      <c r="J62" s="425">
        <v>1</v>
      </c>
      <c r="K62" s="426">
        <v>0</v>
      </c>
      <c r="L62" s="291">
        <v>1</v>
      </c>
    </row>
    <row r="63" spans="2:12" ht="15">
      <c r="B63" s="239" t="s">
        <v>373</v>
      </c>
      <c r="C63" s="239" t="s">
        <v>193</v>
      </c>
      <c r="D63" s="242">
        <v>21</v>
      </c>
      <c r="E63" s="240">
        <v>98500000</v>
      </c>
      <c r="F63" s="292">
        <v>1</v>
      </c>
      <c r="G63" s="240">
        <v>0</v>
      </c>
      <c r="H63" s="329">
        <v>6</v>
      </c>
      <c r="I63" s="330">
        <v>5</v>
      </c>
      <c r="J63" s="425">
        <v>0</v>
      </c>
      <c r="K63" s="426">
        <v>1</v>
      </c>
      <c r="L63" s="291">
        <v>0</v>
      </c>
    </row>
    <row r="64" spans="2:12" ht="15">
      <c r="B64" s="241" t="s">
        <v>374</v>
      </c>
      <c r="C64" s="241" t="s">
        <v>194</v>
      </c>
      <c r="D64" s="242">
        <v>15</v>
      </c>
      <c r="E64" s="240">
        <v>31260000</v>
      </c>
      <c r="F64" s="292">
        <v>2</v>
      </c>
      <c r="G64" s="240">
        <v>1</v>
      </c>
      <c r="H64" s="329">
        <v>6</v>
      </c>
      <c r="I64" s="330">
        <v>4</v>
      </c>
      <c r="J64" s="425">
        <v>0</v>
      </c>
      <c r="K64" s="426">
        <v>1</v>
      </c>
      <c r="L64" s="291">
        <v>2</v>
      </c>
    </row>
    <row r="65" spans="2:12" ht="15">
      <c r="B65" s="239" t="s">
        <v>375</v>
      </c>
      <c r="C65" s="239" t="s">
        <v>195</v>
      </c>
      <c r="D65" s="242">
        <v>70</v>
      </c>
      <c r="E65" s="240">
        <v>52450000</v>
      </c>
      <c r="F65" s="292">
        <v>11</v>
      </c>
      <c r="G65" s="240">
        <v>14</v>
      </c>
      <c r="H65" s="329">
        <v>12</v>
      </c>
      <c r="I65" s="330">
        <v>16</v>
      </c>
      <c r="J65" s="425">
        <v>2</v>
      </c>
      <c r="K65" s="426">
        <v>1</v>
      </c>
      <c r="L65" s="291">
        <v>3</v>
      </c>
    </row>
    <row r="66" spans="2:12" ht="15">
      <c r="B66" s="241" t="s">
        <v>376</v>
      </c>
      <c r="C66" s="241" t="s">
        <v>196</v>
      </c>
      <c r="D66" s="242">
        <v>234</v>
      </c>
      <c r="E66" s="240">
        <v>385135000</v>
      </c>
      <c r="F66" s="292">
        <v>26</v>
      </c>
      <c r="G66" s="240">
        <v>37</v>
      </c>
      <c r="H66" s="329">
        <v>73</v>
      </c>
      <c r="I66" s="330">
        <v>118</v>
      </c>
      <c r="J66" s="425">
        <v>1</v>
      </c>
      <c r="K66" s="426">
        <v>1</v>
      </c>
      <c r="L66" s="291">
        <v>1</v>
      </c>
    </row>
    <row r="67" spans="2:12" ht="15">
      <c r="B67" s="239" t="s">
        <v>377</v>
      </c>
      <c r="C67" s="239" t="s">
        <v>197</v>
      </c>
      <c r="D67" s="242">
        <v>51</v>
      </c>
      <c r="E67" s="240">
        <v>59630000</v>
      </c>
      <c r="F67" s="292">
        <v>8</v>
      </c>
      <c r="G67" s="240">
        <v>8</v>
      </c>
      <c r="H67" s="329">
        <v>23</v>
      </c>
      <c r="I67" s="330">
        <v>36</v>
      </c>
      <c r="J67" s="425">
        <v>2</v>
      </c>
      <c r="K67" s="426">
        <v>1</v>
      </c>
      <c r="L67" s="291">
        <v>1</v>
      </c>
    </row>
    <row r="68" spans="2:12" ht="15">
      <c r="B68" s="241" t="s">
        <v>378</v>
      </c>
      <c r="C68" s="241" t="s">
        <v>198</v>
      </c>
      <c r="D68" s="242">
        <v>145</v>
      </c>
      <c r="E68" s="240">
        <v>335610000</v>
      </c>
      <c r="F68" s="292">
        <v>5</v>
      </c>
      <c r="G68" s="240">
        <v>16</v>
      </c>
      <c r="H68" s="329">
        <v>24</v>
      </c>
      <c r="I68" s="330">
        <v>15</v>
      </c>
      <c r="J68" s="425">
        <v>2</v>
      </c>
      <c r="K68" s="426">
        <v>1</v>
      </c>
      <c r="L68" s="291">
        <v>1</v>
      </c>
    </row>
    <row r="69" spans="2:12" ht="15">
      <c r="B69" s="239" t="s">
        <v>379</v>
      </c>
      <c r="C69" s="239" t="s">
        <v>199</v>
      </c>
      <c r="D69" s="242">
        <v>5</v>
      </c>
      <c r="E69" s="240">
        <v>13500000</v>
      </c>
      <c r="F69" s="292">
        <v>1</v>
      </c>
      <c r="G69" s="240">
        <v>1</v>
      </c>
      <c r="H69" s="329">
        <v>0</v>
      </c>
      <c r="I69" s="330">
        <v>9</v>
      </c>
      <c r="J69" s="425">
        <v>0</v>
      </c>
      <c r="K69" s="426">
        <v>0</v>
      </c>
      <c r="L69" s="291">
        <v>0</v>
      </c>
    </row>
    <row r="70" spans="2:12" ht="15">
      <c r="B70" s="241" t="s">
        <v>380</v>
      </c>
      <c r="C70" s="241" t="s">
        <v>200</v>
      </c>
      <c r="D70" s="242">
        <v>269</v>
      </c>
      <c r="E70" s="240">
        <v>425499000</v>
      </c>
      <c r="F70" s="292">
        <v>9</v>
      </c>
      <c r="G70" s="240">
        <v>19</v>
      </c>
      <c r="H70" s="329">
        <v>50</v>
      </c>
      <c r="I70" s="330">
        <v>25</v>
      </c>
      <c r="J70" s="425">
        <v>8</v>
      </c>
      <c r="K70" s="426">
        <v>0</v>
      </c>
      <c r="L70" s="291">
        <v>0</v>
      </c>
    </row>
    <row r="71" spans="2:12" ht="15">
      <c r="B71" s="239" t="s">
        <v>381</v>
      </c>
      <c r="C71" s="239" t="s">
        <v>201</v>
      </c>
      <c r="D71" s="242">
        <v>48</v>
      </c>
      <c r="E71" s="240">
        <v>55585000</v>
      </c>
      <c r="F71" s="292">
        <v>2</v>
      </c>
      <c r="G71" s="240">
        <v>5</v>
      </c>
      <c r="H71" s="329">
        <v>15</v>
      </c>
      <c r="I71" s="330">
        <v>18</v>
      </c>
      <c r="J71" s="425">
        <v>1</v>
      </c>
      <c r="K71" s="426">
        <v>1</v>
      </c>
      <c r="L71" s="291">
        <v>1</v>
      </c>
    </row>
    <row r="72" spans="2:12" ht="15">
      <c r="B72" s="241" t="s">
        <v>382</v>
      </c>
      <c r="C72" s="241" t="s">
        <v>202</v>
      </c>
      <c r="D72" s="242">
        <v>167</v>
      </c>
      <c r="E72" s="240">
        <v>270610000</v>
      </c>
      <c r="F72" s="292">
        <v>11</v>
      </c>
      <c r="G72" s="240">
        <v>20</v>
      </c>
      <c r="H72" s="329">
        <v>36</v>
      </c>
      <c r="I72" s="330">
        <v>33</v>
      </c>
      <c r="J72" s="425">
        <v>9</v>
      </c>
      <c r="K72" s="426">
        <v>2</v>
      </c>
      <c r="L72" s="291">
        <v>0</v>
      </c>
    </row>
    <row r="73" spans="2:12" ht="15">
      <c r="B73" s="239" t="s">
        <v>383</v>
      </c>
      <c r="C73" s="239" t="s">
        <v>203</v>
      </c>
      <c r="D73" s="242">
        <v>28</v>
      </c>
      <c r="E73" s="240">
        <v>156060000</v>
      </c>
      <c r="F73" s="292">
        <v>29</v>
      </c>
      <c r="G73" s="240">
        <v>2</v>
      </c>
      <c r="H73" s="329">
        <v>6</v>
      </c>
      <c r="I73" s="330">
        <v>17</v>
      </c>
      <c r="J73" s="425">
        <v>1</v>
      </c>
      <c r="K73" s="426">
        <v>3</v>
      </c>
      <c r="L73" s="291">
        <v>0</v>
      </c>
    </row>
    <row r="74" spans="2:12" ht="15">
      <c r="B74" s="241" t="s">
        <v>384</v>
      </c>
      <c r="C74" s="241" t="s">
        <v>204</v>
      </c>
      <c r="D74" s="242">
        <v>46</v>
      </c>
      <c r="E74" s="240">
        <v>54680000</v>
      </c>
      <c r="F74" s="292">
        <v>6</v>
      </c>
      <c r="G74" s="240">
        <v>11</v>
      </c>
      <c r="H74" s="329">
        <v>15</v>
      </c>
      <c r="I74" s="330">
        <v>27</v>
      </c>
      <c r="J74" s="425">
        <v>2</v>
      </c>
      <c r="K74" s="426">
        <v>0</v>
      </c>
      <c r="L74" s="291">
        <v>0</v>
      </c>
    </row>
    <row r="75" spans="2:12" ht="15">
      <c r="B75" s="239" t="s">
        <v>385</v>
      </c>
      <c r="C75" s="239" t="s">
        <v>205</v>
      </c>
      <c r="D75" s="242">
        <v>92</v>
      </c>
      <c r="E75" s="240">
        <v>204520000</v>
      </c>
      <c r="F75" s="292">
        <v>16</v>
      </c>
      <c r="G75" s="240">
        <v>15</v>
      </c>
      <c r="H75" s="329">
        <v>24</v>
      </c>
      <c r="I75" s="330">
        <v>15</v>
      </c>
      <c r="J75" s="425">
        <v>4</v>
      </c>
      <c r="K75" s="426">
        <v>1</v>
      </c>
      <c r="L75" s="291">
        <v>1</v>
      </c>
    </row>
    <row r="76" spans="2:12" ht="15">
      <c r="B76" s="241" t="s">
        <v>386</v>
      </c>
      <c r="C76" s="241" t="s">
        <v>206</v>
      </c>
      <c r="D76" s="242">
        <v>6</v>
      </c>
      <c r="E76" s="240">
        <v>750000</v>
      </c>
      <c r="F76" s="292">
        <v>0</v>
      </c>
      <c r="G76" s="240">
        <v>1</v>
      </c>
      <c r="H76" s="329">
        <v>0</v>
      </c>
      <c r="I76" s="330">
        <v>1</v>
      </c>
      <c r="J76" s="425">
        <v>1</v>
      </c>
      <c r="K76" s="426">
        <v>2</v>
      </c>
      <c r="L76" s="291">
        <v>0</v>
      </c>
    </row>
    <row r="77" spans="2:12" ht="15">
      <c r="B77" s="239" t="s">
        <v>387</v>
      </c>
      <c r="C77" s="239" t="s">
        <v>207</v>
      </c>
      <c r="D77" s="242">
        <v>23</v>
      </c>
      <c r="E77" s="240">
        <v>30350000</v>
      </c>
      <c r="F77" s="292">
        <v>5</v>
      </c>
      <c r="G77" s="240">
        <v>7</v>
      </c>
      <c r="H77" s="329">
        <v>15</v>
      </c>
      <c r="I77" s="330">
        <v>7</v>
      </c>
      <c r="J77" s="425">
        <v>2</v>
      </c>
      <c r="K77" s="426">
        <v>0</v>
      </c>
      <c r="L77" s="291">
        <v>0</v>
      </c>
    </row>
    <row r="78" spans="2:12" ht="15">
      <c r="B78" s="241" t="s">
        <v>388</v>
      </c>
      <c r="C78" s="241" t="s">
        <v>208</v>
      </c>
      <c r="D78" s="242">
        <v>20</v>
      </c>
      <c r="E78" s="240">
        <v>38080000</v>
      </c>
      <c r="F78" s="292">
        <v>3</v>
      </c>
      <c r="G78" s="240">
        <v>3</v>
      </c>
      <c r="H78" s="329">
        <v>7</v>
      </c>
      <c r="I78" s="330">
        <v>4</v>
      </c>
      <c r="J78" s="425">
        <v>0</v>
      </c>
      <c r="K78" s="426">
        <v>0</v>
      </c>
      <c r="L78" s="291">
        <v>0</v>
      </c>
    </row>
    <row r="79" spans="2:12" ht="15">
      <c r="B79" s="239" t="s">
        <v>389</v>
      </c>
      <c r="C79" s="239" t="s">
        <v>209</v>
      </c>
      <c r="D79" s="242">
        <v>106</v>
      </c>
      <c r="E79" s="240">
        <v>292850000</v>
      </c>
      <c r="F79" s="292">
        <v>11</v>
      </c>
      <c r="G79" s="240">
        <v>8</v>
      </c>
      <c r="H79" s="329">
        <v>16</v>
      </c>
      <c r="I79" s="330">
        <v>7</v>
      </c>
      <c r="J79" s="425">
        <v>1</v>
      </c>
      <c r="K79" s="426">
        <v>0</v>
      </c>
      <c r="L79" s="291">
        <v>2</v>
      </c>
    </row>
    <row r="80" spans="2:12" ht="15">
      <c r="B80" s="241" t="s">
        <v>390</v>
      </c>
      <c r="C80" s="241" t="s">
        <v>210</v>
      </c>
      <c r="D80" s="242">
        <v>74</v>
      </c>
      <c r="E80" s="240">
        <v>246500000</v>
      </c>
      <c r="F80" s="292">
        <v>3</v>
      </c>
      <c r="G80" s="240">
        <v>19</v>
      </c>
      <c r="H80" s="329">
        <v>10</v>
      </c>
      <c r="I80" s="330">
        <v>4</v>
      </c>
      <c r="J80" s="425">
        <v>1</v>
      </c>
      <c r="K80" s="426">
        <v>0</v>
      </c>
      <c r="L80" s="291">
        <v>0</v>
      </c>
    </row>
    <row r="81" spans="2:12" ht="15">
      <c r="B81" s="239" t="s">
        <v>391</v>
      </c>
      <c r="C81" s="239" t="s">
        <v>211</v>
      </c>
      <c r="D81" s="242">
        <v>4</v>
      </c>
      <c r="E81" s="240">
        <v>2650000</v>
      </c>
      <c r="F81" s="292">
        <v>2</v>
      </c>
      <c r="G81" s="240">
        <v>1</v>
      </c>
      <c r="H81" s="329">
        <v>12</v>
      </c>
      <c r="I81" s="330">
        <v>3</v>
      </c>
      <c r="J81" s="425">
        <v>0</v>
      </c>
      <c r="K81" s="426">
        <v>0</v>
      </c>
      <c r="L81" s="291">
        <v>2</v>
      </c>
    </row>
    <row r="82" spans="2:12" ht="15">
      <c r="B82" s="241" t="s">
        <v>392</v>
      </c>
      <c r="C82" s="241" t="s">
        <v>212</v>
      </c>
      <c r="D82" s="242">
        <v>5</v>
      </c>
      <c r="E82" s="240">
        <v>17700000</v>
      </c>
      <c r="F82" s="292">
        <v>0</v>
      </c>
      <c r="G82" s="240">
        <v>0</v>
      </c>
      <c r="H82" s="329">
        <v>0</v>
      </c>
      <c r="I82" s="330">
        <v>1</v>
      </c>
      <c r="J82" s="425">
        <v>0</v>
      </c>
      <c r="K82" s="426">
        <v>0</v>
      </c>
      <c r="L82" s="291">
        <v>0</v>
      </c>
    </row>
    <row r="83" spans="2:12" ht="15">
      <c r="B83" s="239" t="s">
        <v>393</v>
      </c>
      <c r="C83" s="239" t="s">
        <v>213</v>
      </c>
      <c r="D83" s="242">
        <v>19</v>
      </c>
      <c r="E83" s="240">
        <v>50000000</v>
      </c>
      <c r="F83" s="292">
        <v>1</v>
      </c>
      <c r="G83" s="240">
        <v>1</v>
      </c>
      <c r="H83" s="329">
        <v>11</v>
      </c>
      <c r="I83" s="330">
        <v>8</v>
      </c>
      <c r="J83" s="425">
        <v>0</v>
      </c>
      <c r="K83" s="426">
        <v>0</v>
      </c>
      <c r="L83" s="291">
        <v>0</v>
      </c>
    </row>
    <row r="84" spans="2:12" ht="15">
      <c r="B84" s="241" t="s">
        <v>394</v>
      </c>
      <c r="C84" s="241" t="s">
        <v>214</v>
      </c>
      <c r="D84" s="242">
        <v>82</v>
      </c>
      <c r="E84" s="240">
        <v>108270000</v>
      </c>
      <c r="F84" s="292">
        <v>13</v>
      </c>
      <c r="G84" s="240">
        <v>7</v>
      </c>
      <c r="H84" s="329">
        <v>11</v>
      </c>
      <c r="I84" s="330">
        <v>12</v>
      </c>
      <c r="J84" s="425">
        <v>1</v>
      </c>
      <c r="K84" s="426">
        <v>1</v>
      </c>
      <c r="L84" s="291">
        <v>0</v>
      </c>
    </row>
    <row r="85" spans="2:12" ht="15">
      <c r="B85" s="239" t="s">
        <v>395</v>
      </c>
      <c r="C85" s="239" t="s">
        <v>215</v>
      </c>
      <c r="D85" s="242">
        <v>21</v>
      </c>
      <c r="E85" s="240">
        <v>27670000</v>
      </c>
      <c r="F85" s="292">
        <v>3</v>
      </c>
      <c r="G85" s="240">
        <v>3</v>
      </c>
      <c r="H85" s="329">
        <v>5</v>
      </c>
      <c r="I85" s="330">
        <v>7</v>
      </c>
      <c r="J85" s="425">
        <v>2</v>
      </c>
      <c r="K85" s="426">
        <v>3</v>
      </c>
      <c r="L85" s="291">
        <v>1</v>
      </c>
    </row>
    <row r="86" spans="2:12" ht="15">
      <c r="B86" s="241" t="s">
        <v>396</v>
      </c>
      <c r="C86" s="241" t="s">
        <v>216</v>
      </c>
      <c r="D86" s="242">
        <v>12</v>
      </c>
      <c r="E86" s="240">
        <v>12150000</v>
      </c>
      <c r="F86" s="292">
        <v>1</v>
      </c>
      <c r="G86" s="240">
        <v>3</v>
      </c>
      <c r="H86" s="329">
        <v>6</v>
      </c>
      <c r="I86" s="330">
        <v>9</v>
      </c>
      <c r="J86" s="425">
        <v>0</v>
      </c>
      <c r="K86" s="426">
        <v>1</v>
      </c>
      <c r="L86" s="291">
        <v>0</v>
      </c>
    </row>
    <row r="87" spans="2:12" ht="15">
      <c r="B87" s="239" t="s">
        <v>397</v>
      </c>
      <c r="C87" s="239" t="s">
        <v>217</v>
      </c>
      <c r="D87" s="242">
        <v>30</v>
      </c>
      <c r="E87" s="240">
        <v>28980000</v>
      </c>
      <c r="F87" s="292">
        <v>3</v>
      </c>
      <c r="G87" s="240">
        <v>7</v>
      </c>
      <c r="H87" s="329">
        <v>7</v>
      </c>
      <c r="I87" s="330">
        <v>22</v>
      </c>
      <c r="J87" s="425">
        <v>2</v>
      </c>
      <c r="K87" s="426">
        <v>1</v>
      </c>
      <c r="L87" s="291">
        <v>1</v>
      </c>
    </row>
    <row r="88" spans="2:12" ht="15.75" thickBot="1">
      <c r="B88" s="243" t="s">
        <v>398</v>
      </c>
      <c r="C88" s="243" t="s">
        <v>218</v>
      </c>
      <c r="D88" s="427">
        <v>46</v>
      </c>
      <c r="E88" s="244">
        <v>115900000</v>
      </c>
      <c r="F88" s="292">
        <v>7</v>
      </c>
      <c r="G88" s="240">
        <v>6</v>
      </c>
      <c r="H88" s="428">
        <v>17</v>
      </c>
      <c r="I88" s="429">
        <v>13</v>
      </c>
      <c r="J88" s="430">
        <v>1</v>
      </c>
      <c r="K88" s="431">
        <v>0</v>
      </c>
      <c r="L88" s="432">
        <v>1</v>
      </c>
    </row>
    <row r="89" spans="2:12" ht="16.5" thickBot="1" thickTop="1">
      <c r="B89" s="245"/>
      <c r="C89" s="246" t="s">
        <v>219</v>
      </c>
      <c r="D89" s="247">
        <f>SUM(D8:D88)</f>
        <v>23713</v>
      </c>
      <c r="E89" s="247">
        <f aca="true" t="shared" si="0" ref="E89:L89">SUM(E8:E88)</f>
        <v>29081352118</v>
      </c>
      <c r="F89" s="247">
        <f t="shared" si="0"/>
        <v>2744</v>
      </c>
      <c r="G89" s="326">
        <f t="shared" si="0"/>
        <v>4293</v>
      </c>
      <c r="H89" s="326">
        <f t="shared" si="0"/>
        <v>4212</v>
      </c>
      <c r="I89" s="331">
        <f t="shared" si="0"/>
        <v>4430</v>
      </c>
      <c r="J89" s="331">
        <f t="shared" si="0"/>
        <v>432</v>
      </c>
      <c r="K89" s="247">
        <f t="shared" si="0"/>
        <v>127</v>
      </c>
      <c r="L89" s="290">
        <f t="shared" si="0"/>
        <v>95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6" t="s">
        <v>15</v>
      </c>
      <c r="C91" s="676"/>
      <c r="D91" s="676"/>
      <c r="E91" s="676"/>
      <c r="F91" s="676"/>
      <c r="G91" s="676"/>
      <c r="H91" s="676"/>
      <c r="I91" s="28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7" t="s">
        <v>722</v>
      </c>
      <c r="B1" s="687"/>
      <c r="C1" s="687"/>
      <c r="D1" s="687"/>
    </row>
    <row r="2" spans="2:4" ht="15.75" customHeight="1">
      <c r="B2" s="686" t="s">
        <v>736</v>
      </c>
      <c r="C2" s="686"/>
      <c r="D2" s="686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138</v>
      </c>
    </row>
    <row r="6" spans="2:3" ht="16.5" customHeight="1">
      <c r="B6" s="170" t="s">
        <v>287</v>
      </c>
      <c r="C6" s="167">
        <v>28</v>
      </c>
    </row>
    <row r="7" spans="2:3" s="450" customFormat="1" ht="16.5" customHeight="1">
      <c r="B7" s="170" t="s">
        <v>285</v>
      </c>
      <c r="C7" s="167">
        <v>22</v>
      </c>
    </row>
    <row r="8" spans="2:3" s="450" customFormat="1" ht="16.5" customHeight="1">
      <c r="B8" s="170" t="s">
        <v>286</v>
      </c>
      <c r="C8" s="167">
        <v>5</v>
      </c>
    </row>
    <row r="9" spans="2:3" s="461" customFormat="1" ht="16.5" customHeight="1">
      <c r="B9" s="170" t="s">
        <v>294</v>
      </c>
      <c r="C9" s="167">
        <v>5</v>
      </c>
    </row>
    <row r="10" spans="2:3" s="466" customFormat="1" ht="16.5" customHeight="1">
      <c r="B10" s="170" t="s">
        <v>558</v>
      </c>
      <c r="C10" s="167">
        <v>4</v>
      </c>
    </row>
    <row r="11" spans="2:3" s="466" customFormat="1" ht="16.5" customHeight="1">
      <c r="B11" s="170" t="s">
        <v>737</v>
      </c>
      <c r="C11" s="167">
        <v>3</v>
      </c>
    </row>
    <row r="12" spans="2:3" s="467" customFormat="1" ht="16.5" customHeight="1">
      <c r="B12" s="170" t="s">
        <v>624</v>
      </c>
      <c r="C12" s="167">
        <v>2</v>
      </c>
    </row>
    <row r="13" spans="2:3" s="467" customFormat="1" ht="16.5" customHeight="1">
      <c r="B13" s="170" t="s">
        <v>623</v>
      </c>
      <c r="C13" s="167">
        <v>1</v>
      </c>
    </row>
    <row r="14" spans="2:3" s="467" customFormat="1" ht="16.5" customHeight="1">
      <c r="B14" s="170" t="s">
        <v>738</v>
      </c>
      <c r="C14" s="167">
        <v>1</v>
      </c>
    </row>
    <row r="15" spans="1:3" s="461" customFormat="1" ht="16.5" customHeight="1" thickBot="1">
      <c r="A15" s="467"/>
      <c r="B15" s="170" t="s">
        <v>765</v>
      </c>
      <c r="C15" s="167">
        <v>1</v>
      </c>
    </row>
    <row r="16" spans="1:4" ht="19.5" customHeight="1" thickBot="1">
      <c r="A16" s="414"/>
      <c r="B16" s="171" t="s">
        <v>25</v>
      </c>
      <c r="C16" s="172">
        <f>SUM(C5:C15)</f>
        <v>210</v>
      </c>
      <c r="D16" s="414"/>
    </row>
    <row r="17" spans="1:4" ht="15">
      <c r="A17" s="414"/>
      <c r="B17" s="176" t="s">
        <v>15</v>
      </c>
      <c r="C17" s="414"/>
      <c r="D17" s="414"/>
    </row>
    <row r="20" ht="15">
      <c r="A20" s="443"/>
    </row>
    <row r="21" spans="1:4" ht="15.75">
      <c r="A21" s="688" t="s">
        <v>739</v>
      </c>
      <c r="B21" s="688"/>
      <c r="C21" s="688"/>
      <c r="D21" s="688"/>
    </row>
    <row r="22" spans="1:4" ht="15.75" thickBot="1">
      <c r="A22" s="485"/>
      <c r="B22" s="485"/>
      <c r="C22" s="485"/>
      <c r="D22" s="485"/>
    </row>
    <row r="23" spans="1:4" ht="19.5" thickBot="1">
      <c r="A23" s="485"/>
      <c r="B23" s="497" t="s">
        <v>288</v>
      </c>
      <c r="C23" s="174" t="s">
        <v>25</v>
      </c>
      <c r="D23" s="168"/>
    </row>
    <row r="24" spans="1:4" ht="15.75">
      <c r="A24" s="485"/>
      <c r="B24" s="498" t="s">
        <v>284</v>
      </c>
      <c r="C24" s="166">
        <v>281</v>
      </c>
      <c r="D24" s="485"/>
    </row>
    <row r="25" spans="1:4" ht="15.75">
      <c r="A25" s="485"/>
      <c r="B25" s="499" t="s">
        <v>287</v>
      </c>
      <c r="C25" s="167">
        <v>64</v>
      </c>
      <c r="D25" s="485"/>
    </row>
    <row r="26" spans="1:4" ht="15.75">
      <c r="A26" s="485"/>
      <c r="B26" s="499" t="s">
        <v>285</v>
      </c>
      <c r="C26" s="167">
        <v>40</v>
      </c>
      <c r="D26" s="485"/>
    </row>
    <row r="27" spans="1:4" ht="15.75">
      <c r="A27" s="485"/>
      <c r="B27" s="499" t="s">
        <v>286</v>
      </c>
      <c r="C27" s="167">
        <v>14</v>
      </c>
      <c r="D27" s="485"/>
    </row>
    <row r="28" spans="1:4" ht="15.75">
      <c r="A28" s="485"/>
      <c r="B28" s="499" t="s">
        <v>558</v>
      </c>
      <c r="C28" s="167">
        <v>8</v>
      </c>
      <c r="D28" s="485"/>
    </row>
    <row r="29" spans="2:3" s="511" customFormat="1" ht="15.75">
      <c r="B29" s="499" t="s">
        <v>294</v>
      </c>
      <c r="C29" s="167">
        <v>6</v>
      </c>
    </row>
    <row r="30" spans="2:3" s="511" customFormat="1" ht="15.75">
      <c r="B30" s="499" t="s">
        <v>664</v>
      </c>
      <c r="C30" s="167">
        <v>5</v>
      </c>
    </row>
    <row r="31" spans="2:3" s="511" customFormat="1" ht="15.75">
      <c r="B31" s="499" t="s">
        <v>737</v>
      </c>
      <c r="C31" s="167">
        <v>3</v>
      </c>
    </row>
    <row r="32" spans="1:4" ht="15.75">
      <c r="A32" s="485"/>
      <c r="B32" s="499" t="s">
        <v>625</v>
      </c>
      <c r="C32" s="167">
        <v>3</v>
      </c>
      <c r="D32" s="485"/>
    </row>
    <row r="33" spans="1:4" ht="15.75">
      <c r="A33" s="485"/>
      <c r="B33" s="499" t="s">
        <v>665</v>
      </c>
      <c r="C33" s="167">
        <v>2</v>
      </c>
      <c r="D33" s="485"/>
    </row>
    <row r="34" spans="1:4" ht="15.75">
      <c r="A34" s="485"/>
      <c r="B34" s="499" t="s">
        <v>623</v>
      </c>
      <c r="C34" s="167">
        <v>2</v>
      </c>
      <c r="D34" s="485"/>
    </row>
    <row r="35" spans="1:4" ht="15.75">
      <c r="A35" s="485"/>
      <c r="B35" s="499" t="s">
        <v>666</v>
      </c>
      <c r="C35" s="167">
        <v>1</v>
      </c>
      <c r="D35" s="485"/>
    </row>
    <row r="36" spans="1:4" ht="15.75">
      <c r="A36" s="485"/>
      <c r="B36" s="499" t="s">
        <v>738</v>
      </c>
      <c r="C36" s="167">
        <v>1</v>
      </c>
      <c r="D36" s="485"/>
    </row>
    <row r="37" spans="1:4" ht="15.75">
      <c r="A37" s="485"/>
      <c r="B37" s="499" t="s">
        <v>667</v>
      </c>
      <c r="C37" s="167">
        <v>1</v>
      </c>
      <c r="D37" s="485"/>
    </row>
    <row r="38" spans="1:4" ht="16.5" thickBot="1">
      <c r="A38" s="485"/>
      <c r="B38" s="499" t="s">
        <v>765</v>
      </c>
      <c r="C38" s="167">
        <v>1</v>
      </c>
      <c r="D38" s="485"/>
    </row>
    <row r="39" spans="1:4" ht="16.5" thickBot="1">
      <c r="A39" s="485"/>
      <c r="B39" s="500" t="s">
        <v>25</v>
      </c>
      <c r="C39" s="501">
        <f>SUM(C24:C38)</f>
        <v>432</v>
      </c>
      <c r="D39" s="485"/>
    </row>
    <row r="40" spans="1:4" ht="15">
      <c r="A40" s="485"/>
      <c r="B40" s="176" t="s">
        <v>15</v>
      </c>
      <c r="C40" s="485"/>
      <c r="D40" s="485"/>
    </row>
    <row r="44" ht="15">
      <c r="A44" s="463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 24.02.2023</oddHeader>
    <oddFooter>&amp;L 24.03.2023&amp;CTÜRKİYE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4" t="s">
        <v>735</v>
      </c>
      <c r="B1" s="274"/>
      <c r="C1" s="274"/>
      <c r="D1" s="274"/>
      <c r="E1" s="274"/>
      <c r="F1" s="274"/>
      <c r="G1" s="274"/>
    </row>
    <row r="4" spans="1:7" ht="18.75" customHeight="1">
      <c r="A4" s="233" t="s">
        <v>741</v>
      </c>
      <c r="B4" s="233"/>
      <c r="C4" s="233"/>
      <c r="D4" s="233"/>
      <c r="E4" s="233"/>
      <c r="F4" s="233"/>
      <c r="G4" s="233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1" t="s">
        <v>3</v>
      </c>
      <c r="C6" s="251" t="s">
        <v>6</v>
      </c>
      <c r="D6" s="353" t="s">
        <v>2</v>
      </c>
      <c r="E6" s="258"/>
    </row>
    <row r="7" spans="1:4" s="196" customFormat="1" ht="24" customHeight="1">
      <c r="A7" s="271" t="s">
        <v>9</v>
      </c>
      <c r="B7" s="263">
        <v>128</v>
      </c>
      <c r="C7" s="273">
        <v>1072</v>
      </c>
      <c r="D7" s="273">
        <v>1200</v>
      </c>
    </row>
    <row r="8" spans="1:5" s="196" customFormat="1" ht="27.75" customHeight="1">
      <c r="A8" s="272" t="s">
        <v>224</v>
      </c>
      <c r="B8" s="273">
        <v>186740624</v>
      </c>
      <c r="C8" s="273">
        <v>883739000</v>
      </c>
      <c r="D8" s="273">
        <v>1070479624</v>
      </c>
      <c r="E8" s="362"/>
    </row>
    <row r="9" spans="1:5" s="196" customFormat="1" ht="36" customHeight="1">
      <c r="A9" s="272" t="s">
        <v>225</v>
      </c>
      <c r="B9" s="273">
        <v>144231875</v>
      </c>
      <c r="C9" s="273">
        <v>637842775</v>
      </c>
      <c r="D9" s="273">
        <v>782074650</v>
      </c>
      <c r="E9" s="362"/>
    </row>
    <row r="10" spans="1:4" s="196" customFormat="1" ht="21" customHeight="1">
      <c r="A10" s="272" t="s">
        <v>432</v>
      </c>
      <c r="B10" s="481">
        <v>77.24</v>
      </c>
      <c r="C10" s="481">
        <v>72.18</v>
      </c>
      <c r="D10" s="481">
        <v>73.05834062</v>
      </c>
    </row>
    <row r="11" spans="1:4" ht="15">
      <c r="A11" s="3" t="s">
        <v>15</v>
      </c>
      <c r="B11" s="3"/>
      <c r="C11" s="3"/>
      <c r="D11" s="3"/>
    </row>
    <row r="12" spans="1:4" ht="15">
      <c r="A12" s="361"/>
      <c r="B12" s="3"/>
      <c r="C12" s="3"/>
      <c r="D12" s="3"/>
    </row>
    <row r="13" spans="1:4" ht="15">
      <c r="A13" s="361"/>
      <c r="B13" s="3"/>
      <c r="C13" s="3"/>
      <c r="D13" s="3"/>
    </row>
    <row r="14" ht="15.75" customHeight="1"/>
    <row r="15" spans="1:7" ht="15">
      <c r="A15" s="689" t="s">
        <v>742</v>
      </c>
      <c r="B15" s="689"/>
      <c r="C15" s="689"/>
      <c r="D15" s="689"/>
      <c r="E15" s="689"/>
      <c r="F15" s="689"/>
      <c r="G15" s="689"/>
    </row>
    <row r="16" spans="1:7" ht="15">
      <c r="A16" s="689"/>
      <c r="B16" s="689"/>
      <c r="C16" s="689"/>
      <c r="D16" s="689"/>
      <c r="E16" s="689"/>
      <c r="F16" s="689"/>
      <c r="G16" s="689"/>
    </row>
    <row r="17" spans="1:7" ht="15.75">
      <c r="A17" s="502"/>
      <c r="B17" s="502"/>
      <c r="C17" s="502"/>
      <c r="D17" s="502"/>
      <c r="E17" s="502"/>
      <c r="F17" s="502"/>
      <c r="G17" s="502"/>
    </row>
    <row r="18" spans="1:7" ht="15">
      <c r="A18" s="503"/>
      <c r="B18" s="251" t="s">
        <v>3</v>
      </c>
      <c r="C18" s="251" t="s">
        <v>6</v>
      </c>
      <c r="D18" s="353" t="s">
        <v>2</v>
      </c>
      <c r="E18" s="485"/>
      <c r="F18" s="485"/>
      <c r="G18" s="485"/>
    </row>
    <row r="19" spans="1:7" ht="15">
      <c r="A19" s="504" t="s">
        <v>9</v>
      </c>
      <c r="B19" s="273">
        <v>250</v>
      </c>
      <c r="C19" s="273">
        <v>2370</v>
      </c>
      <c r="D19" s="273">
        <v>2620</v>
      </c>
      <c r="E19" s="485"/>
      <c r="F19" s="485"/>
      <c r="G19" s="485"/>
    </row>
    <row r="20" spans="1:7" ht="30">
      <c r="A20" s="505" t="s">
        <v>224</v>
      </c>
      <c r="B20" s="273">
        <v>347147634</v>
      </c>
      <c r="C20" s="273">
        <v>2292125900</v>
      </c>
      <c r="D20" s="273">
        <v>2639273534</v>
      </c>
      <c r="E20" s="362"/>
      <c r="F20" s="485"/>
      <c r="G20" s="485"/>
    </row>
    <row r="21" spans="1:7" ht="45">
      <c r="A21" s="505" t="s">
        <v>225</v>
      </c>
      <c r="B21" s="273">
        <v>278906825</v>
      </c>
      <c r="C21" s="273">
        <v>1820072325</v>
      </c>
      <c r="D21" s="273">
        <v>2098979150</v>
      </c>
      <c r="E21" s="362"/>
      <c r="F21" s="485"/>
      <c r="G21" s="485"/>
    </row>
    <row r="22" spans="1:7" ht="15">
      <c r="A22" s="272" t="s">
        <v>740</v>
      </c>
      <c r="B22" s="481">
        <v>80.34</v>
      </c>
      <c r="C22" s="481">
        <v>79.41</v>
      </c>
      <c r="D22" s="481">
        <v>79.53</v>
      </c>
      <c r="E22" s="485"/>
      <c r="F22" s="485"/>
      <c r="G22" s="485"/>
    </row>
    <row r="23" spans="1:7" ht="15">
      <c r="A23" s="3" t="s">
        <v>15</v>
      </c>
      <c r="B23" s="3"/>
      <c r="C23" s="3"/>
      <c r="D23" s="3"/>
      <c r="E23" s="485"/>
      <c r="F23" s="485"/>
      <c r="G23" s="485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0" t="s">
        <v>722</v>
      </c>
      <c r="B1" s="690"/>
      <c r="C1" s="690"/>
      <c r="D1" s="690"/>
      <c r="E1" s="690"/>
      <c r="F1" s="690"/>
      <c r="G1" s="202"/>
    </row>
    <row r="2" spans="1:7" ht="15" customHeight="1">
      <c r="A2" s="691" t="s">
        <v>806</v>
      </c>
      <c r="B2" s="691"/>
      <c r="C2" s="691"/>
      <c r="D2" s="691"/>
      <c r="E2" s="691"/>
      <c r="F2" s="691"/>
      <c r="G2" s="165"/>
    </row>
    <row r="3" spans="1:7" ht="15" customHeight="1">
      <c r="A3" s="688"/>
      <c r="B3" s="688"/>
      <c r="C3" s="688"/>
      <c r="D3" s="688"/>
      <c r="E3" s="688"/>
      <c r="F3" s="688"/>
      <c r="G3" s="165"/>
    </row>
    <row r="4" spans="1:7" s="451" customFormat="1" ht="15" customHeight="1">
      <c r="A4" s="452"/>
      <c r="B4" s="452"/>
      <c r="C4" s="452"/>
      <c r="D4" s="452"/>
      <c r="E4" s="452"/>
      <c r="F4" s="452"/>
      <c r="G4" s="165"/>
    </row>
    <row r="5" spans="1:6" ht="15.75" customHeight="1">
      <c r="A5" s="1"/>
      <c r="B5" s="696" t="s">
        <v>118</v>
      </c>
      <c r="C5" s="696"/>
      <c r="D5" s="696"/>
      <c r="E5" s="696"/>
      <c r="F5" s="696"/>
    </row>
    <row r="6" spans="2:6" ht="45" customHeight="1">
      <c r="B6" s="700" t="s">
        <v>317</v>
      </c>
      <c r="C6" s="697" t="s">
        <v>226</v>
      </c>
      <c r="D6" s="700" t="s">
        <v>227</v>
      </c>
      <c r="E6" s="700" t="s">
        <v>228</v>
      </c>
      <c r="F6" s="700" t="s">
        <v>229</v>
      </c>
    </row>
    <row r="7" spans="2:6" ht="15" customHeight="1">
      <c r="B7" s="700"/>
      <c r="C7" s="699"/>
      <c r="D7" s="700"/>
      <c r="E7" s="701"/>
      <c r="F7" s="701"/>
    </row>
    <row r="8" spans="2:6" ht="17.25" customHeight="1" hidden="1">
      <c r="B8" s="700"/>
      <c r="C8" s="199"/>
      <c r="D8" s="700"/>
      <c r="E8" s="701"/>
      <c r="F8" s="701"/>
    </row>
    <row r="9" spans="2:6" ht="15">
      <c r="B9" s="194" t="s">
        <v>351</v>
      </c>
      <c r="C9" s="194" t="s">
        <v>171</v>
      </c>
      <c r="D9" s="194">
        <v>175</v>
      </c>
      <c r="E9" s="195">
        <v>258453634</v>
      </c>
      <c r="F9" s="195">
        <v>205840825</v>
      </c>
    </row>
    <row r="10" spans="2:6" ht="15">
      <c r="B10" s="194" t="s">
        <v>323</v>
      </c>
      <c r="C10" s="194" t="s">
        <v>144</v>
      </c>
      <c r="D10" s="194">
        <v>21</v>
      </c>
      <c r="E10" s="195">
        <v>14401000</v>
      </c>
      <c r="F10" s="195">
        <v>7916000</v>
      </c>
    </row>
    <row r="11" spans="1:6" ht="15">
      <c r="A11" s="467"/>
      <c r="B11" s="194" t="s">
        <v>352</v>
      </c>
      <c r="C11" s="194" t="s">
        <v>172</v>
      </c>
      <c r="D11" s="194">
        <v>18</v>
      </c>
      <c r="E11" s="195">
        <v>43083000</v>
      </c>
      <c r="F11" s="195">
        <v>40648000</v>
      </c>
    </row>
    <row r="12" spans="1:6" ht="15">
      <c r="A12" s="467"/>
      <c r="B12" s="194" t="s">
        <v>324</v>
      </c>
      <c r="C12" s="194" t="s">
        <v>145</v>
      </c>
      <c r="D12" s="194">
        <v>14</v>
      </c>
      <c r="E12" s="195">
        <v>3530000</v>
      </c>
      <c r="F12" s="195">
        <v>2682000</v>
      </c>
    </row>
    <row r="13" spans="1:6" ht="15">
      <c r="A13" s="467"/>
      <c r="B13" s="194" t="s">
        <v>358</v>
      </c>
      <c r="C13" s="194" t="s">
        <v>178</v>
      </c>
      <c r="D13" s="194">
        <v>4</v>
      </c>
      <c r="E13" s="195">
        <v>2040000</v>
      </c>
      <c r="F13" s="195">
        <v>1460000</v>
      </c>
    </row>
    <row r="14" spans="1:6" ht="15">
      <c r="A14" s="467"/>
      <c r="B14" s="194" t="s">
        <v>359</v>
      </c>
      <c r="C14" s="194" t="s">
        <v>179</v>
      </c>
      <c r="D14" s="194">
        <v>3</v>
      </c>
      <c r="E14" s="195">
        <v>5700000</v>
      </c>
      <c r="F14" s="195">
        <v>950000</v>
      </c>
    </row>
    <row r="15" spans="1:6" ht="15">
      <c r="A15" s="467"/>
      <c r="B15" s="194" t="s">
        <v>365</v>
      </c>
      <c r="C15" s="194" t="s">
        <v>185</v>
      </c>
      <c r="D15" s="194">
        <v>3</v>
      </c>
      <c r="E15" s="195">
        <v>2100000</v>
      </c>
      <c r="F15" s="195">
        <v>1920000</v>
      </c>
    </row>
    <row r="16" spans="1:6" s="364" customFormat="1" ht="15">
      <c r="A16" s="467"/>
      <c r="B16" s="194" t="s">
        <v>333</v>
      </c>
      <c r="C16" s="194" t="s">
        <v>154</v>
      </c>
      <c r="D16" s="194">
        <v>2</v>
      </c>
      <c r="E16" s="195">
        <v>100000</v>
      </c>
      <c r="F16" s="195">
        <v>55000</v>
      </c>
    </row>
    <row r="17" spans="1:6" s="364" customFormat="1" ht="15">
      <c r="A17" s="467"/>
      <c r="B17" s="194" t="s">
        <v>372</v>
      </c>
      <c r="C17" s="194" t="s">
        <v>192</v>
      </c>
      <c r="D17" s="194">
        <v>2</v>
      </c>
      <c r="E17" s="195">
        <v>16000000</v>
      </c>
      <c r="F17" s="195">
        <v>16000000</v>
      </c>
    </row>
    <row r="18" spans="1:6" s="400" customFormat="1" ht="15">
      <c r="A18" s="467"/>
      <c r="B18" s="194" t="s">
        <v>378</v>
      </c>
      <c r="C18" s="194" t="s">
        <v>198</v>
      </c>
      <c r="D18" s="194">
        <v>1</v>
      </c>
      <c r="E18" s="195">
        <v>400000</v>
      </c>
      <c r="F18" s="195">
        <v>170000</v>
      </c>
    </row>
    <row r="19" spans="2:6" s="511" customFormat="1" ht="15">
      <c r="B19" s="194" t="s">
        <v>326</v>
      </c>
      <c r="C19" s="194" t="s">
        <v>147</v>
      </c>
      <c r="D19" s="194">
        <v>1</v>
      </c>
      <c r="E19" s="195">
        <v>50000</v>
      </c>
      <c r="F19" s="195">
        <v>50000</v>
      </c>
    </row>
    <row r="20" spans="2:6" s="511" customFormat="1" ht="15">
      <c r="B20" s="194" t="s">
        <v>371</v>
      </c>
      <c r="C20" s="194" t="s">
        <v>191</v>
      </c>
      <c r="D20" s="194">
        <v>1</v>
      </c>
      <c r="E20" s="195">
        <v>200000</v>
      </c>
      <c r="F20" s="195">
        <v>200000</v>
      </c>
    </row>
    <row r="21" spans="2:6" s="511" customFormat="1" ht="15">
      <c r="B21" s="194" t="s">
        <v>362</v>
      </c>
      <c r="C21" s="194" t="s">
        <v>182</v>
      </c>
      <c r="D21" s="194">
        <v>1</v>
      </c>
      <c r="E21" s="195">
        <v>50000</v>
      </c>
      <c r="F21" s="195">
        <v>50000</v>
      </c>
    </row>
    <row r="22" spans="1:6" s="400" customFormat="1" ht="15">
      <c r="A22" s="467"/>
      <c r="B22" s="194" t="s">
        <v>345</v>
      </c>
      <c r="C22" s="194" t="s">
        <v>166</v>
      </c>
      <c r="D22" s="194">
        <v>1</v>
      </c>
      <c r="E22" s="195">
        <v>50000</v>
      </c>
      <c r="F22" s="195">
        <v>50000</v>
      </c>
    </row>
    <row r="23" spans="1:6" s="443" customFormat="1" ht="15">
      <c r="A23" s="467"/>
      <c r="B23" s="194" t="s">
        <v>344</v>
      </c>
      <c r="C23" s="194" t="s">
        <v>165</v>
      </c>
      <c r="D23" s="194">
        <v>1</v>
      </c>
      <c r="E23" s="195">
        <v>250000</v>
      </c>
      <c r="F23" s="195">
        <v>175000</v>
      </c>
    </row>
    <row r="24" spans="2:6" s="467" customFormat="1" ht="15">
      <c r="B24" s="194" t="s">
        <v>398</v>
      </c>
      <c r="C24" s="194" t="s">
        <v>218</v>
      </c>
      <c r="D24" s="194">
        <v>1</v>
      </c>
      <c r="E24" s="195">
        <v>500000</v>
      </c>
      <c r="F24" s="195">
        <v>500000</v>
      </c>
    </row>
    <row r="25" spans="1:6" s="443" customFormat="1" ht="15">
      <c r="A25" s="467"/>
      <c r="B25" s="194" t="s">
        <v>350</v>
      </c>
      <c r="C25" s="194" t="s">
        <v>280</v>
      </c>
      <c r="D25" s="194">
        <v>1</v>
      </c>
      <c r="E25" s="195">
        <v>240000</v>
      </c>
      <c r="F25" s="195">
        <v>240000</v>
      </c>
    </row>
    <row r="26" spans="2:6" ht="15" customHeight="1">
      <c r="B26" s="693" t="s">
        <v>25</v>
      </c>
      <c r="C26" s="694"/>
      <c r="D26" s="694"/>
      <c r="E26" s="695"/>
      <c r="F26" s="91">
        <f>SUM(F9:F25)</f>
        <v>278906825</v>
      </c>
    </row>
    <row r="27" s="417" customFormat="1" ht="15" customHeight="1"/>
    <row r="28" s="460" customFormat="1" ht="15" customHeight="1"/>
    <row r="29" s="460" customFormat="1" ht="15" customHeight="1"/>
    <row r="30" s="460" customFormat="1" ht="15" customHeight="1"/>
    <row r="31" s="399" customFormat="1" ht="15" customHeight="1"/>
    <row r="32" spans="2:6" ht="15.75" customHeight="1">
      <c r="B32" s="696" t="s">
        <v>126</v>
      </c>
      <c r="C32" s="696"/>
      <c r="D32" s="696"/>
      <c r="E32" s="696"/>
      <c r="F32" s="696"/>
    </row>
    <row r="33" spans="2:6" ht="30" customHeight="1">
      <c r="B33" s="697" t="s">
        <v>317</v>
      </c>
      <c r="C33" s="697" t="s">
        <v>226</v>
      </c>
      <c r="D33" s="697" t="s">
        <v>227</v>
      </c>
      <c r="E33" s="697" t="s">
        <v>228</v>
      </c>
      <c r="F33" s="697" t="s">
        <v>229</v>
      </c>
    </row>
    <row r="34" spans="2:6" ht="27.75" customHeight="1">
      <c r="B34" s="698"/>
      <c r="C34" s="698"/>
      <c r="D34" s="698"/>
      <c r="E34" s="698"/>
      <c r="F34" s="698"/>
    </row>
    <row r="35" spans="2:6" ht="18.75" customHeight="1" hidden="1">
      <c r="B35" s="699"/>
      <c r="C35" s="200"/>
      <c r="D35" s="699"/>
      <c r="E35" s="699"/>
      <c r="F35" s="699"/>
    </row>
    <row r="36" spans="2:6" ht="15">
      <c r="B36" s="194" t="s">
        <v>351</v>
      </c>
      <c r="C36" s="194" t="s">
        <v>171</v>
      </c>
      <c r="D36" s="195">
        <v>1341</v>
      </c>
      <c r="E36" s="195">
        <v>1073806900</v>
      </c>
      <c r="F36" s="195">
        <v>856595475</v>
      </c>
    </row>
    <row r="37" spans="2:6" ht="15">
      <c r="B37" s="194" t="s">
        <v>324</v>
      </c>
      <c r="C37" s="194" t="s">
        <v>145</v>
      </c>
      <c r="D37" s="194">
        <v>268</v>
      </c>
      <c r="E37" s="195">
        <v>170045000</v>
      </c>
      <c r="F37" s="195">
        <v>127440450</v>
      </c>
    </row>
    <row r="38" spans="1:6" ht="15">
      <c r="A38" s="466"/>
      <c r="B38" s="194" t="s">
        <v>323</v>
      </c>
      <c r="C38" s="194" t="s">
        <v>144</v>
      </c>
      <c r="D38" s="194">
        <v>105</v>
      </c>
      <c r="E38" s="195">
        <v>257930000</v>
      </c>
      <c r="F38" s="195">
        <v>253423800</v>
      </c>
    </row>
    <row r="39" spans="1:6" s="382" customFormat="1" ht="15">
      <c r="A39" s="466"/>
      <c r="B39" s="194" t="s">
        <v>350</v>
      </c>
      <c r="C39" s="194" t="s">
        <v>280</v>
      </c>
      <c r="D39" s="194">
        <v>86</v>
      </c>
      <c r="E39" s="195">
        <v>83510000</v>
      </c>
      <c r="F39" s="195">
        <v>66270000</v>
      </c>
    </row>
    <row r="40" spans="1:6" s="382" customFormat="1" ht="15">
      <c r="A40" s="466"/>
      <c r="B40" s="194" t="s">
        <v>333</v>
      </c>
      <c r="C40" s="194" t="s">
        <v>154</v>
      </c>
      <c r="D40" s="194">
        <v>86</v>
      </c>
      <c r="E40" s="195">
        <v>140720000</v>
      </c>
      <c r="F40" s="195">
        <v>104991500</v>
      </c>
    </row>
    <row r="41" spans="1:6" s="382" customFormat="1" ht="15">
      <c r="A41" s="466"/>
      <c r="B41" s="194" t="s">
        <v>344</v>
      </c>
      <c r="C41" s="194" t="s">
        <v>165</v>
      </c>
      <c r="D41" s="194">
        <v>69</v>
      </c>
      <c r="E41" s="195">
        <v>78720000</v>
      </c>
      <c r="F41" s="195">
        <v>54622500</v>
      </c>
    </row>
    <row r="42" spans="1:6" s="382" customFormat="1" ht="15">
      <c r="A42" s="466"/>
      <c r="B42" s="194" t="s">
        <v>352</v>
      </c>
      <c r="C42" s="194" t="s">
        <v>172</v>
      </c>
      <c r="D42" s="194">
        <v>69</v>
      </c>
      <c r="E42" s="195">
        <v>27289000</v>
      </c>
      <c r="F42" s="195">
        <v>23560000</v>
      </c>
    </row>
    <row r="43" spans="1:6" s="382" customFormat="1" ht="15">
      <c r="A43" s="466"/>
      <c r="B43" s="194" t="s">
        <v>382</v>
      </c>
      <c r="C43" s="194" t="s">
        <v>202</v>
      </c>
      <c r="D43" s="194">
        <v>37</v>
      </c>
      <c r="E43" s="195">
        <v>79450000</v>
      </c>
      <c r="F43" s="195">
        <v>22735000</v>
      </c>
    </row>
    <row r="44" spans="1:6" s="382" customFormat="1" ht="15">
      <c r="A44" s="466"/>
      <c r="B44" s="194" t="s">
        <v>359</v>
      </c>
      <c r="C44" s="194" t="s">
        <v>179</v>
      </c>
      <c r="D44" s="194">
        <v>28</v>
      </c>
      <c r="E44" s="195">
        <v>24075000</v>
      </c>
      <c r="F44" s="195">
        <v>22352000</v>
      </c>
    </row>
    <row r="45" spans="1:6" s="382" customFormat="1" ht="15">
      <c r="A45" s="466"/>
      <c r="B45" s="194" t="s">
        <v>358</v>
      </c>
      <c r="C45" s="194" t="s">
        <v>178</v>
      </c>
      <c r="D45" s="194">
        <v>27</v>
      </c>
      <c r="E45" s="195">
        <v>22845000</v>
      </c>
      <c r="F45" s="195">
        <v>22096600</v>
      </c>
    </row>
    <row r="46" spans="1:6" s="382" customFormat="1" ht="15">
      <c r="A46" s="466"/>
      <c r="B46" s="194" t="s">
        <v>348</v>
      </c>
      <c r="C46" s="194" t="s">
        <v>169</v>
      </c>
      <c r="D46" s="194">
        <v>24</v>
      </c>
      <c r="E46" s="195">
        <v>23350000</v>
      </c>
      <c r="F46" s="195">
        <v>15908000</v>
      </c>
    </row>
    <row r="47" spans="1:6" s="386" customFormat="1" ht="15">
      <c r="A47" s="466"/>
      <c r="B47" s="194" t="s">
        <v>365</v>
      </c>
      <c r="C47" s="194" t="s">
        <v>185</v>
      </c>
      <c r="D47" s="194">
        <v>23</v>
      </c>
      <c r="E47" s="195">
        <v>16660000</v>
      </c>
      <c r="F47" s="195">
        <v>15619500</v>
      </c>
    </row>
    <row r="48" spans="1:6" s="386" customFormat="1" ht="15">
      <c r="A48" s="466"/>
      <c r="B48" s="194" t="s">
        <v>380</v>
      </c>
      <c r="C48" s="194" t="s">
        <v>444</v>
      </c>
      <c r="D48" s="194">
        <v>20</v>
      </c>
      <c r="E48" s="195">
        <v>33550000</v>
      </c>
      <c r="F48" s="195">
        <v>30850000</v>
      </c>
    </row>
    <row r="49" spans="1:6" s="386" customFormat="1" ht="15">
      <c r="A49" s="466"/>
      <c r="B49" s="194" t="s">
        <v>318</v>
      </c>
      <c r="C49" s="194" t="s">
        <v>139</v>
      </c>
      <c r="D49" s="194">
        <v>18</v>
      </c>
      <c r="E49" s="195">
        <v>9650000</v>
      </c>
      <c r="F49" s="195">
        <v>7557000</v>
      </c>
    </row>
    <row r="50" spans="1:6" s="386" customFormat="1" ht="15">
      <c r="A50" s="466"/>
      <c r="B50" s="194" t="s">
        <v>355</v>
      </c>
      <c r="C50" s="194" t="s">
        <v>175</v>
      </c>
      <c r="D50" s="194">
        <v>17</v>
      </c>
      <c r="E50" s="195">
        <v>16140000</v>
      </c>
      <c r="F50" s="195">
        <v>9890000</v>
      </c>
    </row>
    <row r="51" spans="1:6" s="386" customFormat="1" ht="15">
      <c r="A51" s="466"/>
      <c r="B51" s="194" t="s">
        <v>371</v>
      </c>
      <c r="C51" s="194" t="s">
        <v>191</v>
      </c>
      <c r="D51" s="194">
        <v>15</v>
      </c>
      <c r="E51" s="195">
        <v>15000000</v>
      </c>
      <c r="F51" s="195">
        <v>13986000</v>
      </c>
    </row>
    <row r="52" spans="1:6" s="386" customFormat="1" ht="15">
      <c r="A52" s="466"/>
      <c r="B52" s="194" t="s">
        <v>378</v>
      </c>
      <c r="C52" s="194" t="s">
        <v>198</v>
      </c>
      <c r="D52" s="194">
        <v>14</v>
      </c>
      <c r="E52" s="195">
        <v>19725000</v>
      </c>
      <c r="F52" s="195">
        <v>16165000</v>
      </c>
    </row>
    <row r="53" spans="1:6" s="386" customFormat="1" ht="15">
      <c r="A53" s="466"/>
      <c r="B53" s="194" t="s">
        <v>326</v>
      </c>
      <c r="C53" s="194" t="s">
        <v>147</v>
      </c>
      <c r="D53" s="194">
        <v>13</v>
      </c>
      <c r="E53" s="195">
        <v>13925000</v>
      </c>
      <c r="F53" s="195">
        <v>11676000</v>
      </c>
    </row>
    <row r="54" spans="1:6" s="386" customFormat="1" ht="15">
      <c r="A54" s="466"/>
      <c r="B54" s="194" t="s">
        <v>394</v>
      </c>
      <c r="C54" s="194" t="s">
        <v>214</v>
      </c>
      <c r="D54" s="194">
        <v>11</v>
      </c>
      <c r="E54" s="195">
        <v>54200000</v>
      </c>
      <c r="F54" s="195">
        <v>43050000</v>
      </c>
    </row>
    <row r="55" spans="1:6" s="386" customFormat="1" ht="15">
      <c r="A55" s="466"/>
      <c r="B55" s="194" t="s">
        <v>372</v>
      </c>
      <c r="C55" s="194" t="s">
        <v>192</v>
      </c>
      <c r="D55" s="194">
        <v>10</v>
      </c>
      <c r="E55" s="195">
        <v>7120000</v>
      </c>
      <c r="F55" s="195">
        <v>5010000</v>
      </c>
    </row>
    <row r="56" spans="1:6" s="386" customFormat="1" ht="15">
      <c r="A56" s="466"/>
      <c r="B56" s="194" t="s">
        <v>337</v>
      </c>
      <c r="C56" s="194" t="s">
        <v>158</v>
      </c>
      <c r="D56" s="194">
        <v>10</v>
      </c>
      <c r="E56" s="195">
        <v>2500000</v>
      </c>
      <c r="F56" s="195">
        <v>1985000</v>
      </c>
    </row>
    <row r="57" spans="1:6" s="386" customFormat="1" ht="15">
      <c r="A57" s="466"/>
      <c r="B57" s="194" t="s">
        <v>363</v>
      </c>
      <c r="C57" s="194" t="s">
        <v>445</v>
      </c>
      <c r="D57" s="194">
        <v>6</v>
      </c>
      <c r="E57" s="195">
        <v>7650000</v>
      </c>
      <c r="F57" s="195">
        <v>6980000</v>
      </c>
    </row>
    <row r="58" spans="1:6" s="386" customFormat="1" ht="15">
      <c r="A58" s="466"/>
      <c r="B58" s="194" t="s">
        <v>376</v>
      </c>
      <c r="C58" s="194" t="s">
        <v>196</v>
      </c>
      <c r="D58" s="194">
        <v>6</v>
      </c>
      <c r="E58" s="195">
        <v>2650000</v>
      </c>
      <c r="F58" s="195">
        <v>2100000</v>
      </c>
    </row>
    <row r="59" spans="1:6" ht="15">
      <c r="A59" s="466"/>
      <c r="B59" s="194" t="s">
        <v>320</v>
      </c>
      <c r="C59" s="194" t="s">
        <v>141</v>
      </c>
      <c r="D59" s="194">
        <v>5</v>
      </c>
      <c r="E59" s="195">
        <v>2600000</v>
      </c>
      <c r="F59" s="195">
        <v>2550000</v>
      </c>
    </row>
    <row r="60" spans="1:6" s="400" customFormat="1" ht="15">
      <c r="A60" s="466"/>
      <c r="B60" s="194" t="s">
        <v>327</v>
      </c>
      <c r="C60" s="194" t="s">
        <v>148</v>
      </c>
      <c r="D60" s="194">
        <v>5</v>
      </c>
      <c r="E60" s="195">
        <v>2420000</v>
      </c>
      <c r="F60" s="195">
        <v>1047000</v>
      </c>
    </row>
    <row r="61" spans="1:6" s="400" customFormat="1" ht="15">
      <c r="A61" s="466"/>
      <c r="B61" s="194" t="s">
        <v>343</v>
      </c>
      <c r="C61" s="194" t="s">
        <v>164</v>
      </c>
      <c r="D61" s="194">
        <v>4</v>
      </c>
      <c r="E61" s="195">
        <v>1460000</v>
      </c>
      <c r="F61" s="195">
        <v>1460000</v>
      </c>
    </row>
    <row r="62" spans="1:6" s="400" customFormat="1" ht="15">
      <c r="A62" s="466"/>
      <c r="B62" s="194" t="s">
        <v>349</v>
      </c>
      <c r="C62" s="194" t="s">
        <v>170</v>
      </c>
      <c r="D62" s="194">
        <v>4</v>
      </c>
      <c r="E62" s="195">
        <v>3550000</v>
      </c>
      <c r="F62" s="195">
        <v>3275500</v>
      </c>
    </row>
    <row r="63" spans="1:6" s="400" customFormat="1" ht="15">
      <c r="A63" s="466"/>
      <c r="B63" s="194" t="s">
        <v>367</v>
      </c>
      <c r="C63" s="194" t="s">
        <v>187</v>
      </c>
      <c r="D63" s="194">
        <v>4</v>
      </c>
      <c r="E63" s="195">
        <v>3600000</v>
      </c>
      <c r="F63" s="195">
        <v>2199000</v>
      </c>
    </row>
    <row r="64" spans="1:6" s="400" customFormat="1" ht="15">
      <c r="A64" s="466"/>
      <c r="B64" s="194" t="s">
        <v>364</v>
      </c>
      <c r="C64" s="194" t="s">
        <v>184</v>
      </c>
      <c r="D64" s="194">
        <v>4</v>
      </c>
      <c r="E64" s="195">
        <v>11500000</v>
      </c>
      <c r="F64" s="195">
        <v>11500000</v>
      </c>
    </row>
    <row r="65" spans="1:6" s="400" customFormat="1" ht="15">
      <c r="A65" s="466"/>
      <c r="B65" s="194" t="s">
        <v>340</v>
      </c>
      <c r="C65" s="194" t="s">
        <v>161</v>
      </c>
      <c r="D65" s="194">
        <v>3</v>
      </c>
      <c r="E65" s="195">
        <v>8250000</v>
      </c>
      <c r="F65" s="195">
        <v>4900000</v>
      </c>
    </row>
    <row r="66" spans="2:6" s="511" customFormat="1" ht="15">
      <c r="B66" s="194" t="s">
        <v>362</v>
      </c>
      <c r="C66" s="194" t="s">
        <v>182</v>
      </c>
      <c r="D66" s="194">
        <v>3</v>
      </c>
      <c r="E66" s="195">
        <v>13000000</v>
      </c>
      <c r="F66" s="195">
        <v>11025000</v>
      </c>
    </row>
    <row r="67" spans="2:6" s="511" customFormat="1" ht="15">
      <c r="B67" s="194" t="s">
        <v>385</v>
      </c>
      <c r="C67" s="194" t="s">
        <v>205</v>
      </c>
      <c r="D67" s="194">
        <v>3</v>
      </c>
      <c r="E67" s="195">
        <v>6000000</v>
      </c>
      <c r="F67" s="195">
        <v>3970000</v>
      </c>
    </row>
    <row r="68" spans="2:6" s="511" customFormat="1" ht="15">
      <c r="B68" s="194" t="s">
        <v>393</v>
      </c>
      <c r="C68" s="194" t="s">
        <v>213</v>
      </c>
      <c r="D68" s="194">
        <v>2</v>
      </c>
      <c r="E68" s="195">
        <v>7000000</v>
      </c>
      <c r="F68" s="195">
        <v>5900000</v>
      </c>
    </row>
    <row r="69" spans="2:6" s="511" customFormat="1" ht="15">
      <c r="B69" s="194" t="s">
        <v>345</v>
      </c>
      <c r="C69" s="194" t="s">
        <v>166</v>
      </c>
      <c r="D69" s="194">
        <v>2</v>
      </c>
      <c r="E69" s="195">
        <v>4000000</v>
      </c>
      <c r="F69" s="195">
        <v>4000000</v>
      </c>
    </row>
    <row r="70" spans="2:6" s="511" customFormat="1" ht="15">
      <c r="B70" s="194" t="s">
        <v>339</v>
      </c>
      <c r="C70" s="194" t="s">
        <v>160</v>
      </c>
      <c r="D70" s="194">
        <v>2</v>
      </c>
      <c r="E70" s="195">
        <v>750000</v>
      </c>
      <c r="F70" s="195">
        <v>750000</v>
      </c>
    </row>
    <row r="71" spans="2:6" s="511" customFormat="1" ht="15">
      <c r="B71" s="194" t="s">
        <v>342</v>
      </c>
      <c r="C71" s="194" t="s">
        <v>163</v>
      </c>
      <c r="D71" s="194">
        <v>2</v>
      </c>
      <c r="E71" s="195">
        <v>6500000</v>
      </c>
      <c r="F71" s="195">
        <v>1750000</v>
      </c>
    </row>
    <row r="72" spans="2:6" s="511" customFormat="1" ht="15">
      <c r="B72" s="194" t="s">
        <v>334</v>
      </c>
      <c r="C72" s="194" t="s">
        <v>155</v>
      </c>
      <c r="D72" s="194">
        <v>2</v>
      </c>
      <c r="E72" s="195">
        <v>510000</v>
      </c>
      <c r="F72" s="195">
        <v>510000</v>
      </c>
    </row>
    <row r="73" spans="2:6" s="511" customFormat="1" ht="15">
      <c r="B73" s="194" t="s">
        <v>384</v>
      </c>
      <c r="C73" s="194" t="s">
        <v>204</v>
      </c>
      <c r="D73" s="194">
        <v>2</v>
      </c>
      <c r="E73" s="195">
        <v>750000</v>
      </c>
      <c r="F73" s="195">
        <v>450000</v>
      </c>
    </row>
    <row r="74" spans="2:6" s="511" customFormat="1" ht="15">
      <c r="B74" s="194" t="s">
        <v>397</v>
      </c>
      <c r="C74" s="194" t="s">
        <v>217</v>
      </c>
      <c r="D74" s="194">
        <v>2</v>
      </c>
      <c r="E74" s="195">
        <v>1000000</v>
      </c>
      <c r="F74" s="195">
        <v>1000000</v>
      </c>
    </row>
    <row r="75" spans="2:6" s="511" customFormat="1" ht="15">
      <c r="B75" s="194" t="s">
        <v>368</v>
      </c>
      <c r="C75" s="194" t="s">
        <v>188</v>
      </c>
      <c r="D75" s="194">
        <v>2</v>
      </c>
      <c r="E75" s="195">
        <v>5000000</v>
      </c>
      <c r="F75" s="195">
        <v>5000000</v>
      </c>
    </row>
    <row r="76" spans="2:6" s="511" customFormat="1" ht="15">
      <c r="B76" s="194" t="s">
        <v>369</v>
      </c>
      <c r="C76" s="194" t="s">
        <v>189</v>
      </c>
      <c r="D76" s="194">
        <v>1</v>
      </c>
      <c r="E76" s="195">
        <v>2000000</v>
      </c>
      <c r="F76" s="195">
        <v>2000000</v>
      </c>
    </row>
    <row r="77" spans="2:6" s="511" customFormat="1" ht="15">
      <c r="B77" s="194" t="s">
        <v>361</v>
      </c>
      <c r="C77" s="194" t="s">
        <v>181</v>
      </c>
      <c r="D77" s="194">
        <v>1</v>
      </c>
      <c r="E77" s="195">
        <v>1000000</v>
      </c>
      <c r="F77" s="195">
        <v>500000</v>
      </c>
    </row>
    <row r="78" spans="2:6" s="511" customFormat="1" ht="15">
      <c r="B78" s="194" t="s">
        <v>321</v>
      </c>
      <c r="C78" s="194" t="s">
        <v>142</v>
      </c>
      <c r="D78" s="194">
        <v>1</v>
      </c>
      <c r="E78" s="195">
        <v>1500000</v>
      </c>
      <c r="F78" s="195">
        <v>1500000</v>
      </c>
    </row>
    <row r="79" spans="2:6" s="511" customFormat="1" ht="15">
      <c r="B79" s="194" t="s">
        <v>356</v>
      </c>
      <c r="C79" s="194" t="s">
        <v>176</v>
      </c>
      <c r="D79" s="194">
        <v>1</v>
      </c>
      <c r="E79" s="195">
        <v>50000</v>
      </c>
      <c r="F79" s="195">
        <v>50000</v>
      </c>
    </row>
    <row r="80" spans="2:6" s="511" customFormat="1" ht="15">
      <c r="B80" s="194" t="s">
        <v>374</v>
      </c>
      <c r="C80" s="194" t="s">
        <v>194</v>
      </c>
      <c r="D80" s="194">
        <v>1</v>
      </c>
      <c r="E80" s="195">
        <v>10000000</v>
      </c>
      <c r="F80" s="195">
        <v>5000000</v>
      </c>
    </row>
    <row r="81" spans="2:6" s="511" customFormat="1" ht="15">
      <c r="B81" s="194" t="s">
        <v>386</v>
      </c>
      <c r="C81" s="194" t="s">
        <v>206</v>
      </c>
      <c r="D81" s="194">
        <v>1</v>
      </c>
      <c r="E81" s="195">
        <v>100000</v>
      </c>
      <c r="F81" s="195">
        <v>100000</v>
      </c>
    </row>
    <row r="82" spans="1:6" s="400" customFormat="1" ht="15">
      <c r="A82" s="466"/>
      <c r="B82" s="194" t="s">
        <v>387</v>
      </c>
      <c r="C82" s="194" t="s">
        <v>207</v>
      </c>
      <c r="D82" s="194">
        <v>1</v>
      </c>
      <c r="E82" s="195">
        <v>10000000</v>
      </c>
      <c r="F82" s="195">
        <v>10000000</v>
      </c>
    </row>
    <row r="83" spans="1:6" s="400" customFormat="1" ht="15">
      <c r="A83" s="466"/>
      <c r="B83" s="194" t="s">
        <v>395</v>
      </c>
      <c r="C83" s="194" t="s">
        <v>215</v>
      </c>
      <c r="D83" s="194">
        <v>1</v>
      </c>
      <c r="E83" s="195">
        <v>100000</v>
      </c>
      <c r="F83" s="195">
        <v>25000</v>
      </c>
    </row>
    <row r="84" spans="1:6" s="400" customFormat="1" ht="15">
      <c r="A84" s="466"/>
      <c r="B84" s="194" t="s">
        <v>328</v>
      </c>
      <c r="C84" s="194" t="s">
        <v>149</v>
      </c>
      <c r="D84" s="194">
        <v>1</v>
      </c>
      <c r="E84" s="195">
        <v>100000</v>
      </c>
      <c r="F84" s="195">
        <v>100000</v>
      </c>
    </row>
    <row r="85" spans="1:6" s="400" customFormat="1" ht="15">
      <c r="A85" s="466"/>
      <c r="B85" s="194" t="s">
        <v>383</v>
      </c>
      <c r="C85" s="194" t="s">
        <v>203</v>
      </c>
      <c r="D85" s="194">
        <v>1</v>
      </c>
      <c r="E85" s="195">
        <v>1000000</v>
      </c>
      <c r="F85" s="195">
        <v>510000</v>
      </c>
    </row>
    <row r="86" spans="1:6" s="400" customFormat="1" ht="15">
      <c r="A86" s="466"/>
      <c r="B86" s="194" t="s">
        <v>347</v>
      </c>
      <c r="C86" s="194" t="s">
        <v>168</v>
      </c>
      <c r="D86" s="194">
        <v>1</v>
      </c>
      <c r="E86" s="195">
        <v>5000000</v>
      </c>
      <c r="F86" s="195">
        <v>1600000</v>
      </c>
    </row>
    <row r="87" spans="1:6" s="400" customFormat="1" ht="15">
      <c r="A87" s="466"/>
      <c r="B87" s="194" t="s">
        <v>319</v>
      </c>
      <c r="C87" s="194" t="s">
        <v>140</v>
      </c>
      <c r="D87" s="194">
        <v>1</v>
      </c>
      <c r="E87" s="195">
        <v>1000000</v>
      </c>
      <c r="F87" s="195">
        <v>1000000</v>
      </c>
    </row>
    <row r="88" spans="1:6" s="400" customFormat="1" ht="15">
      <c r="A88" s="466"/>
      <c r="B88" s="194" t="s">
        <v>360</v>
      </c>
      <c r="C88" s="194" t="s">
        <v>180</v>
      </c>
      <c r="D88" s="194">
        <v>1</v>
      </c>
      <c r="E88" s="195">
        <v>100000</v>
      </c>
      <c r="F88" s="195">
        <v>32000</v>
      </c>
    </row>
    <row r="89" spans="1:6" s="400" customFormat="1" ht="15">
      <c r="A89" s="466"/>
      <c r="B89" s="194" t="s">
        <v>325</v>
      </c>
      <c r="C89" s="194" t="s">
        <v>146</v>
      </c>
      <c r="D89" s="194">
        <v>1</v>
      </c>
      <c r="E89" s="195">
        <v>25000</v>
      </c>
      <c r="F89" s="195">
        <v>12500</v>
      </c>
    </row>
    <row r="90" spans="1:6" s="400" customFormat="1" ht="15">
      <c r="A90" s="466"/>
      <c r="B90" s="194" t="s">
        <v>396</v>
      </c>
      <c r="C90" s="194" t="s">
        <v>216</v>
      </c>
      <c r="D90" s="194">
        <v>1</v>
      </c>
      <c r="E90" s="195">
        <v>750000</v>
      </c>
      <c r="F90" s="195">
        <v>502500</v>
      </c>
    </row>
    <row r="91" spans="1:6" s="443" customFormat="1" ht="15">
      <c r="A91" s="466"/>
      <c r="B91" s="194" t="s">
        <v>336</v>
      </c>
      <c r="C91" s="194" t="s">
        <v>157</v>
      </c>
      <c r="D91" s="194">
        <v>1</v>
      </c>
      <c r="E91" s="195">
        <v>1000000</v>
      </c>
      <c r="F91" s="195">
        <v>990000</v>
      </c>
    </row>
    <row r="92" spans="2:6" ht="15">
      <c r="B92" s="693" t="s">
        <v>25</v>
      </c>
      <c r="C92" s="694"/>
      <c r="D92" s="694"/>
      <c r="E92" s="695"/>
      <c r="F92" s="91">
        <f>SUM(F36:F91)</f>
        <v>1820072325</v>
      </c>
    </row>
    <row r="93" spans="2:6" ht="15" customHeight="1">
      <c r="B93" s="692" t="s">
        <v>15</v>
      </c>
      <c r="C93" s="692"/>
      <c r="D93" s="692"/>
      <c r="E93" s="381"/>
      <c r="F93" s="381"/>
    </row>
  </sheetData>
  <sheetProtection/>
  <mergeCells count="17">
    <mergeCell ref="C33:C34"/>
    <mergeCell ref="B6:B8"/>
    <mergeCell ref="D6:D8"/>
    <mergeCell ref="E6:E8"/>
    <mergeCell ref="F6:F8"/>
    <mergeCell ref="B5:F5"/>
    <mergeCell ref="C6:C7"/>
    <mergeCell ref="A1:F1"/>
    <mergeCell ref="A2:F3"/>
    <mergeCell ref="B93:D93"/>
    <mergeCell ref="B92:E92"/>
    <mergeCell ref="B26:E26"/>
    <mergeCell ref="B32:F32"/>
    <mergeCell ref="B33:B35"/>
    <mergeCell ref="D33:D35"/>
    <mergeCell ref="E33:E35"/>
    <mergeCell ref="F33:F35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6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2" t="s">
        <v>722</v>
      </c>
      <c r="B1" s="702"/>
      <c r="C1" s="702"/>
      <c r="D1" s="702"/>
      <c r="E1" s="702"/>
      <c r="F1" s="702"/>
    </row>
    <row r="2" spans="1:6" ht="16.5" customHeight="1">
      <c r="A2" s="233" t="s">
        <v>754</v>
      </c>
      <c r="B2" s="233"/>
      <c r="C2" s="389"/>
      <c r="D2" s="233"/>
      <c r="E2" s="233"/>
      <c r="F2" s="233"/>
    </row>
    <row r="3" spans="2:5" ht="16.5" customHeight="1">
      <c r="B3" s="696" t="s">
        <v>118</v>
      </c>
      <c r="C3" s="696"/>
      <c r="D3" s="696"/>
      <c r="E3" s="696"/>
    </row>
    <row r="4" spans="2:5" ht="16.5" customHeight="1">
      <c r="B4" s="700" t="s">
        <v>230</v>
      </c>
      <c r="C4" s="703" t="s">
        <v>231</v>
      </c>
      <c r="D4" s="700" t="s">
        <v>228</v>
      </c>
      <c r="E4" s="700" t="s">
        <v>229</v>
      </c>
    </row>
    <row r="5" spans="2:5" ht="16.5" customHeight="1">
      <c r="B5" s="700"/>
      <c r="C5" s="703"/>
      <c r="D5" s="701"/>
      <c r="E5" s="701"/>
    </row>
    <row r="6" spans="2:5" ht="24.75" customHeight="1">
      <c r="B6" s="700"/>
      <c r="C6" s="703"/>
      <c r="D6" s="701"/>
      <c r="E6" s="701"/>
    </row>
    <row r="7" spans="2:5" ht="16.5" customHeight="1">
      <c r="B7" s="194" t="s">
        <v>428</v>
      </c>
      <c r="C7" s="195">
        <v>59</v>
      </c>
      <c r="D7" s="195">
        <v>124183624</v>
      </c>
      <c r="E7" s="195">
        <v>89765375</v>
      </c>
    </row>
    <row r="8" spans="2:5" ht="16.5" customHeight="1">
      <c r="B8" s="194" t="s">
        <v>586</v>
      </c>
      <c r="C8" s="195">
        <v>10</v>
      </c>
      <c r="D8" s="195">
        <v>2200000</v>
      </c>
      <c r="E8" s="195">
        <v>1695000</v>
      </c>
    </row>
    <row r="9" spans="1:5" s="382" customFormat="1" ht="16.5" customHeight="1">
      <c r="A9" s="468"/>
      <c r="B9" s="194" t="s">
        <v>258</v>
      </c>
      <c r="C9" s="195">
        <v>6</v>
      </c>
      <c r="D9" s="195">
        <v>27657000</v>
      </c>
      <c r="E9" s="195">
        <v>27257000</v>
      </c>
    </row>
    <row r="10" spans="1:5" s="382" customFormat="1" ht="16.5" customHeight="1">
      <c r="A10" s="468"/>
      <c r="B10" s="194" t="s">
        <v>633</v>
      </c>
      <c r="C10" s="195">
        <v>5</v>
      </c>
      <c r="D10" s="195">
        <v>2750000</v>
      </c>
      <c r="E10" s="195">
        <v>1932500</v>
      </c>
    </row>
    <row r="11" spans="1:5" s="453" customFormat="1" ht="16.5" customHeight="1">
      <c r="A11" s="468"/>
      <c r="B11" s="194" t="s">
        <v>259</v>
      </c>
      <c r="C11" s="195">
        <v>4</v>
      </c>
      <c r="D11" s="195">
        <v>1300000</v>
      </c>
      <c r="E11" s="195">
        <v>1250000</v>
      </c>
    </row>
    <row r="12" spans="1:5" s="453" customFormat="1" ht="16.5" customHeight="1">
      <c r="A12" s="468"/>
      <c r="B12" s="194" t="s">
        <v>585</v>
      </c>
      <c r="C12" s="195">
        <v>4</v>
      </c>
      <c r="D12" s="195">
        <v>490000</v>
      </c>
      <c r="E12" s="195">
        <v>485000</v>
      </c>
    </row>
    <row r="13" spans="1:5" s="453" customFormat="1" ht="16.5" customHeight="1">
      <c r="A13" s="468"/>
      <c r="B13" s="194" t="s">
        <v>263</v>
      </c>
      <c r="C13" s="195">
        <v>3</v>
      </c>
      <c r="D13" s="195">
        <v>2100000</v>
      </c>
      <c r="E13" s="195">
        <v>768000</v>
      </c>
    </row>
    <row r="14" spans="1:5" s="453" customFormat="1" ht="16.5" customHeight="1">
      <c r="A14" s="468"/>
      <c r="B14" s="194" t="s">
        <v>257</v>
      </c>
      <c r="C14" s="195">
        <v>3</v>
      </c>
      <c r="D14" s="195">
        <v>6400000</v>
      </c>
      <c r="E14" s="195">
        <v>4400000</v>
      </c>
    </row>
    <row r="15" spans="1:5" s="454" customFormat="1" ht="16.5" customHeight="1">
      <c r="A15" s="468"/>
      <c r="B15" s="194" t="s">
        <v>264</v>
      </c>
      <c r="C15" s="195">
        <v>3</v>
      </c>
      <c r="D15" s="195">
        <v>1170000</v>
      </c>
      <c r="E15" s="195">
        <v>76200</v>
      </c>
    </row>
    <row r="16" spans="1:5" s="454" customFormat="1" ht="16.5" customHeight="1">
      <c r="A16" s="468"/>
      <c r="B16" s="194" t="s">
        <v>281</v>
      </c>
      <c r="C16" s="195">
        <v>2</v>
      </c>
      <c r="D16" s="195">
        <v>10100000</v>
      </c>
      <c r="E16" s="195">
        <v>1580000</v>
      </c>
    </row>
    <row r="17" spans="1:5" s="454" customFormat="1" ht="16.5" customHeight="1">
      <c r="A17" s="468"/>
      <c r="B17" s="194" t="s">
        <v>298</v>
      </c>
      <c r="C17" s="195">
        <v>2</v>
      </c>
      <c r="D17" s="195">
        <v>1050000</v>
      </c>
      <c r="E17" s="195">
        <v>925000</v>
      </c>
    </row>
    <row r="18" spans="1:5" s="454" customFormat="1" ht="16.5" customHeight="1">
      <c r="A18" s="468"/>
      <c r="B18" s="194" t="s">
        <v>268</v>
      </c>
      <c r="C18" s="195">
        <v>2</v>
      </c>
      <c r="D18" s="195">
        <v>250000</v>
      </c>
      <c r="E18" s="195">
        <v>207000</v>
      </c>
    </row>
    <row r="19" spans="1:5" s="454" customFormat="1" ht="16.5" customHeight="1">
      <c r="A19" s="468"/>
      <c r="B19" s="194" t="s">
        <v>295</v>
      </c>
      <c r="C19" s="195">
        <v>2</v>
      </c>
      <c r="D19" s="195">
        <v>550000</v>
      </c>
      <c r="E19" s="195">
        <v>450000</v>
      </c>
    </row>
    <row r="20" spans="1:5" s="454" customFormat="1" ht="16.5" customHeight="1">
      <c r="A20" s="468"/>
      <c r="B20" s="194" t="s">
        <v>561</v>
      </c>
      <c r="C20" s="195">
        <v>2</v>
      </c>
      <c r="D20" s="195">
        <v>1050000</v>
      </c>
      <c r="E20" s="195">
        <v>1005000</v>
      </c>
    </row>
    <row r="21" spans="2:5" s="468" customFormat="1" ht="16.5" customHeight="1">
      <c r="B21" s="194" t="s">
        <v>266</v>
      </c>
      <c r="C21" s="195">
        <v>2</v>
      </c>
      <c r="D21" s="195">
        <v>2400000</v>
      </c>
      <c r="E21" s="195">
        <v>1450000</v>
      </c>
    </row>
    <row r="22" spans="2:5" s="468" customFormat="1" ht="16.5" customHeight="1">
      <c r="B22" s="194" t="s">
        <v>271</v>
      </c>
      <c r="C22" s="195">
        <v>2</v>
      </c>
      <c r="D22" s="195">
        <v>550000</v>
      </c>
      <c r="E22" s="195">
        <v>550000</v>
      </c>
    </row>
    <row r="23" spans="2:5" s="468" customFormat="1" ht="16.5" customHeight="1">
      <c r="B23" s="194" t="s">
        <v>412</v>
      </c>
      <c r="C23" s="195">
        <v>2</v>
      </c>
      <c r="D23" s="195">
        <v>10050000</v>
      </c>
      <c r="E23" s="195">
        <v>4925000</v>
      </c>
    </row>
    <row r="24" spans="2:5" s="468" customFormat="1" ht="16.5" customHeight="1">
      <c r="B24" s="194" t="s">
        <v>766</v>
      </c>
      <c r="C24" s="195">
        <v>2</v>
      </c>
      <c r="D24" s="195">
        <v>1400000</v>
      </c>
      <c r="E24" s="195">
        <v>1100000</v>
      </c>
    </row>
    <row r="25" spans="2:5" s="468" customFormat="1" ht="16.5" customHeight="1">
      <c r="B25" s="194" t="s">
        <v>261</v>
      </c>
      <c r="C25" s="195">
        <v>1</v>
      </c>
      <c r="D25" s="195">
        <v>1000000</v>
      </c>
      <c r="E25" s="195">
        <v>500000</v>
      </c>
    </row>
    <row r="26" spans="2:5" s="468" customFormat="1" ht="16.5" customHeight="1">
      <c r="B26" s="194" t="s">
        <v>559</v>
      </c>
      <c r="C26" s="195">
        <v>1</v>
      </c>
      <c r="D26" s="195">
        <v>50000</v>
      </c>
      <c r="E26" s="195">
        <v>50000</v>
      </c>
    </row>
    <row r="27" spans="2:5" s="468" customFormat="1" ht="16.5" customHeight="1">
      <c r="B27" s="194" t="s">
        <v>743</v>
      </c>
      <c r="C27" s="195">
        <v>1</v>
      </c>
      <c r="D27" s="195">
        <v>1000000</v>
      </c>
      <c r="E27" s="195">
        <v>875000</v>
      </c>
    </row>
    <row r="28" spans="2:5" s="468" customFormat="1" ht="16.5" customHeight="1">
      <c r="B28" s="194" t="s">
        <v>270</v>
      </c>
      <c r="C28" s="195">
        <v>1</v>
      </c>
      <c r="D28" s="195">
        <v>100000</v>
      </c>
      <c r="E28" s="195">
        <v>50000</v>
      </c>
    </row>
    <row r="29" spans="1:5" s="454" customFormat="1" ht="16.5" customHeight="1">
      <c r="A29" s="468"/>
      <c r="B29" s="194" t="s">
        <v>612</v>
      </c>
      <c r="C29" s="195">
        <v>1</v>
      </c>
      <c r="D29" s="195">
        <v>100000</v>
      </c>
      <c r="E29" s="195">
        <v>50000</v>
      </c>
    </row>
    <row r="30" spans="1:5" s="454" customFormat="1" ht="16.5" customHeight="1">
      <c r="A30" s="468"/>
      <c r="B30" s="194" t="s">
        <v>594</v>
      </c>
      <c r="C30" s="195">
        <v>1</v>
      </c>
      <c r="D30" s="195">
        <v>100000</v>
      </c>
      <c r="E30" s="195">
        <v>100000</v>
      </c>
    </row>
    <row r="31" spans="1:5" s="454" customFormat="1" ht="16.5" customHeight="1">
      <c r="A31" s="468"/>
      <c r="B31" s="194" t="s">
        <v>267</v>
      </c>
      <c r="C31" s="195">
        <v>1</v>
      </c>
      <c r="D31" s="195">
        <v>50000</v>
      </c>
      <c r="E31" s="195">
        <v>50000</v>
      </c>
    </row>
    <row r="32" spans="2:5" s="511" customFormat="1" ht="16.5" customHeight="1">
      <c r="B32" s="194" t="s">
        <v>311</v>
      </c>
      <c r="C32" s="195">
        <v>1</v>
      </c>
      <c r="D32" s="195">
        <v>100000</v>
      </c>
      <c r="E32" s="195">
        <v>100000</v>
      </c>
    </row>
    <row r="33" spans="2:5" s="511" customFormat="1" ht="16.5" customHeight="1">
      <c r="B33" s="194" t="s">
        <v>632</v>
      </c>
      <c r="C33" s="195">
        <v>1</v>
      </c>
      <c r="D33" s="195">
        <v>1000000</v>
      </c>
      <c r="E33" s="195">
        <v>500000</v>
      </c>
    </row>
    <row r="34" spans="2:5" s="511" customFormat="1" ht="16.5" customHeight="1">
      <c r="B34" s="194" t="s">
        <v>560</v>
      </c>
      <c r="C34" s="195">
        <v>1</v>
      </c>
      <c r="D34" s="195">
        <v>100000</v>
      </c>
      <c r="E34" s="195">
        <v>100000</v>
      </c>
    </row>
    <row r="35" spans="2:5" s="511" customFormat="1" ht="16.5" customHeight="1">
      <c r="B35" s="194" t="s">
        <v>634</v>
      </c>
      <c r="C35" s="195">
        <v>1</v>
      </c>
      <c r="D35" s="195">
        <v>50000</v>
      </c>
      <c r="E35" s="195">
        <v>50000</v>
      </c>
    </row>
    <row r="36" spans="2:5" s="511" customFormat="1" ht="16.5" customHeight="1">
      <c r="B36" s="194" t="s">
        <v>262</v>
      </c>
      <c r="C36" s="195">
        <v>1</v>
      </c>
      <c r="D36" s="195">
        <v>100000</v>
      </c>
      <c r="E36" s="195">
        <v>100000</v>
      </c>
    </row>
    <row r="37" spans="2:5" s="511" customFormat="1" ht="16.5" customHeight="1">
      <c r="B37" s="194" t="s">
        <v>767</v>
      </c>
      <c r="C37" s="195">
        <v>1</v>
      </c>
      <c r="D37" s="195">
        <v>50000</v>
      </c>
      <c r="E37" s="195">
        <v>50000</v>
      </c>
    </row>
    <row r="38" spans="2:5" s="511" customFormat="1" ht="16.5" customHeight="1">
      <c r="B38" s="194" t="s">
        <v>423</v>
      </c>
      <c r="C38" s="195">
        <v>1</v>
      </c>
      <c r="D38" s="195">
        <v>100000</v>
      </c>
      <c r="E38" s="195">
        <v>100000</v>
      </c>
    </row>
    <row r="39" spans="2:5" s="511" customFormat="1" ht="16.5" customHeight="1">
      <c r="B39" s="194" t="s">
        <v>744</v>
      </c>
      <c r="C39" s="195">
        <v>1</v>
      </c>
      <c r="D39" s="195">
        <v>50000</v>
      </c>
      <c r="E39" s="195">
        <v>50000</v>
      </c>
    </row>
    <row r="40" spans="1:5" s="454" customFormat="1" ht="16.5" customHeight="1">
      <c r="A40" s="468"/>
      <c r="B40" s="194" t="s">
        <v>269</v>
      </c>
      <c r="C40" s="195">
        <v>1</v>
      </c>
      <c r="D40" s="195">
        <v>1000000</v>
      </c>
      <c r="E40" s="195">
        <v>1000000</v>
      </c>
    </row>
    <row r="41" spans="2:5" s="468" customFormat="1" ht="16.5" customHeight="1">
      <c r="B41" s="194" t="s">
        <v>310</v>
      </c>
      <c r="C41" s="195">
        <v>1</v>
      </c>
      <c r="D41" s="195">
        <v>50000</v>
      </c>
      <c r="E41" s="195">
        <v>50000</v>
      </c>
    </row>
    <row r="42" spans="2:5" s="468" customFormat="1" ht="16.5" customHeight="1">
      <c r="B42" s="194" t="s">
        <v>278</v>
      </c>
      <c r="C42" s="195">
        <v>1</v>
      </c>
      <c r="D42" s="195">
        <v>1000000</v>
      </c>
      <c r="E42" s="195">
        <v>510000</v>
      </c>
    </row>
    <row r="43" spans="2:5" s="468" customFormat="1" ht="16.5" customHeight="1">
      <c r="B43" s="194" t="s">
        <v>313</v>
      </c>
      <c r="C43" s="195">
        <v>1</v>
      </c>
      <c r="D43" s="195">
        <v>240000</v>
      </c>
      <c r="E43" s="195">
        <v>40800</v>
      </c>
    </row>
    <row r="44" spans="2:5" s="468" customFormat="1" ht="16.5" customHeight="1">
      <c r="B44" s="194" t="s">
        <v>277</v>
      </c>
      <c r="C44" s="195">
        <v>1</v>
      </c>
      <c r="D44" s="195">
        <v>50000</v>
      </c>
      <c r="E44" s="195">
        <v>30000</v>
      </c>
    </row>
    <row r="45" spans="1:5" s="454" customFormat="1" ht="16.5" customHeight="1">
      <c r="A45" s="468"/>
      <c r="B45" s="194" t="s">
        <v>276</v>
      </c>
      <c r="C45" s="195">
        <v>1</v>
      </c>
      <c r="D45" s="195">
        <v>50000</v>
      </c>
      <c r="E45" s="195">
        <v>25000</v>
      </c>
    </row>
    <row r="46" spans="1:5" s="462" customFormat="1" ht="16.5" customHeight="1">
      <c r="A46" s="468"/>
      <c r="B46" s="194" t="s">
        <v>768</v>
      </c>
      <c r="C46" s="195">
        <v>1</v>
      </c>
      <c r="D46" s="195">
        <v>50000</v>
      </c>
      <c r="E46" s="195">
        <v>30000</v>
      </c>
    </row>
    <row r="47" spans="2:5" ht="16.5" customHeight="1">
      <c r="B47" s="693" t="s">
        <v>25</v>
      </c>
      <c r="C47" s="694"/>
      <c r="D47" s="695"/>
      <c r="E47" s="91">
        <f>SUM(E7:E46)</f>
        <v>144231875</v>
      </c>
    </row>
    <row r="48" spans="2:5" ht="16.5" customHeight="1">
      <c r="B48" s="696" t="s">
        <v>126</v>
      </c>
      <c r="C48" s="696"/>
      <c r="D48" s="696"/>
      <c r="E48" s="696"/>
    </row>
    <row r="49" spans="2:5" ht="23.25" customHeight="1">
      <c r="B49" s="700" t="s">
        <v>230</v>
      </c>
      <c r="C49" s="703" t="s">
        <v>227</v>
      </c>
      <c r="D49" s="700" t="s">
        <v>228</v>
      </c>
      <c r="E49" s="700" t="s">
        <v>229</v>
      </c>
    </row>
    <row r="50" spans="2:5" ht="16.5" customHeight="1">
      <c r="B50" s="700"/>
      <c r="C50" s="703"/>
      <c r="D50" s="701"/>
      <c r="E50" s="701"/>
    </row>
    <row r="51" spans="2:5" ht="16.5" customHeight="1">
      <c r="B51" s="700"/>
      <c r="C51" s="703"/>
      <c r="D51" s="701"/>
      <c r="E51" s="701"/>
    </row>
    <row r="52" spans="2:5" s="442" customFormat="1" ht="16.5" customHeight="1">
      <c r="B52" s="194" t="s">
        <v>428</v>
      </c>
      <c r="C52" s="195">
        <v>575</v>
      </c>
      <c r="D52" s="195">
        <v>492059000</v>
      </c>
      <c r="E52" s="195">
        <v>360952100</v>
      </c>
    </row>
    <row r="53" spans="2:5" s="442" customFormat="1" ht="16.5" customHeight="1">
      <c r="B53" s="194" t="s">
        <v>586</v>
      </c>
      <c r="C53" s="195">
        <v>99</v>
      </c>
      <c r="D53" s="195">
        <v>101545000</v>
      </c>
      <c r="E53" s="195">
        <v>72158700</v>
      </c>
    </row>
    <row r="54" spans="1:5" s="442" customFormat="1" ht="16.5" customHeight="1">
      <c r="A54" s="468"/>
      <c r="B54" s="194" t="s">
        <v>257</v>
      </c>
      <c r="C54" s="195">
        <v>90</v>
      </c>
      <c r="D54" s="195">
        <v>37870000</v>
      </c>
      <c r="E54" s="195">
        <v>32229000</v>
      </c>
    </row>
    <row r="55" spans="1:5" s="442" customFormat="1" ht="16.5" customHeight="1">
      <c r="A55" s="468"/>
      <c r="B55" s="194" t="s">
        <v>269</v>
      </c>
      <c r="C55" s="195">
        <v>22</v>
      </c>
      <c r="D55" s="195">
        <v>20650000</v>
      </c>
      <c r="E55" s="195">
        <v>16272500</v>
      </c>
    </row>
    <row r="56" spans="1:5" s="442" customFormat="1" ht="16.5" customHeight="1">
      <c r="A56" s="468"/>
      <c r="B56" s="194" t="s">
        <v>258</v>
      </c>
      <c r="C56" s="195">
        <v>18</v>
      </c>
      <c r="D56" s="195">
        <v>4730000</v>
      </c>
      <c r="E56" s="195">
        <v>3824300</v>
      </c>
    </row>
    <row r="57" spans="1:5" s="442" customFormat="1" ht="16.5" customHeight="1">
      <c r="A57" s="468"/>
      <c r="B57" s="194" t="s">
        <v>277</v>
      </c>
      <c r="C57" s="195">
        <v>16</v>
      </c>
      <c r="D57" s="195">
        <v>5700000</v>
      </c>
      <c r="E57" s="195">
        <v>4275000</v>
      </c>
    </row>
    <row r="58" spans="1:5" s="442" customFormat="1" ht="16.5" customHeight="1">
      <c r="A58" s="468"/>
      <c r="B58" s="194" t="s">
        <v>259</v>
      </c>
      <c r="C58" s="195">
        <v>15</v>
      </c>
      <c r="D58" s="195">
        <v>8630000</v>
      </c>
      <c r="E58" s="195">
        <v>7480000</v>
      </c>
    </row>
    <row r="59" spans="1:5" s="442" customFormat="1" ht="16.5" customHeight="1">
      <c r="A59" s="468"/>
      <c r="B59" s="194" t="s">
        <v>265</v>
      </c>
      <c r="C59" s="195">
        <v>14</v>
      </c>
      <c r="D59" s="195">
        <v>15060000</v>
      </c>
      <c r="E59" s="195">
        <v>8238800</v>
      </c>
    </row>
    <row r="60" spans="1:5" s="442" customFormat="1" ht="16.5" customHeight="1">
      <c r="A60" s="468"/>
      <c r="B60" s="194" t="s">
        <v>276</v>
      </c>
      <c r="C60" s="195">
        <v>14</v>
      </c>
      <c r="D60" s="195">
        <v>8215000</v>
      </c>
      <c r="E60" s="195">
        <v>5337850</v>
      </c>
    </row>
    <row r="61" spans="1:5" s="442" customFormat="1" ht="16.5" customHeight="1">
      <c r="A61" s="468"/>
      <c r="B61" s="194" t="s">
        <v>283</v>
      </c>
      <c r="C61" s="195">
        <v>14</v>
      </c>
      <c r="D61" s="195">
        <v>44960000</v>
      </c>
      <c r="E61" s="195">
        <v>11481000</v>
      </c>
    </row>
    <row r="62" spans="1:5" ht="16.5" customHeight="1">
      <c r="A62" s="468"/>
      <c r="B62" s="194" t="s">
        <v>585</v>
      </c>
      <c r="C62" s="195">
        <v>13</v>
      </c>
      <c r="D62" s="195">
        <v>4790000</v>
      </c>
      <c r="E62" s="195">
        <v>2900000</v>
      </c>
    </row>
    <row r="63" spans="1:5" ht="16.5" customHeight="1">
      <c r="A63" s="468"/>
      <c r="B63" s="194" t="s">
        <v>271</v>
      </c>
      <c r="C63" s="195">
        <v>13</v>
      </c>
      <c r="D63" s="195">
        <v>17050000</v>
      </c>
      <c r="E63" s="195">
        <v>9870000</v>
      </c>
    </row>
    <row r="64" spans="1:5" ht="16.5" customHeight="1">
      <c r="A64" s="468"/>
      <c r="B64" s="194" t="s">
        <v>312</v>
      </c>
      <c r="C64" s="195">
        <v>12</v>
      </c>
      <c r="D64" s="195">
        <v>11800000</v>
      </c>
      <c r="E64" s="195">
        <v>6710000</v>
      </c>
    </row>
    <row r="65" spans="1:5" ht="16.5" customHeight="1">
      <c r="A65" s="468"/>
      <c r="B65" s="194" t="s">
        <v>561</v>
      </c>
      <c r="C65" s="195">
        <v>12</v>
      </c>
      <c r="D65" s="195">
        <v>3770000</v>
      </c>
      <c r="E65" s="195">
        <v>3064000</v>
      </c>
    </row>
    <row r="66" spans="1:5" ht="16.5" customHeight="1">
      <c r="A66" s="468"/>
      <c r="B66" s="194" t="s">
        <v>261</v>
      </c>
      <c r="C66" s="195">
        <v>11</v>
      </c>
      <c r="D66" s="195">
        <v>1730000</v>
      </c>
      <c r="E66" s="195">
        <v>1335000</v>
      </c>
    </row>
    <row r="67" spans="1:5" ht="16.5" customHeight="1">
      <c r="A67" s="468"/>
      <c r="B67" s="194" t="s">
        <v>266</v>
      </c>
      <c r="C67" s="195">
        <v>10</v>
      </c>
      <c r="D67" s="195">
        <v>5600000</v>
      </c>
      <c r="E67" s="195">
        <v>3720000</v>
      </c>
    </row>
    <row r="68" spans="1:5" s="450" customFormat="1" ht="16.5" customHeight="1">
      <c r="A68" s="468"/>
      <c r="B68" s="194" t="s">
        <v>310</v>
      </c>
      <c r="C68" s="195">
        <v>9</v>
      </c>
      <c r="D68" s="195">
        <v>31660000</v>
      </c>
      <c r="E68" s="195">
        <v>17799000</v>
      </c>
    </row>
    <row r="69" spans="1:5" s="450" customFormat="1" ht="16.5" customHeight="1">
      <c r="A69" s="468"/>
      <c r="B69" s="194" t="s">
        <v>313</v>
      </c>
      <c r="C69" s="195">
        <v>8</v>
      </c>
      <c r="D69" s="195">
        <v>3450000</v>
      </c>
      <c r="E69" s="195">
        <v>3040000</v>
      </c>
    </row>
    <row r="70" spans="1:5" s="450" customFormat="1" ht="16.5" customHeight="1">
      <c r="A70" s="468"/>
      <c r="B70" s="194" t="s">
        <v>270</v>
      </c>
      <c r="C70" s="195">
        <v>8</v>
      </c>
      <c r="D70" s="195">
        <v>4320000</v>
      </c>
      <c r="E70" s="195">
        <v>4215000</v>
      </c>
    </row>
    <row r="71" spans="1:5" s="450" customFormat="1" ht="16.5" customHeight="1">
      <c r="A71" s="468"/>
      <c r="B71" s="194" t="s">
        <v>281</v>
      </c>
      <c r="C71" s="195">
        <v>8</v>
      </c>
      <c r="D71" s="195">
        <v>1370000</v>
      </c>
      <c r="E71" s="195">
        <v>1059000</v>
      </c>
    </row>
    <row r="72" spans="1:5" s="453" customFormat="1" ht="16.5" customHeight="1">
      <c r="A72" s="468"/>
      <c r="B72" s="194" t="s">
        <v>282</v>
      </c>
      <c r="C72" s="195">
        <v>7</v>
      </c>
      <c r="D72" s="195">
        <v>2900000</v>
      </c>
      <c r="E72" s="195">
        <v>2900000</v>
      </c>
    </row>
    <row r="73" spans="1:5" s="453" customFormat="1" ht="16.5" customHeight="1">
      <c r="A73" s="468"/>
      <c r="B73" s="194" t="s">
        <v>574</v>
      </c>
      <c r="C73" s="195">
        <v>7</v>
      </c>
      <c r="D73" s="195">
        <v>2650000</v>
      </c>
      <c r="E73" s="195">
        <v>1719000</v>
      </c>
    </row>
    <row r="74" spans="1:5" s="453" customFormat="1" ht="16.5" customHeight="1">
      <c r="A74" s="468"/>
      <c r="B74" s="194" t="s">
        <v>562</v>
      </c>
      <c r="C74" s="195">
        <v>7</v>
      </c>
      <c r="D74" s="195">
        <v>6800000</v>
      </c>
      <c r="E74" s="195">
        <v>4250000</v>
      </c>
    </row>
    <row r="75" spans="1:5" s="453" customFormat="1" ht="16.5" customHeight="1">
      <c r="A75" s="468"/>
      <c r="B75" s="194" t="s">
        <v>315</v>
      </c>
      <c r="C75" s="195">
        <v>6</v>
      </c>
      <c r="D75" s="195">
        <v>4250000</v>
      </c>
      <c r="E75" s="195">
        <v>3750000</v>
      </c>
    </row>
    <row r="76" spans="1:5" s="453" customFormat="1" ht="16.5" customHeight="1">
      <c r="A76" s="468"/>
      <c r="B76" s="194" t="s">
        <v>298</v>
      </c>
      <c r="C76" s="195">
        <v>6</v>
      </c>
      <c r="D76" s="195">
        <v>4550000</v>
      </c>
      <c r="E76" s="195">
        <v>3970000</v>
      </c>
    </row>
    <row r="77" spans="1:5" s="453" customFormat="1" ht="16.5" customHeight="1">
      <c r="A77" s="468"/>
      <c r="B77" s="194" t="s">
        <v>314</v>
      </c>
      <c r="C77" s="195">
        <v>6</v>
      </c>
      <c r="D77" s="195">
        <v>1510000</v>
      </c>
      <c r="E77" s="195">
        <v>1239000</v>
      </c>
    </row>
    <row r="78" spans="1:5" s="453" customFormat="1" ht="16.5" customHeight="1">
      <c r="A78" s="468"/>
      <c r="B78" s="194" t="s">
        <v>560</v>
      </c>
      <c r="C78" s="195">
        <v>6</v>
      </c>
      <c r="D78" s="195">
        <v>1750000</v>
      </c>
      <c r="E78" s="195">
        <v>920000</v>
      </c>
    </row>
    <row r="79" spans="1:5" s="450" customFormat="1" ht="16.5" customHeight="1">
      <c r="A79" s="468"/>
      <c r="B79" s="194" t="s">
        <v>563</v>
      </c>
      <c r="C79" s="195">
        <v>6</v>
      </c>
      <c r="D79" s="195">
        <v>32050000</v>
      </c>
      <c r="E79" s="195">
        <v>7575000</v>
      </c>
    </row>
    <row r="80" spans="1:5" s="450" customFormat="1" ht="16.5" customHeight="1">
      <c r="A80" s="468"/>
      <c r="B80" s="194" t="s">
        <v>446</v>
      </c>
      <c r="C80" s="195">
        <v>6</v>
      </c>
      <c r="D80" s="195">
        <v>8350000</v>
      </c>
      <c r="E80" s="195">
        <v>8150000</v>
      </c>
    </row>
    <row r="81" spans="1:5" s="450" customFormat="1" ht="16.5" customHeight="1">
      <c r="A81" s="468"/>
      <c r="B81" s="194" t="s">
        <v>268</v>
      </c>
      <c r="C81" s="195">
        <v>5</v>
      </c>
      <c r="D81" s="195">
        <v>1020000</v>
      </c>
      <c r="E81" s="195">
        <v>1020000</v>
      </c>
    </row>
    <row r="82" spans="1:5" s="450" customFormat="1" ht="16.5" customHeight="1">
      <c r="A82" s="468"/>
      <c r="B82" s="194" t="s">
        <v>423</v>
      </c>
      <c r="C82" s="195">
        <v>5</v>
      </c>
      <c r="D82" s="195">
        <v>480000</v>
      </c>
      <c r="E82" s="195">
        <v>425000</v>
      </c>
    </row>
    <row r="83" spans="1:5" s="450" customFormat="1" ht="16.5" customHeight="1">
      <c r="A83" s="468"/>
      <c r="B83" s="194" t="s">
        <v>673</v>
      </c>
      <c r="C83" s="195">
        <v>5</v>
      </c>
      <c r="D83" s="195">
        <v>910000</v>
      </c>
      <c r="E83" s="195">
        <v>553000</v>
      </c>
    </row>
    <row r="84" spans="1:5" s="450" customFormat="1" ht="16.5" customHeight="1">
      <c r="A84" s="468"/>
      <c r="B84" s="194" t="s">
        <v>264</v>
      </c>
      <c r="C84" s="195">
        <v>4</v>
      </c>
      <c r="D84" s="195">
        <v>5200000</v>
      </c>
      <c r="E84" s="195">
        <v>4200000</v>
      </c>
    </row>
    <row r="85" spans="1:5" s="450" customFormat="1" ht="16.5" customHeight="1">
      <c r="A85" s="468"/>
      <c r="B85" s="194" t="s">
        <v>559</v>
      </c>
      <c r="C85" s="195">
        <v>4</v>
      </c>
      <c r="D85" s="195">
        <v>1510000</v>
      </c>
      <c r="E85" s="195">
        <v>1256000</v>
      </c>
    </row>
    <row r="86" spans="1:5" s="450" customFormat="1" ht="16.5" customHeight="1">
      <c r="A86" s="468"/>
      <c r="B86" s="194" t="s">
        <v>311</v>
      </c>
      <c r="C86" s="195">
        <v>4</v>
      </c>
      <c r="D86" s="195">
        <v>1700000</v>
      </c>
      <c r="E86" s="195">
        <v>960000</v>
      </c>
    </row>
    <row r="87" spans="1:5" s="450" customFormat="1" ht="16.5" customHeight="1">
      <c r="A87" s="468"/>
      <c r="B87" s="194" t="s">
        <v>262</v>
      </c>
      <c r="C87" s="195">
        <v>4</v>
      </c>
      <c r="D87" s="195">
        <v>1310000</v>
      </c>
      <c r="E87" s="195">
        <v>1310000</v>
      </c>
    </row>
    <row r="88" spans="1:5" s="450" customFormat="1" ht="16.5" customHeight="1">
      <c r="A88" s="468"/>
      <c r="B88" s="194" t="s">
        <v>278</v>
      </c>
      <c r="C88" s="195">
        <v>3</v>
      </c>
      <c r="D88" s="195">
        <v>250000</v>
      </c>
      <c r="E88" s="195">
        <v>174000</v>
      </c>
    </row>
    <row r="89" spans="1:5" s="450" customFormat="1" ht="16.5" customHeight="1">
      <c r="A89" s="468"/>
      <c r="B89" s="194" t="s">
        <v>633</v>
      </c>
      <c r="C89" s="195">
        <v>3</v>
      </c>
      <c r="D89" s="195">
        <v>1400000</v>
      </c>
      <c r="E89" s="195">
        <v>650000</v>
      </c>
    </row>
    <row r="90" spans="1:5" s="450" customFormat="1" ht="16.5" customHeight="1">
      <c r="A90" s="468"/>
      <c r="B90" s="194" t="s">
        <v>677</v>
      </c>
      <c r="C90" s="195">
        <v>3</v>
      </c>
      <c r="D90" s="195">
        <v>320000</v>
      </c>
      <c r="E90" s="195">
        <v>320000</v>
      </c>
    </row>
    <row r="91" spans="1:5" s="450" customFormat="1" ht="16.5" customHeight="1">
      <c r="A91" s="468"/>
      <c r="B91" s="194" t="s">
        <v>670</v>
      </c>
      <c r="C91" s="195">
        <v>3</v>
      </c>
      <c r="D91" s="195">
        <v>160000</v>
      </c>
      <c r="E91" s="195">
        <v>110500</v>
      </c>
    </row>
    <row r="92" spans="1:5" ht="16.5" customHeight="1">
      <c r="A92" s="468"/>
      <c r="B92" s="194" t="s">
        <v>632</v>
      </c>
      <c r="C92" s="195">
        <v>3</v>
      </c>
      <c r="D92" s="195">
        <v>320000</v>
      </c>
      <c r="E92" s="195">
        <v>320000</v>
      </c>
    </row>
    <row r="93" spans="1:5" ht="16.5" customHeight="1">
      <c r="A93" s="468"/>
      <c r="B93" s="194" t="s">
        <v>593</v>
      </c>
      <c r="C93" s="195">
        <v>3</v>
      </c>
      <c r="D93" s="195">
        <v>800000</v>
      </c>
      <c r="E93" s="195">
        <v>800000</v>
      </c>
    </row>
    <row r="94" spans="1:5" s="377" customFormat="1" ht="16.5" customHeight="1">
      <c r="A94" s="468"/>
      <c r="B94" s="194" t="s">
        <v>628</v>
      </c>
      <c r="C94" s="195">
        <v>3</v>
      </c>
      <c r="D94" s="195">
        <v>750000</v>
      </c>
      <c r="E94" s="195">
        <v>649950</v>
      </c>
    </row>
    <row r="95" spans="1:5" s="377" customFormat="1" ht="16.5" customHeight="1">
      <c r="A95" s="468"/>
      <c r="B95" s="194" t="s">
        <v>613</v>
      </c>
      <c r="C95" s="195">
        <v>3</v>
      </c>
      <c r="D95" s="195">
        <v>1600000</v>
      </c>
      <c r="E95" s="195">
        <v>850000</v>
      </c>
    </row>
    <row r="96" spans="1:5" ht="16.5" customHeight="1">
      <c r="A96" s="468"/>
      <c r="B96" s="194" t="s">
        <v>412</v>
      </c>
      <c r="C96" s="195">
        <v>2</v>
      </c>
      <c r="D96" s="195">
        <v>400000</v>
      </c>
      <c r="E96" s="195">
        <v>250000</v>
      </c>
    </row>
    <row r="97" spans="1:5" ht="16.5" customHeight="1">
      <c r="A97" s="468"/>
      <c r="B97" s="194" t="s">
        <v>682</v>
      </c>
      <c r="C97" s="195">
        <v>2</v>
      </c>
      <c r="D97" s="195">
        <v>110000</v>
      </c>
      <c r="E97" s="195">
        <v>109975</v>
      </c>
    </row>
    <row r="98" spans="1:5" ht="16.5" customHeight="1">
      <c r="A98" s="468"/>
      <c r="B98" s="194" t="s">
        <v>598</v>
      </c>
      <c r="C98" s="195">
        <v>2</v>
      </c>
      <c r="D98" s="195">
        <v>1400000</v>
      </c>
      <c r="E98" s="195">
        <v>900000</v>
      </c>
    </row>
    <row r="99" spans="1:5" ht="16.5" customHeight="1">
      <c r="A99" s="468"/>
      <c r="B99" s="194" t="s">
        <v>748</v>
      </c>
      <c r="C99" s="195">
        <v>2</v>
      </c>
      <c r="D99" s="195">
        <v>600000</v>
      </c>
      <c r="E99" s="195">
        <v>450000</v>
      </c>
    </row>
    <row r="100" spans="1:5" ht="16.5" customHeight="1">
      <c r="A100" s="468"/>
      <c r="B100" s="194" t="s">
        <v>672</v>
      </c>
      <c r="C100" s="195">
        <v>2</v>
      </c>
      <c r="D100" s="195">
        <v>60000</v>
      </c>
      <c r="E100" s="195">
        <v>60000</v>
      </c>
    </row>
    <row r="101" spans="1:5" ht="16.5" customHeight="1">
      <c r="A101" s="468"/>
      <c r="B101" s="194" t="s">
        <v>263</v>
      </c>
      <c r="C101" s="195">
        <v>2</v>
      </c>
      <c r="D101" s="195">
        <v>600000</v>
      </c>
      <c r="E101" s="195">
        <v>600000</v>
      </c>
    </row>
    <row r="102" spans="1:5" ht="16.5" customHeight="1">
      <c r="A102" s="468"/>
      <c r="B102" s="194" t="s">
        <v>267</v>
      </c>
      <c r="C102" s="195">
        <v>2</v>
      </c>
      <c r="D102" s="195">
        <v>500000</v>
      </c>
      <c r="E102" s="195">
        <v>500000</v>
      </c>
    </row>
    <row r="103" spans="1:5" s="382" customFormat="1" ht="16.5" customHeight="1">
      <c r="A103" s="468"/>
      <c r="B103" s="194" t="s">
        <v>743</v>
      </c>
      <c r="C103" s="195">
        <v>2</v>
      </c>
      <c r="D103" s="195">
        <v>510000</v>
      </c>
      <c r="E103" s="195">
        <v>260000</v>
      </c>
    </row>
    <row r="104" spans="1:5" s="454" customFormat="1" ht="16.5" customHeight="1">
      <c r="A104" s="468"/>
      <c r="B104" s="194" t="s">
        <v>316</v>
      </c>
      <c r="C104" s="195">
        <v>2</v>
      </c>
      <c r="D104" s="195">
        <v>400000</v>
      </c>
      <c r="E104" s="195">
        <v>90000</v>
      </c>
    </row>
    <row r="105" spans="1:5" s="454" customFormat="1" ht="16.5" customHeight="1">
      <c r="A105" s="468"/>
      <c r="B105" s="194" t="s">
        <v>675</v>
      </c>
      <c r="C105" s="195">
        <v>2</v>
      </c>
      <c r="D105" s="195">
        <v>200000</v>
      </c>
      <c r="E105" s="195">
        <v>167000</v>
      </c>
    </row>
    <row r="106" spans="1:5" s="454" customFormat="1" ht="16.5" customHeight="1">
      <c r="A106" s="468"/>
      <c r="B106" s="194" t="s">
        <v>683</v>
      </c>
      <c r="C106" s="195">
        <v>1</v>
      </c>
      <c r="D106" s="195">
        <v>1000000</v>
      </c>
      <c r="E106" s="195">
        <v>750000</v>
      </c>
    </row>
    <row r="107" spans="1:5" s="454" customFormat="1" ht="16.5" customHeight="1">
      <c r="A107" s="468"/>
      <c r="B107" s="194" t="s">
        <v>668</v>
      </c>
      <c r="C107" s="195">
        <v>1</v>
      </c>
      <c r="D107" s="195">
        <v>100000</v>
      </c>
      <c r="E107" s="195">
        <v>100000</v>
      </c>
    </row>
    <row r="108" spans="1:5" s="454" customFormat="1" ht="16.5" customHeight="1">
      <c r="A108" s="468"/>
      <c r="B108" s="194" t="s">
        <v>747</v>
      </c>
      <c r="C108" s="195">
        <v>1</v>
      </c>
      <c r="D108" s="195">
        <v>500000</v>
      </c>
      <c r="E108" s="195">
        <v>250000</v>
      </c>
    </row>
    <row r="109" spans="1:5" s="454" customFormat="1" ht="16.5" customHeight="1">
      <c r="A109" s="468"/>
      <c r="B109" s="194" t="s">
        <v>745</v>
      </c>
      <c r="C109" s="195">
        <v>1</v>
      </c>
      <c r="D109" s="195">
        <v>100000</v>
      </c>
      <c r="E109" s="195">
        <v>100000</v>
      </c>
    </row>
    <row r="110" spans="1:5" s="454" customFormat="1" ht="16.5" customHeight="1">
      <c r="A110" s="468"/>
      <c r="B110" s="194" t="s">
        <v>751</v>
      </c>
      <c r="C110" s="195">
        <v>1</v>
      </c>
      <c r="D110" s="195">
        <v>1140000</v>
      </c>
      <c r="E110" s="195">
        <v>1140000</v>
      </c>
    </row>
    <row r="111" spans="1:5" s="454" customFormat="1" ht="16.5" customHeight="1">
      <c r="A111" s="468"/>
      <c r="B111" s="194" t="s">
        <v>769</v>
      </c>
      <c r="C111" s="195">
        <v>1</v>
      </c>
      <c r="D111" s="195">
        <v>10000</v>
      </c>
      <c r="E111" s="195">
        <v>3100</v>
      </c>
    </row>
    <row r="112" spans="1:5" s="454" customFormat="1" ht="16.5" customHeight="1">
      <c r="A112" s="468"/>
      <c r="B112" s="194" t="s">
        <v>746</v>
      </c>
      <c r="C112" s="195">
        <v>1</v>
      </c>
      <c r="D112" s="195">
        <v>50000000</v>
      </c>
      <c r="E112" s="195">
        <v>3500000</v>
      </c>
    </row>
    <row r="113" spans="1:5" s="464" customFormat="1" ht="16.5" customHeight="1">
      <c r="A113" s="468"/>
      <c r="B113" s="194" t="s">
        <v>770</v>
      </c>
      <c r="C113" s="195">
        <v>1</v>
      </c>
      <c r="D113" s="195">
        <v>100000</v>
      </c>
      <c r="E113" s="195">
        <v>100000</v>
      </c>
    </row>
    <row r="114" spans="1:5" s="464" customFormat="1" ht="16.5" customHeight="1">
      <c r="A114" s="468"/>
      <c r="B114" s="194" t="s">
        <v>744</v>
      </c>
      <c r="C114" s="195">
        <v>1</v>
      </c>
      <c r="D114" s="195">
        <v>350000</v>
      </c>
      <c r="E114" s="195">
        <v>140000</v>
      </c>
    </row>
    <row r="115" spans="1:5" s="464" customFormat="1" ht="16.5" customHeight="1">
      <c r="A115" s="468"/>
      <c r="B115" s="194" t="s">
        <v>577</v>
      </c>
      <c r="C115" s="195">
        <v>1</v>
      </c>
      <c r="D115" s="195">
        <v>450000</v>
      </c>
      <c r="E115" s="195">
        <v>450000</v>
      </c>
    </row>
    <row r="116" spans="1:5" s="464" customFormat="1" ht="16.5" customHeight="1">
      <c r="A116" s="468"/>
      <c r="B116" s="194" t="s">
        <v>676</v>
      </c>
      <c r="C116" s="195">
        <v>1</v>
      </c>
      <c r="D116" s="195">
        <v>10000</v>
      </c>
      <c r="E116" s="195">
        <v>10000</v>
      </c>
    </row>
    <row r="117" spans="1:5" s="454" customFormat="1" ht="16.5" customHeight="1">
      <c r="A117" s="468"/>
      <c r="B117" s="194" t="s">
        <v>752</v>
      </c>
      <c r="C117" s="195">
        <v>1</v>
      </c>
      <c r="D117" s="195">
        <v>100000</v>
      </c>
      <c r="E117" s="195">
        <v>50000</v>
      </c>
    </row>
    <row r="118" spans="1:5" s="454" customFormat="1" ht="16.5" customHeight="1">
      <c r="A118" s="468"/>
      <c r="B118" s="194" t="s">
        <v>260</v>
      </c>
      <c r="C118" s="195">
        <v>1</v>
      </c>
      <c r="D118" s="195">
        <v>100000</v>
      </c>
      <c r="E118" s="195">
        <v>100000</v>
      </c>
    </row>
    <row r="119" spans="1:5" s="454" customFormat="1" ht="16.5" customHeight="1">
      <c r="A119" s="468"/>
      <c r="B119" s="194" t="s">
        <v>641</v>
      </c>
      <c r="C119" s="195">
        <v>1</v>
      </c>
      <c r="D119" s="195">
        <v>500000</v>
      </c>
      <c r="E119" s="195">
        <v>500000</v>
      </c>
    </row>
    <row r="120" spans="1:5" s="454" customFormat="1" ht="16.5" customHeight="1">
      <c r="A120" s="468"/>
      <c r="B120" s="194" t="s">
        <v>678</v>
      </c>
      <c r="C120" s="195">
        <v>1</v>
      </c>
      <c r="D120" s="195">
        <v>50000</v>
      </c>
      <c r="E120" s="195">
        <v>50000</v>
      </c>
    </row>
    <row r="121" spans="1:5" s="454" customFormat="1" ht="16.5" customHeight="1">
      <c r="A121" s="468"/>
      <c r="B121" s="194" t="s">
        <v>629</v>
      </c>
      <c r="C121" s="195">
        <v>1</v>
      </c>
      <c r="D121" s="195">
        <v>10000</v>
      </c>
      <c r="E121" s="195">
        <v>10000</v>
      </c>
    </row>
    <row r="122" spans="1:5" ht="16.5" customHeight="1">
      <c r="A122" s="468"/>
      <c r="B122" s="194" t="s">
        <v>295</v>
      </c>
      <c r="C122" s="195">
        <v>1</v>
      </c>
      <c r="D122" s="195">
        <v>500000</v>
      </c>
      <c r="E122" s="195">
        <v>250000</v>
      </c>
    </row>
    <row r="123" spans="1:5" ht="16.5" customHeight="1">
      <c r="A123" s="468"/>
      <c r="B123" s="194" t="s">
        <v>669</v>
      </c>
      <c r="C123" s="195">
        <v>1</v>
      </c>
      <c r="D123" s="195">
        <v>1000000</v>
      </c>
      <c r="E123" s="195">
        <v>1000000</v>
      </c>
    </row>
    <row r="124" spans="1:5" ht="16.5" customHeight="1">
      <c r="A124" s="468"/>
      <c r="B124" s="194" t="s">
        <v>614</v>
      </c>
      <c r="C124" s="195">
        <v>1</v>
      </c>
      <c r="D124" s="195">
        <v>10000</v>
      </c>
      <c r="E124" s="195">
        <v>5000</v>
      </c>
    </row>
    <row r="125" spans="1:5" s="456" customFormat="1" ht="16.5" customHeight="1">
      <c r="A125" s="468"/>
      <c r="B125" s="194" t="s">
        <v>594</v>
      </c>
      <c r="C125" s="195">
        <v>1</v>
      </c>
      <c r="D125" s="195">
        <v>200000</v>
      </c>
      <c r="E125" s="195">
        <v>100000</v>
      </c>
    </row>
    <row r="126" spans="1:5" ht="16.5" customHeight="1">
      <c r="A126" s="468"/>
      <c r="B126" s="194" t="s">
        <v>749</v>
      </c>
      <c r="C126" s="195">
        <v>1</v>
      </c>
      <c r="D126" s="195">
        <v>100000</v>
      </c>
      <c r="E126" s="195">
        <v>50000</v>
      </c>
    </row>
    <row r="127" spans="1:5" ht="16.5" customHeight="1">
      <c r="A127" s="468"/>
      <c r="B127" s="194" t="s">
        <v>637</v>
      </c>
      <c r="C127" s="195">
        <v>1</v>
      </c>
      <c r="D127" s="195">
        <v>800000</v>
      </c>
      <c r="E127" s="195">
        <v>720000</v>
      </c>
    </row>
    <row r="128" spans="1:5" ht="16.5" customHeight="1">
      <c r="A128" s="468"/>
      <c r="B128" s="194" t="s">
        <v>592</v>
      </c>
      <c r="C128" s="195">
        <v>1</v>
      </c>
      <c r="D128" s="195">
        <v>1000000</v>
      </c>
      <c r="E128" s="195">
        <v>500000</v>
      </c>
    </row>
    <row r="129" spans="1:5" ht="16.5" customHeight="1">
      <c r="A129" s="468"/>
      <c r="B129" s="194" t="s">
        <v>771</v>
      </c>
      <c r="C129" s="195">
        <v>1</v>
      </c>
      <c r="D129" s="195">
        <v>500000</v>
      </c>
      <c r="E129" s="195">
        <v>375000</v>
      </c>
    </row>
    <row r="130" spans="1:5" ht="16.5" customHeight="1">
      <c r="A130" s="468"/>
      <c r="B130" s="194" t="s">
        <v>611</v>
      </c>
      <c r="C130" s="195">
        <v>1</v>
      </c>
      <c r="D130" s="195">
        <v>50000</v>
      </c>
      <c r="E130" s="195">
        <v>50000</v>
      </c>
    </row>
    <row r="131" spans="1:5" ht="16.5" customHeight="1">
      <c r="A131" s="468"/>
      <c r="B131" s="194" t="s">
        <v>671</v>
      </c>
      <c r="C131" s="195">
        <v>1</v>
      </c>
      <c r="D131" s="195">
        <v>10000</v>
      </c>
      <c r="E131" s="195">
        <v>10000</v>
      </c>
    </row>
    <row r="132" spans="1:5" ht="16.5" customHeight="1">
      <c r="A132" s="468"/>
      <c r="B132" s="194" t="s">
        <v>680</v>
      </c>
      <c r="C132" s="195">
        <v>1</v>
      </c>
      <c r="D132" s="195">
        <v>10000</v>
      </c>
      <c r="E132" s="195">
        <v>10000</v>
      </c>
    </row>
    <row r="133" spans="1:5" ht="16.5" customHeight="1">
      <c r="A133" s="468"/>
      <c r="B133" s="194" t="s">
        <v>750</v>
      </c>
      <c r="C133" s="195">
        <v>1</v>
      </c>
      <c r="D133" s="195">
        <v>100000</v>
      </c>
      <c r="E133" s="195">
        <v>100000</v>
      </c>
    </row>
    <row r="134" spans="1:5" ht="16.5" customHeight="1">
      <c r="A134" s="468"/>
      <c r="B134" s="704" t="s">
        <v>25</v>
      </c>
      <c r="C134" s="704"/>
      <c r="D134" s="704"/>
      <c r="E134" s="91">
        <f>SUM(E52:E133)</f>
        <v>637842775</v>
      </c>
    </row>
    <row r="135" spans="1:4" ht="16.5" customHeight="1">
      <c r="A135" s="468"/>
      <c r="B135" s="3" t="s">
        <v>15</v>
      </c>
      <c r="C135" s="391"/>
      <c r="D135" s="3"/>
    </row>
    <row r="136" spans="1:5" ht="16.5" customHeight="1">
      <c r="A136" s="468"/>
      <c r="B136" s="110" t="s">
        <v>232</v>
      </c>
      <c r="C136" s="392"/>
      <c r="D136" s="110"/>
      <c r="E136" s="110"/>
    </row>
    <row r="137" spans="1:6" ht="16.5" customHeight="1">
      <c r="A137" s="705" t="s">
        <v>753</v>
      </c>
      <c r="B137" s="705"/>
      <c r="C137" s="705"/>
      <c r="D137" s="705"/>
      <c r="E137" s="705"/>
      <c r="F137" s="705"/>
    </row>
    <row r="138" spans="1:6" ht="16.5" customHeight="1">
      <c r="A138" s="485"/>
      <c r="B138" s="696" t="s">
        <v>118</v>
      </c>
      <c r="C138" s="696"/>
      <c r="D138" s="696"/>
      <c r="E138" s="696"/>
      <c r="F138" s="485"/>
    </row>
    <row r="139" spans="1:6" ht="16.5" customHeight="1">
      <c r="A139" s="485"/>
      <c r="B139" s="700" t="s">
        <v>230</v>
      </c>
      <c r="C139" s="700" t="s">
        <v>231</v>
      </c>
      <c r="D139" s="700" t="s">
        <v>228</v>
      </c>
      <c r="E139" s="700" t="s">
        <v>229</v>
      </c>
      <c r="F139" s="485"/>
    </row>
    <row r="140" spans="1:6" ht="16.5" customHeight="1">
      <c r="A140" s="485"/>
      <c r="B140" s="700"/>
      <c r="C140" s="700"/>
      <c r="D140" s="701"/>
      <c r="E140" s="701"/>
      <c r="F140" s="485"/>
    </row>
    <row r="141" spans="1:6" ht="16.5" customHeight="1">
      <c r="A141" s="485"/>
      <c r="B141" s="700"/>
      <c r="C141" s="700"/>
      <c r="D141" s="701"/>
      <c r="E141" s="701"/>
      <c r="F141" s="485"/>
    </row>
    <row r="142" spans="1:6" ht="16.5" customHeight="1">
      <c r="A142" s="485"/>
      <c r="B142" s="194" t="s">
        <v>428</v>
      </c>
      <c r="C142" s="194">
        <v>122</v>
      </c>
      <c r="D142" s="195">
        <v>175953634</v>
      </c>
      <c r="E142" s="195">
        <v>118643325</v>
      </c>
      <c r="F142" s="485"/>
    </row>
    <row r="143" spans="1:6" ht="16.5" customHeight="1">
      <c r="A143" s="485"/>
      <c r="B143" s="194" t="s">
        <v>586</v>
      </c>
      <c r="C143" s="194">
        <v>20</v>
      </c>
      <c r="D143" s="195">
        <v>3170000</v>
      </c>
      <c r="E143" s="195">
        <v>2535000</v>
      </c>
      <c r="F143" s="485"/>
    </row>
    <row r="144" spans="1:6" ht="16.5" customHeight="1">
      <c r="A144" s="512"/>
      <c r="B144" s="194" t="s">
        <v>258</v>
      </c>
      <c r="C144" s="194">
        <v>13</v>
      </c>
      <c r="D144" s="195">
        <v>29747000</v>
      </c>
      <c r="E144" s="195">
        <v>28248200</v>
      </c>
      <c r="F144" s="485"/>
    </row>
    <row r="145" spans="1:6" ht="16.5" customHeight="1">
      <c r="A145" s="512"/>
      <c r="B145" s="194" t="s">
        <v>585</v>
      </c>
      <c r="C145" s="194">
        <v>7</v>
      </c>
      <c r="D145" s="195">
        <v>842000</v>
      </c>
      <c r="E145" s="195">
        <v>669000</v>
      </c>
      <c r="F145" s="485"/>
    </row>
    <row r="146" spans="1:6" ht="16.5" customHeight="1">
      <c r="A146" s="512"/>
      <c r="B146" s="194" t="s">
        <v>262</v>
      </c>
      <c r="C146" s="194">
        <v>7</v>
      </c>
      <c r="D146" s="195">
        <v>3400000</v>
      </c>
      <c r="E146" s="195">
        <v>2390000</v>
      </c>
      <c r="F146" s="485"/>
    </row>
    <row r="147" spans="1:6" ht="16.5" customHeight="1">
      <c r="A147" s="512"/>
      <c r="B147" s="194" t="s">
        <v>263</v>
      </c>
      <c r="C147" s="194">
        <v>7</v>
      </c>
      <c r="D147" s="195">
        <v>2500000</v>
      </c>
      <c r="E147" s="195">
        <v>1034800</v>
      </c>
      <c r="F147" s="485"/>
    </row>
    <row r="148" spans="1:6" ht="16.5" customHeight="1">
      <c r="A148" s="512"/>
      <c r="B148" s="194" t="s">
        <v>259</v>
      </c>
      <c r="C148" s="194">
        <v>6</v>
      </c>
      <c r="D148" s="195">
        <v>1550000</v>
      </c>
      <c r="E148" s="195">
        <v>1475000</v>
      </c>
      <c r="F148" s="485"/>
    </row>
    <row r="149" spans="1:6" ht="16.5" customHeight="1">
      <c r="A149" s="512"/>
      <c r="B149" s="194" t="s">
        <v>257</v>
      </c>
      <c r="C149" s="194">
        <v>5</v>
      </c>
      <c r="D149" s="195">
        <v>6700000</v>
      </c>
      <c r="E149" s="195">
        <v>4600000</v>
      </c>
      <c r="F149" s="485"/>
    </row>
    <row r="150" spans="1:6" ht="16.5" customHeight="1">
      <c r="A150" s="512"/>
      <c r="B150" s="194" t="s">
        <v>633</v>
      </c>
      <c r="C150" s="194">
        <v>5</v>
      </c>
      <c r="D150" s="195">
        <v>2750000</v>
      </c>
      <c r="E150" s="195">
        <v>1932500</v>
      </c>
      <c r="F150" s="485"/>
    </row>
    <row r="151" spans="1:6" ht="16.5" customHeight="1">
      <c r="A151" s="512"/>
      <c r="B151" s="194" t="s">
        <v>281</v>
      </c>
      <c r="C151" s="194">
        <v>4</v>
      </c>
      <c r="D151" s="195">
        <v>10390000</v>
      </c>
      <c r="E151" s="195">
        <v>1740000</v>
      </c>
      <c r="F151" s="485"/>
    </row>
    <row r="152" spans="1:6" ht="16.5" customHeight="1">
      <c r="A152" s="512"/>
      <c r="B152" s="194" t="s">
        <v>276</v>
      </c>
      <c r="C152" s="194">
        <v>4</v>
      </c>
      <c r="D152" s="195">
        <v>1775000</v>
      </c>
      <c r="E152" s="195">
        <v>1375000</v>
      </c>
      <c r="F152" s="485"/>
    </row>
    <row r="153" spans="1:6" ht="16.5" customHeight="1">
      <c r="A153" s="512"/>
      <c r="B153" s="194" t="s">
        <v>267</v>
      </c>
      <c r="C153" s="194">
        <v>4</v>
      </c>
      <c r="D153" s="195">
        <v>850000</v>
      </c>
      <c r="E153" s="195">
        <v>742500</v>
      </c>
      <c r="F153" s="485"/>
    </row>
    <row r="154" spans="1:6" ht="16.5" customHeight="1">
      <c r="A154" s="512"/>
      <c r="B154" s="194" t="s">
        <v>264</v>
      </c>
      <c r="C154" s="194">
        <v>4</v>
      </c>
      <c r="D154" s="195">
        <v>1220000</v>
      </c>
      <c r="E154" s="195">
        <v>126200</v>
      </c>
      <c r="F154" s="485"/>
    </row>
    <row r="155" spans="1:6" ht="16.5" customHeight="1">
      <c r="A155" s="512"/>
      <c r="B155" s="194" t="s">
        <v>559</v>
      </c>
      <c r="C155" s="194">
        <v>3</v>
      </c>
      <c r="D155" s="195">
        <v>1100000</v>
      </c>
      <c r="E155" s="195">
        <v>400000</v>
      </c>
      <c r="F155" s="485"/>
    </row>
    <row r="156" spans="1:6" ht="16.5" customHeight="1">
      <c r="A156" s="512"/>
      <c r="B156" s="194" t="s">
        <v>271</v>
      </c>
      <c r="C156" s="194">
        <v>3</v>
      </c>
      <c r="D156" s="195">
        <v>600000</v>
      </c>
      <c r="E156" s="195">
        <v>600000</v>
      </c>
      <c r="F156" s="485"/>
    </row>
    <row r="157" spans="1:6" ht="16.5" customHeight="1">
      <c r="A157" s="512"/>
      <c r="B157" s="194" t="s">
        <v>412</v>
      </c>
      <c r="C157" s="194">
        <v>3</v>
      </c>
      <c r="D157" s="195">
        <v>103960000</v>
      </c>
      <c r="E157" s="195">
        <v>98835000</v>
      </c>
      <c r="F157" s="485"/>
    </row>
    <row r="158" spans="1:6" ht="16.5" customHeight="1">
      <c r="A158" s="512"/>
      <c r="B158" s="194" t="s">
        <v>295</v>
      </c>
      <c r="C158" s="194">
        <v>3</v>
      </c>
      <c r="D158" s="195">
        <v>1550000</v>
      </c>
      <c r="E158" s="195">
        <v>780000</v>
      </c>
      <c r="F158" s="485"/>
    </row>
    <row r="159" spans="1:6" ht="16.5" customHeight="1">
      <c r="A159" s="512"/>
      <c r="B159" s="194" t="s">
        <v>423</v>
      </c>
      <c r="C159" s="194">
        <v>2</v>
      </c>
      <c r="D159" s="195">
        <v>1100000</v>
      </c>
      <c r="E159" s="195">
        <v>1100000</v>
      </c>
      <c r="F159" s="485"/>
    </row>
    <row r="160" spans="1:6" ht="16.5" customHeight="1">
      <c r="A160" s="512"/>
      <c r="B160" s="194" t="s">
        <v>298</v>
      </c>
      <c r="C160" s="194">
        <v>2</v>
      </c>
      <c r="D160" s="195">
        <v>1050000</v>
      </c>
      <c r="E160" s="195">
        <v>925000</v>
      </c>
      <c r="F160" s="485"/>
    </row>
    <row r="161" spans="1:6" ht="16.5" customHeight="1">
      <c r="A161" s="512"/>
      <c r="B161" s="194" t="s">
        <v>561</v>
      </c>
      <c r="C161" s="194">
        <v>2</v>
      </c>
      <c r="D161" s="195">
        <v>1050000</v>
      </c>
      <c r="E161" s="195">
        <v>1005000</v>
      </c>
      <c r="F161" s="485"/>
    </row>
    <row r="162" spans="1:6" ht="16.5" customHeight="1">
      <c r="A162" s="512"/>
      <c r="B162" s="194" t="s">
        <v>311</v>
      </c>
      <c r="C162" s="194">
        <v>2</v>
      </c>
      <c r="D162" s="195">
        <v>150000</v>
      </c>
      <c r="E162" s="195">
        <v>150000</v>
      </c>
      <c r="F162" s="485"/>
    </row>
    <row r="163" spans="1:6" ht="16.5" customHeight="1">
      <c r="A163" s="512"/>
      <c r="B163" s="194" t="s">
        <v>261</v>
      </c>
      <c r="C163" s="194">
        <v>2</v>
      </c>
      <c r="D163" s="195">
        <v>1050000</v>
      </c>
      <c r="E163" s="195">
        <v>550000</v>
      </c>
      <c r="F163" s="485"/>
    </row>
    <row r="164" spans="1:6" ht="16.5" customHeight="1">
      <c r="A164" s="512"/>
      <c r="B164" s="194" t="s">
        <v>766</v>
      </c>
      <c r="C164" s="194">
        <v>2</v>
      </c>
      <c r="D164" s="195">
        <v>1400000</v>
      </c>
      <c r="E164" s="195">
        <v>1100000</v>
      </c>
      <c r="F164" s="485"/>
    </row>
    <row r="165" spans="1:6" ht="16.5" customHeight="1">
      <c r="A165" s="512"/>
      <c r="B165" s="194" t="s">
        <v>266</v>
      </c>
      <c r="C165" s="194">
        <v>2</v>
      </c>
      <c r="D165" s="195">
        <v>2400000</v>
      </c>
      <c r="E165" s="195">
        <v>1450000</v>
      </c>
      <c r="F165" s="485"/>
    </row>
    <row r="166" spans="1:6" ht="16.5" customHeight="1">
      <c r="A166" s="512"/>
      <c r="B166" s="194" t="s">
        <v>268</v>
      </c>
      <c r="C166" s="194">
        <v>2</v>
      </c>
      <c r="D166" s="195">
        <v>250000</v>
      </c>
      <c r="E166" s="195">
        <v>207000</v>
      </c>
      <c r="F166" s="485"/>
    </row>
    <row r="167" spans="1:6" ht="16.5" customHeight="1">
      <c r="A167" s="512"/>
      <c r="B167" s="194" t="s">
        <v>277</v>
      </c>
      <c r="C167" s="194">
        <v>2</v>
      </c>
      <c r="D167" s="195">
        <v>100000</v>
      </c>
      <c r="E167" s="195">
        <v>80000</v>
      </c>
      <c r="F167" s="485"/>
    </row>
    <row r="168" spans="1:6" ht="16.5" customHeight="1">
      <c r="A168" s="512"/>
      <c r="B168" s="194" t="s">
        <v>668</v>
      </c>
      <c r="C168" s="194">
        <v>1</v>
      </c>
      <c r="D168" s="195">
        <v>50000</v>
      </c>
      <c r="E168" s="195">
        <v>25000</v>
      </c>
      <c r="F168" s="485"/>
    </row>
    <row r="169" spans="1:6" ht="16.5" customHeight="1">
      <c r="A169" s="512"/>
      <c r="B169" s="194" t="s">
        <v>672</v>
      </c>
      <c r="C169" s="194">
        <v>1</v>
      </c>
      <c r="D169" s="195">
        <v>50000</v>
      </c>
      <c r="E169" s="195">
        <v>50000</v>
      </c>
      <c r="F169" s="485"/>
    </row>
    <row r="170" spans="1:6" ht="16.5" customHeight="1">
      <c r="A170" s="512"/>
      <c r="B170" s="194" t="s">
        <v>270</v>
      </c>
      <c r="C170" s="194">
        <v>1</v>
      </c>
      <c r="D170" s="195">
        <v>100000</v>
      </c>
      <c r="E170" s="195">
        <v>50000</v>
      </c>
      <c r="F170" s="485"/>
    </row>
    <row r="171" spans="1:6" ht="16.5" customHeight="1">
      <c r="A171" s="512"/>
      <c r="B171" s="194" t="s">
        <v>671</v>
      </c>
      <c r="C171" s="194">
        <v>1</v>
      </c>
      <c r="D171" s="195">
        <v>100000</v>
      </c>
      <c r="E171" s="195">
        <v>100000</v>
      </c>
      <c r="F171" s="485"/>
    </row>
    <row r="172" spans="1:6" ht="16.5" customHeight="1">
      <c r="A172" s="512"/>
      <c r="B172" s="194" t="s">
        <v>670</v>
      </c>
      <c r="C172" s="194">
        <v>1</v>
      </c>
      <c r="D172" s="195">
        <v>50000</v>
      </c>
      <c r="E172" s="195">
        <v>25000</v>
      </c>
      <c r="F172" s="485"/>
    </row>
    <row r="173" spans="1:6" ht="16.5" customHeight="1">
      <c r="A173" s="512"/>
      <c r="B173" s="194" t="s">
        <v>772</v>
      </c>
      <c r="C173" s="194">
        <v>1</v>
      </c>
      <c r="D173" s="195">
        <v>500000</v>
      </c>
      <c r="E173" s="195">
        <v>500000</v>
      </c>
      <c r="F173" s="485"/>
    </row>
    <row r="174" spans="1:6" ht="16.5" customHeight="1">
      <c r="A174" s="512"/>
      <c r="B174" s="194" t="s">
        <v>314</v>
      </c>
      <c r="C174" s="194">
        <v>1</v>
      </c>
      <c r="D174" s="195">
        <v>50000</v>
      </c>
      <c r="E174" s="195">
        <v>50000</v>
      </c>
      <c r="F174" s="485"/>
    </row>
    <row r="175" spans="2:5" s="512" customFormat="1" ht="16.5" customHeight="1">
      <c r="B175" s="194" t="s">
        <v>743</v>
      </c>
      <c r="C175" s="194">
        <v>1</v>
      </c>
      <c r="D175" s="195">
        <v>1000000</v>
      </c>
      <c r="E175" s="195">
        <v>875000</v>
      </c>
    </row>
    <row r="176" spans="2:5" s="512" customFormat="1" ht="16.5" customHeight="1">
      <c r="B176" s="194" t="s">
        <v>626</v>
      </c>
      <c r="C176" s="194">
        <v>1</v>
      </c>
      <c r="D176" s="195">
        <v>800000</v>
      </c>
      <c r="E176" s="195">
        <v>800000</v>
      </c>
    </row>
    <row r="177" spans="2:5" s="512" customFormat="1" ht="16.5" customHeight="1">
      <c r="B177" s="194" t="s">
        <v>594</v>
      </c>
      <c r="C177" s="194">
        <v>1</v>
      </c>
      <c r="D177" s="195">
        <v>100000</v>
      </c>
      <c r="E177" s="195">
        <v>100000</v>
      </c>
    </row>
    <row r="178" spans="2:5" s="512" customFormat="1" ht="16.5" customHeight="1">
      <c r="B178" s="194" t="s">
        <v>669</v>
      </c>
      <c r="C178" s="194">
        <v>1</v>
      </c>
      <c r="D178" s="195">
        <v>50000</v>
      </c>
      <c r="E178" s="195">
        <v>50000</v>
      </c>
    </row>
    <row r="179" spans="2:5" s="512" customFormat="1" ht="16.5" customHeight="1">
      <c r="B179" s="194" t="s">
        <v>632</v>
      </c>
      <c r="C179" s="194">
        <v>1</v>
      </c>
      <c r="D179" s="195">
        <v>1000000</v>
      </c>
      <c r="E179" s="195">
        <v>500000</v>
      </c>
    </row>
    <row r="180" spans="2:5" s="512" customFormat="1" ht="16.5" customHeight="1">
      <c r="B180" s="194" t="s">
        <v>630</v>
      </c>
      <c r="C180" s="194">
        <v>1</v>
      </c>
      <c r="D180" s="195">
        <v>50000</v>
      </c>
      <c r="E180" s="195">
        <v>7500</v>
      </c>
    </row>
    <row r="181" spans="2:5" s="512" customFormat="1" ht="16.5" customHeight="1">
      <c r="B181" s="194" t="s">
        <v>560</v>
      </c>
      <c r="C181" s="194">
        <v>1</v>
      </c>
      <c r="D181" s="195">
        <v>100000</v>
      </c>
      <c r="E181" s="195">
        <v>100000</v>
      </c>
    </row>
    <row r="182" spans="2:5" s="512" customFormat="1" ht="16.5" customHeight="1">
      <c r="B182" s="194" t="s">
        <v>634</v>
      </c>
      <c r="C182" s="194">
        <v>1</v>
      </c>
      <c r="D182" s="195">
        <v>50000</v>
      </c>
      <c r="E182" s="195">
        <v>50000</v>
      </c>
    </row>
    <row r="183" spans="2:5" s="512" customFormat="1" ht="16.5" customHeight="1">
      <c r="B183" s="194" t="s">
        <v>767</v>
      </c>
      <c r="C183" s="194">
        <v>1</v>
      </c>
      <c r="D183" s="195">
        <v>50000</v>
      </c>
      <c r="E183" s="195">
        <v>50000</v>
      </c>
    </row>
    <row r="184" spans="2:5" s="512" customFormat="1" ht="16.5" customHeight="1">
      <c r="B184" s="194" t="s">
        <v>612</v>
      </c>
      <c r="C184" s="194">
        <v>1</v>
      </c>
      <c r="D184" s="195">
        <v>100000</v>
      </c>
      <c r="E184" s="195">
        <v>50000</v>
      </c>
    </row>
    <row r="185" spans="2:5" s="512" customFormat="1" ht="16.5" customHeight="1">
      <c r="B185" s="194" t="s">
        <v>773</v>
      </c>
      <c r="C185" s="194">
        <v>1</v>
      </c>
      <c r="D185" s="195">
        <v>200000</v>
      </c>
      <c r="E185" s="195">
        <v>200000</v>
      </c>
    </row>
    <row r="186" spans="1:6" ht="16.5" customHeight="1">
      <c r="A186" s="512"/>
      <c r="B186" s="194" t="s">
        <v>673</v>
      </c>
      <c r="C186" s="194">
        <v>1</v>
      </c>
      <c r="D186" s="195">
        <v>50000</v>
      </c>
      <c r="E186" s="195">
        <v>50000</v>
      </c>
      <c r="F186" s="485"/>
    </row>
    <row r="187" spans="1:6" ht="16.5" customHeight="1">
      <c r="A187" s="512"/>
      <c r="B187" s="194" t="s">
        <v>744</v>
      </c>
      <c r="C187" s="194">
        <v>1</v>
      </c>
      <c r="D187" s="195">
        <v>50000</v>
      </c>
      <c r="E187" s="195">
        <v>50000</v>
      </c>
      <c r="F187" s="485"/>
    </row>
    <row r="188" spans="1:6" ht="16.5" customHeight="1">
      <c r="A188" s="512"/>
      <c r="B188" s="194" t="s">
        <v>674</v>
      </c>
      <c r="C188" s="194">
        <v>1</v>
      </c>
      <c r="D188" s="195">
        <v>300000</v>
      </c>
      <c r="E188" s="195">
        <v>300000</v>
      </c>
      <c r="F188" s="485"/>
    </row>
    <row r="189" spans="1:6" ht="16.5" customHeight="1">
      <c r="A189" s="512"/>
      <c r="B189" s="194" t="s">
        <v>269</v>
      </c>
      <c r="C189" s="194">
        <v>1</v>
      </c>
      <c r="D189" s="195">
        <v>1000000</v>
      </c>
      <c r="E189" s="195">
        <v>1000000</v>
      </c>
      <c r="F189" s="485"/>
    </row>
    <row r="190" spans="1:6" ht="16.5" customHeight="1">
      <c r="A190" s="512"/>
      <c r="B190" s="194" t="s">
        <v>310</v>
      </c>
      <c r="C190" s="194">
        <v>1</v>
      </c>
      <c r="D190" s="195">
        <v>50000</v>
      </c>
      <c r="E190" s="195">
        <v>50000</v>
      </c>
      <c r="F190" s="485"/>
    </row>
    <row r="191" spans="1:6" ht="16.5" customHeight="1">
      <c r="A191" s="512"/>
      <c r="B191" s="194" t="s">
        <v>278</v>
      </c>
      <c r="C191" s="194">
        <v>1</v>
      </c>
      <c r="D191" s="195">
        <v>1000000</v>
      </c>
      <c r="E191" s="195">
        <v>510000</v>
      </c>
      <c r="F191" s="485"/>
    </row>
    <row r="192" spans="1:6" ht="16.5" customHeight="1">
      <c r="A192" s="512"/>
      <c r="B192" s="194" t="s">
        <v>313</v>
      </c>
      <c r="C192" s="194">
        <v>1</v>
      </c>
      <c r="D192" s="195">
        <v>240000</v>
      </c>
      <c r="E192" s="195">
        <v>40800</v>
      </c>
      <c r="F192" s="485"/>
    </row>
    <row r="193" spans="1:6" ht="16.5" customHeight="1">
      <c r="A193" s="512"/>
      <c r="B193" s="194" t="s">
        <v>282</v>
      </c>
      <c r="C193" s="194">
        <v>1</v>
      </c>
      <c r="D193" s="195">
        <v>100000</v>
      </c>
      <c r="E193" s="195">
        <v>50000</v>
      </c>
      <c r="F193" s="485"/>
    </row>
    <row r="194" spans="1:6" ht="16.5" customHeight="1">
      <c r="A194" s="512"/>
      <c r="B194" s="194" t="s">
        <v>768</v>
      </c>
      <c r="C194" s="194">
        <v>1</v>
      </c>
      <c r="D194" s="195">
        <v>50000</v>
      </c>
      <c r="E194" s="195">
        <v>30000</v>
      </c>
      <c r="F194" s="485"/>
    </row>
    <row r="195" spans="1:6" ht="16.5" customHeight="1">
      <c r="A195" s="512"/>
      <c r="B195" s="194" t="s">
        <v>260</v>
      </c>
      <c r="C195" s="194">
        <v>1</v>
      </c>
      <c r="D195" s="195">
        <v>1000000</v>
      </c>
      <c r="E195" s="195">
        <v>550000</v>
      </c>
      <c r="F195" s="485"/>
    </row>
    <row r="196" spans="1:6" ht="16.5" customHeight="1">
      <c r="A196" s="485"/>
      <c r="B196" s="693" t="s">
        <v>25</v>
      </c>
      <c r="C196" s="694"/>
      <c r="D196" s="695"/>
      <c r="E196" s="91">
        <f>SUM(E142:E195)</f>
        <v>278906825</v>
      </c>
      <c r="F196" s="485"/>
    </row>
    <row r="197" spans="1:6" ht="16.5" customHeight="1">
      <c r="A197" s="485"/>
      <c r="B197" s="512"/>
      <c r="C197" s="512"/>
      <c r="D197" s="512"/>
      <c r="E197" s="512"/>
      <c r="F197" s="485"/>
    </row>
    <row r="198" spans="1:6" ht="16.5" customHeight="1">
      <c r="A198" s="485"/>
      <c r="B198" s="706" t="s">
        <v>126</v>
      </c>
      <c r="C198" s="706"/>
      <c r="D198" s="706"/>
      <c r="E198" s="706"/>
      <c r="F198" s="485"/>
    </row>
    <row r="199" spans="1:6" ht="16.5" customHeight="1">
      <c r="A199" s="485"/>
      <c r="B199" s="697" t="s">
        <v>230</v>
      </c>
      <c r="C199" s="697" t="s">
        <v>227</v>
      </c>
      <c r="D199" s="697" t="s">
        <v>228</v>
      </c>
      <c r="E199" s="697" t="s">
        <v>229</v>
      </c>
      <c r="F199" s="485"/>
    </row>
    <row r="200" spans="1:6" ht="16.5" customHeight="1">
      <c r="A200" s="485"/>
      <c r="B200" s="698"/>
      <c r="C200" s="698"/>
      <c r="D200" s="698"/>
      <c r="E200" s="698"/>
      <c r="F200" s="485"/>
    </row>
    <row r="201" spans="1:6" ht="16.5" customHeight="1">
      <c r="A201" s="485"/>
      <c r="B201" s="699"/>
      <c r="C201" s="699"/>
      <c r="D201" s="699"/>
      <c r="E201" s="699"/>
      <c r="F201" s="485"/>
    </row>
    <row r="202" spans="1:6" ht="16.5" customHeight="1">
      <c r="A202" s="485"/>
      <c r="B202" s="194" t="s">
        <v>428</v>
      </c>
      <c r="C202" s="195">
        <v>1336</v>
      </c>
      <c r="D202" s="195">
        <v>1126364000</v>
      </c>
      <c r="E202" s="195">
        <v>859008275</v>
      </c>
      <c r="F202" s="485"/>
    </row>
    <row r="203" spans="1:6" ht="16.5" customHeight="1">
      <c r="A203" s="485"/>
      <c r="B203" s="194" t="s">
        <v>586</v>
      </c>
      <c r="C203" s="195">
        <v>195</v>
      </c>
      <c r="D203" s="195">
        <v>436401800</v>
      </c>
      <c r="E203" s="195">
        <v>387800600</v>
      </c>
      <c r="F203" s="485"/>
    </row>
    <row r="204" spans="1:6" ht="16.5" customHeight="1">
      <c r="A204" s="512"/>
      <c r="B204" s="194" t="s">
        <v>257</v>
      </c>
      <c r="C204" s="195">
        <v>168</v>
      </c>
      <c r="D204" s="195">
        <v>183965000</v>
      </c>
      <c r="E204" s="195">
        <v>112658500</v>
      </c>
      <c r="F204" s="485"/>
    </row>
    <row r="205" spans="1:6" ht="16.5" customHeight="1">
      <c r="A205" s="512"/>
      <c r="B205" s="194" t="s">
        <v>269</v>
      </c>
      <c r="C205" s="195">
        <v>48</v>
      </c>
      <c r="D205" s="195">
        <v>61450000</v>
      </c>
      <c r="E205" s="195">
        <v>52071500</v>
      </c>
      <c r="F205" s="485"/>
    </row>
    <row r="206" spans="1:6" ht="16.5" customHeight="1">
      <c r="A206" s="512"/>
      <c r="B206" s="194" t="s">
        <v>258</v>
      </c>
      <c r="C206" s="195">
        <v>43</v>
      </c>
      <c r="D206" s="195">
        <v>51990000</v>
      </c>
      <c r="E206" s="195">
        <v>44520300</v>
      </c>
      <c r="F206" s="485"/>
    </row>
    <row r="207" spans="1:6" ht="16.5" customHeight="1">
      <c r="A207" s="512"/>
      <c r="B207" s="194" t="s">
        <v>277</v>
      </c>
      <c r="C207" s="195">
        <v>39</v>
      </c>
      <c r="D207" s="195">
        <v>22210000</v>
      </c>
      <c r="E207" s="195">
        <v>17992000</v>
      </c>
      <c r="F207" s="485"/>
    </row>
    <row r="208" spans="1:6" ht="16.5" customHeight="1">
      <c r="A208" s="512"/>
      <c r="B208" s="194" t="s">
        <v>259</v>
      </c>
      <c r="C208" s="195">
        <v>37</v>
      </c>
      <c r="D208" s="195">
        <v>28770000</v>
      </c>
      <c r="E208" s="195">
        <v>25695000</v>
      </c>
      <c r="F208" s="485"/>
    </row>
    <row r="209" spans="1:6" ht="16.5" customHeight="1">
      <c r="A209" s="512"/>
      <c r="B209" s="194" t="s">
        <v>265</v>
      </c>
      <c r="C209" s="195">
        <v>36</v>
      </c>
      <c r="D209" s="195">
        <v>29790000</v>
      </c>
      <c r="E209" s="195">
        <v>19678800</v>
      </c>
      <c r="F209" s="485"/>
    </row>
    <row r="210" spans="1:6" ht="16.5" customHeight="1">
      <c r="A210" s="512"/>
      <c r="B210" s="194" t="s">
        <v>312</v>
      </c>
      <c r="C210" s="195">
        <v>33</v>
      </c>
      <c r="D210" s="195">
        <v>25410000</v>
      </c>
      <c r="E210" s="195">
        <v>13905000</v>
      </c>
      <c r="F210" s="485"/>
    </row>
    <row r="211" spans="1:6" ht="16.5" customHeight="1">
      <c r="A211" s="512"/>
      <c r="B211" s="194" t="s">
        <v>276</v>
      </c>
      <c r="C211" s="195">
        <v>27</v>
      </c>
      <c r="D211" s="195">
        <v>12455000</v>
      </c>
      <c r="E211" s="195">
        <v>8922850</v>
      </c>
      <c r="F211" s="485"/>
    </row>
    <row r="212" spans="1:6" ht="16.5" customHeight="1">
      <c r="A212" s="512"/>
      <c r="B212" s="194" t="s">
        <v>585</v>
      </c>
      <c r="C212" s="195">
        <v>25</v>
      </c>
      <c r="D212" s="195">
        <v>12264100</v>
      </c>
      <c r="E212" s="195">
        <v>8364000</v>
      </c>
      <c r="F212" s="485"/>
    </row>
    <row r="213" spans="1:6" ht="16.5" customHeight="1">
      <c r="A213" s="512"/>
      <c r="B213" s="194" t="s">
        <v>283</v>
      </c>
      <c r="C213" s="195">
        <v>24</v>
      </c>
      <c r="D213" s="195">
        <v>49960000</v>
      </c>
      <c r="E213" s="195">
        <v>14391000</v>
      </c>
      <c r="F213" s="485"/>
    </row>
    <row r="214" spans="1:6" ht="16.5" customHeight="1">
      <c r="A214" s="512"/>
      <c r="B214" s="194" t="s">
        <v>266</v>
      </c>
      <c r="C214" s="195">
        <v>23</v>
      </c>
      <c r="D214" s="195">
        <v>14630000</v>
      </c>
      <c r="E214" s="195">
        <v>9287500</v>
      </c>
      <c r="F214" s="485"/>
    </row>
    <row r="215" spans="1:6" ht="16.5" customHeight="1">
      <c r="A215" s="512"/>
      <c r="B215" s="194" t="s">
        <v>261</v>
      </c>
      <c r="C215" s="195">
        <v>23</v>
      </c>
      <c r="D215" s="195">
        <v>5310000</v>
      </c>
      <c r="E215" s="195">
        <v>3940000</v>
      </c>
      <c r="F215" s="485"/>
    </row>
    <row r="216" spans="1:6" ht="16.5" customHeight="1">
      <c r="A216" s="512"/>
      <c r="B216" s="194" t="s">
        <v>271</v>
      </c>
      <c r="C216" s="195">
        <v>23</v>
      </c>
      <c r="D216" s="195">
        <v>36630000</v>
      </c>
      <c r="E216" s="195">
        <v>12576750</v>
      </c>
      <c r="F216" s="485"/>
    </row>
    <row r="217" spans="1:6" ht="16.5" customHeight="1">
      <c r="A217" s="512"/>
      <c r="B217" s="194" t="s">
        <v>560</v>
      </c>
      <c r="C217" s="195">
        <v>19</v>
      </c>
      <c r="D217" s="195">
        <v>5370000</v>
      </c>
      <c r="E217" s="195">
        <v>3330100</v>
      </c>
      <c r="F217" s="485"/>
    </row>
    <row r="218" spans="1:6" ht="16.5" customHeight="1">
      <c r="A218" s="512"/>
      <c r="B218" s="194" t="s">
        <v>561</v>
      </c>
      <c r="C218" s="195">
        <v>19</v>
      </c>
      <c r="D218" s="195">
        <v>8420000</v>
      </c>
      <c r="E218" s="195">
        <v>7114000</v>
      </c>
      <c r="F218" s="485"/>
    </row>
    <row r="219" spans="1:6" ht="16.5" customHeight="1">
      <c r="A219" s="512"/>
      <c r="B219" s="194" t="s">
        <v>267</v>
      </c>
      <c r="C219" s="195">
        <v>18</v>
      </c>
      <c r="D219" s="195">
        <v>11991000</v>
      </c>
      <c r="E219" s="195">
        <v>10088500</v>
      </c>
      <c r="F219" s="485"/>
    </row>
    <row r="220" spans="1:6" ht="16.5" customHeight="1">
      <c r="A220" s="512"/>
      <c r="B220" s="194" t="s">
        <v>314</v>
      </c>
      <c r="C220" s="195">
        <v>17</v>
      </c>
      <c r="D220" s="195">
        <v>6460000</v>
      </c>
      <c r="E220" s="195">
        <v>3899000</v>
      </c>
      <c r="F220" s="485"/>
    </row>
    <row r="221" spans="1:6" ht="16.5" customHeight="1">
      <c r="A221" s="512"/>
      <c r="B221" s="194" t="s">
        <v>313</v>
      </c>
      <c r="C221" s="195">
        <v>17</v>
      </c>
      <c r="D221" s="195">
        <v>6200000</v>
      </c>
      <c r="E221" s="195">
        <v>5590000</v>
      </c>
      <c r="F221" s="485"/>
    </row>
    <row r="222" spans="1:6" ht="16.5" customHeight="1">
      <c r="A222" s="512"/>
      <c r="B222" s="194" t="s">
        <v>310</v>
      </c>
      <c r="C222" s="195">
        <v>15</v>
      </c>
      <c r="D222" s="195">
        <v>35910000</v>
      </c>
      <c r="E222" s="195">
        <v>20799000</v>
      </c>
      <c r="F222" s="485"/>
    </row>
    <row r="223" spans="1:6" ht="16.5" customHeight="1">
      <c r="A223" s="512"/>
      <c r="B223" s="194" t="s">
        <v>562</v>
      </c>
      <c r="C223" s="195">
        <v>15</v>
      </c>
      <c r="D223" s="195">
        <v>21150000</v>
      </c>
      <c r="E223" s="195">
        <v>17634675</v>
      </c>
      <c r="F223" s="485"/>
    </row>
    <row r="224" spans="1:6" ht="16.5" customHeight="1">
      <c r="A224" s="512"/>
      <c r="B224" s="194" t="s">
        <v>446</v>
      </c>
      <c r="C224" s="195">
        <v>13</v>
      </c>
      <c r="D224" s="195">
        <v>12900000</v>
      </c>
      <c r="E224" s="195">
        <v>12550000</v>
      </c>
      <c r="F224" s="485"/>
    </row>
    <row r="225" spans="1:6" ht="16.5" customHeight="1">
      <c r="A225" s="512"/>
      <c r="B225" s="194" t="s">
        <v>281</v>
      </c>
      <c r="C225" s="195">
        <v>13</v>
      </c>
      <c r="D225" s="195">
        <v>2630000</v>
      </c>
      <c r="E225" s="195">
        <v>2184000</v>
      </c>
      <c r="F225" s="485"/>
    </row>
    <row r="226" spans="1:6" ht="16.5" customHeight="1">
      <c r="A226" s="512"/>
      <c r="B226" s="194" t="s">
        <v>298</v>
      </c>
      <c r="C226" s="195">
        <v>12</v>
      </c>
      <c r="D226" s="195">
        <v>6950000</v>
      </c>
      <c r="E226" s="195">
        <v>5350000</v>
      </c>
      <c r="F226" s="485"/>
    </row>
    <row r="227" spans="1:6" ht="16.5" customHeight="1">
      <c r="A227" s="512"/>
      <c r="B227" s="194" t="s">
        <v>270</v>
      </c>
      <c r="C227" s="195">
        <v>12</v>
      </c>
      <c r="D227" s="195">
        <v>5430000</v>
      </c>
      <c r="E227" s="195">
        <v>5120000</v>
      </c>
      <c r="F227" s="485"/>
    </row>
    <row r="228" spans="1:6" ht="16.5" customHeight="1">
      <c r="A228" s="512"/>
      <c r="B228" s="194" t="s">
        <v>574</v>
      </c>
      <c r="C228" s="195">
        <v>12</v>
      </c>
      <c r="D228" s="195">
        <v>4300000</v>
      </c>
      <c r="E228" s="195">
        <v>3369000</v>
      </c>
      <c r="F228" s="485"/>
    </row>
    <row r="229" spans="1:6" ht="16.5" customHeight="1">
      <c r="A229" s="512"/>
      <c r="B229" s="194" t="s">
        <v>315</v>
      </c>
      <c r="C229" s="195">
        <v>11</v>
      </c>
      <c r="D229" s="195">
        <v>8000000</v>
      </c>
      <c r="E229" s="195">
        <v>6933250</v>
      </c>
      <c r="F229" s="485"/>
    </row>
    <row r="230" spans="1:6" ht="16.5" customHeight="1">
      <c r="A230" s="512"/>
      <c r="B230" s="194" t="s">
        <v>563</v>
      </c>
      <c r="C230" s="195">
        <v>11</v>
      </c>
      <c r="D230" s="195">
        <v>38000000</v>
      </c>
      <c r="E230" s="195">
        <v>13460000</v>
      </c>
      <c r="F230" s="485"/>
    </row>
    <row r="231" spans="1:6" ht="16.5" customHeight="1">
      <c r="A231" s="512"/>
      <c r="B231" s="194" t="s">
        <v>268</v>
      </c>
      <c r="C231" s="195">
        <v>11</v>
      </c>
      <c r="D231" s="195">
        <v>5720000</v>
      </c>
      <c r="E231" s="195">
        <v>3570000</v>
      </c>
      <c r="F231" s="485"/>
    </row>
    <row r="232" spans="1:6" ht="16.5" customHeight="1">
      <c r="A232" s="512"/>
      <c r="B232" s="194" t="s">
        <v>282</v>
      </c>
      <c r="C232" s="194">
        <v>10</v>
      </c>
      <c r="D232" s="195">
        <v>4600000</v>
      </c>
      <c r="E232" s="195">
        <v>4100000</v>
      </c>
      <c r="F232" s="485"/>
    </row>
    <row r="233" spans="1:6" ht="16.5" customHeight="1">
      <c r="A233" s="512"/>
      <c r="B233" s="194" t="s">
        <v>423</v>
      </c>
      <c r="C233" s="194">
        <v>9</v>
      </c>
      <c r="D233" s="195">
        <v>2405000</v>
      </c>
      <c r="E233" s="195">
        <v>1850000</v>
      </c>
      <c r="F233" s="485"/>
    </row>
    <row r="234" spans="1:6" ht="16.5" customHeight="1">
      <c r="A234" s="512"/>
      <c r="B234" s="194" t="s">
        <v>264</v>
      </c>
      <c r="C234" s="194">
        <v>9</v>
      </c>
      <c r="D234" s="195">
        <v>6010000</v>
      </c>
      <c r="E234" s="195">
        <v>4910000</v>
      </c>
      <c r="F234" s="485"/>
    </row>
    <row r="235" spans="1:6" ht="16.5" customHeight="1">
      <c r="A235" s="512"/>
      <c r="B235" s="194" t="s">
        <v>559</v>
      </c>
      <c r="C235" s="194">
        <v>8</v>
      </c>
      <c r="D235" s="195">
        <v>8160000</v>
      </c>
      <c r="E235" s="195">
        <v>5341000</v>
      </c>
      <c r="F235" s="485"/>
    </row>
    <row r="236" spans="1:6" ht="16.5" customHeight="1">
      <c r="A236" s="512"/>
      <c r="B236" s="194" t="s">
        <v>673</v>
      </c>
      <c r="C236" s="194">
        <v>8</v>
      </c>
      <c r="D236" s="195">
        <v>955000</v>
      </c>
      <c r="E236" s="195">
        <v>598000</v>
      </c>
      <c r="F236" s="485"/>
    </row>
    <row r="237" spans="1:6" ht="16.5" customHeight="1">
      <c r="A237" s="512"/>
      <c r="B237" s="194" t="s">
        <v>677</v>
      </c>
      <c r="C237" s="194">
        <v>7</v>
      </c>
      <c r="D237" s="195">
        <v>1090000</v>
      </c>
      <c r="E237" s="195">
        <v>1090000</v>
      </c>
      <c r="F237" s="485"/>
    </row>
    <row r="238" spans="1:6" ht="16.5" customHeight="1">
      <c r="A238" s="512"/>
      <c r="B238" s="194" t="s">
        <v>670</v>
      </c>
      <c r="C238" s="194">
        <v>7</v>
      </c>
      <c r="D238" s="195">
        <v>2310000</v>
      </c>
      <c r="E238" s="195">
        <v>1734500</v>
      </c>
      <c r="F238" s="485"/>
    </row>
    <row r="239" spans="1:6" ht="16.5" customHeight="1">
      <c r="A239" s="512"/>
      <c r="B239" s="194" t="s">
        <v>262</v>
      </c>
      <c r="C239" s="194">
        <v>7</v>
      </c>
      <c r="D239" s="195">
        <v>1920000</v>
      </c>
      <c r="E239" s="195">
        <v>1650000</v>
      </c>
      <c r="F239" s="485"/>
    </row>
    <row r="240" spans="1:6" ht="16.5" customHeight="1">
      <c r="A240" s="512"/>
      <c r="B240" s="194" t="s">
        <v>633</v>
      </c>
      <c r="C240" s="194">
        <v>6</v>
      </c>
      <c r="D240" s="195">
        <v>3810000</v>
      </c>
      <c r="E240" s="195">
        <v>2060000</v>
      </c>
      <c r="F240" s="485"/>
    </row>
    <row r="241" spans="1:6" ht="16.5" customHeight="1">
      <c r="A241" s="512"/>
      <c r="B241" s="194" t="s">
        <v>316</v>
      </c>
      <c r="C241" s="194">
        <v>6</v>
      </c>
      <c r="D241" s="195">
        <v>1320000</v>
      </c>
      <c r="E241" s="195">
        <v>998000</v>
      </c>
      <c r="F241" s="485"/>
    </row>
    <row r="242" spans="1:6" ht="16.5" customHeight="1">
      <c r="A242" s="512"/>
      <c r="B242" s="194" t="s">
        <v>628</v>
      </c>
      <c r="C242" s="194">
        <v>6</v>
      </c>
      <c r="D242" s="195">
        <v>2000000</v>
      </c>
      <c r="E242" s="195">
        <v>1899950</v>
      </c>
      <c r="F242" s="485"/>
    </row>
    <row r="243" spans="1:6" ht="16.5" customHeight="1">
      <c r="A243" s="512"/>
      <c r="B243" s="194" t="s">
        <v>675</v>
      </c>
      <c r="C243" s="194">
        <v>6</v>
      </c>
      <c r="D243" s="195">
        <v>520000</v>
      </c>
      <c r="E243" s="195">
        <v>487000</v>
      </c>
      <c r="F243" s="485"/>
    </row>
    <row r="244" spans="1:6" ht="16.5" customHeight="1">
      <c r="A244" s="512"/>
      <c r="B244" s="194" t="s">
        <v>676</v>
      </c>
      <c r="C244" s="194">
        <v>5</v>
      </c>
      <c r="D244" s="195">
        <v>320000</v>
      </c>
      <c r="E244" s="195">
        <v>270000</v>
      </c>
      <c r="F244" s="485"/>
    </row>
    <row r="245" spans="1:6" ht="16.5" customHeight="1">
      <c r="A245" s="512"/>
      <c r="B245" s="194" t="s">
        <v>593</v>
      </c>
      <c r="C245" s="194">
        <v>5</v>
      </c>
      <c r="D245" s="195">
        <v>3650000</v>
      </c>
      <c r="E245" s="195">
        <v>3475000</v>
      </c>
      <c r="F245" s="485"/>
    </row>
    <row r="246" spans="1:6" ht="16.5" customHeight="1">
      <c r="A246" s="512"/>
      <c r="B246" s="194" t="s">
        <v>611</v>
      </c>
      <c r="C246" s="194">
        <v>5</v>
      </c>
      <c r="D246" s="195">
        <v>650000</v>
      </c>
      <c r="E246" s="195">
        <v>396000</v>
      </c>
      <c r="F246" s="485"/>
    </row>
    <row r="247" spans="1:6" ht="16.5" customHeight="1">
      <c r="A247" s="512"/>
      <c r="B247" s="194" t="s">
        <v>311</v>
      </c>
      <c r="C247" s="194">
        <v>5</v>
      </c>
      <c r="D247" s="195">
        <v>2200000</v>
      </c>
      <c r="E247" s="195">
        <v>1460000</v>
      </c>
      <c r="F247" s="485"/>
    </row>
    <row r="248" spans="1:6" ht="16.5" customHeight="1">
      <c r="A248" s="512"/>
      <c r="B248" s="194" t="s">
        <v>412</v>
      </c>
      <c r="C248" s="194">
        <v>4</v>
      </c>
      <c r="D248" s="195">
        <v>1650000</v>
      </c>
      <c r="E248" s="195">
        <v>990000</v>
      </c>
      <c r="F248" s="485"/>
    </row>
    <row r="249" spans="1:6" ht="16.5" customHeight="1">
      <c r="A249" s="512"/>
      <c r="B249" s="194" t="s">
        <v>278</v>
      </c>
      <c r="C249" s="194">
        <v>4</v>
      </c>
      <c r="D249" s="195">
        <v>550000</v>
      </c>
      <c r="E249" s="195">
        <v>324000</v>
      </c>
      <c r="F249" s="485"/>
    </row>
    <row r="250" spans="1:6" ht="16.5" customHeight="1">
      <c r="A250" s="512"/>
      <c r="B250" s="194" t="s">
        <v>263</v>
      </c>
      <c r="C250" s="194">
        <v>4</v>
      </c>
      <c r="D250" s="195">
        <v>910000</v>
      </c>
      <c r="E250" s="195">
        <v>910000</v>
      </c>
      <c r="F250" s="485"/>
    </row>
    <row r="251" spans="1:6" ht="16.5" customHeight="1">
      <c r="A251" s="512"/>
      <c r="B251" s="194" t="s">
        <v>672</v>
      </c>
      <c r="C251" s="194">
        <v>4</v>
      </c>
      <c r="D251" s="195">
        <v>3110000</v>
      </c>
      <c r="E251" s="195">
        <v>1110000</v>
      </c>
      <c r="F251" s="485"/>
    </row>
    <row r="252" spans="1:6" ht="16.5" customHeight="1">
      <c r="A252" s="512"/>
      <c r="B252" s="194" t="s">
        <v>632</v>
      </c>
      <c r="C252" s="194">
        <v>4</v>
      </c>
      <c r="D252" s="195">
        <v>2320000</v>
      </c>
      <c r="E252" s="195">
        <v>2320000</v>
      </c>
      <c r="F252" s="485"/>
    </row>
    <row r="253" spans="1:6" ht="16.5" customHeight="1">
      <c r="A253" s="512"/>
      <c r="B253" s="194" t="s">
        <v>614</v>
      </c>
      <c r="C253" s="194">
        <v>4</v>
      </c>
      <c r="D253" s="195">
        <v>1310000</v>
      </c>
      <c r="E253" s="195">
        <v>1295000</v>
      </c>
      <c r="F253" s="485"/>
    </row>
    <row r="254" spans="1:6" ht="16.5" customHeight="1">
      <c r="A254" s="512"/>
      <c r="B254" s="194" t="s">
        <v>613</v>
      </c>
      <c r="C254" s="194">
        <v>4</v>
      </c>
      <c r="D254" s="195">
        <v>1800000</v>
      </c>
      <c r="E254" s="195">
        <v>870000</v>
      </c>
      <c r="F254" s="485"/>
    </row>
    <row r="255" spans="1:6" ht="16.5" customHeight="1">
      <c r="A255" s="512"/>
      <c r="B255" s="194" t="s">
        <v>682</v>
      </c>
      <c r="C255" s="194">
        <v>3</v>
      </c>
      <c r="D255" s="195">
        <v>130000</v>
      </c>
      <c r="E255" s="195">
        <v>117975</v>
      </c>
      <c r="F255" s="485"/>
    </row>
    <row r="256" spans="1:6" ht="16.5" customHeight="1">
      <c r="A256" s="512"/>
      <c r="B256" s="194" t="s">
        <v>598</v>
      </c>
      <c r="C256" s="194">
        <v>3</v>
      </c>
      <c r="D256" s="195">
        <v>1500000</v>
      </c>
      <c r="E256" s="195">
        <v>950000</v>
      </c>
      <c r="F256" s="485"/>
    </row>
    <row r="257" spans="1:6" ht="16.5" customHeight="1">
      <c r="A257" s="512"/>
      <c r="B257" s="194" t="s">
        <v>638</v>
      </c>
      <c r="C257" s="194">
        <v>3</v>
      </c>
      <c r="D257" s="195">
        <v>28600000</v>
      </c>
      <c r="E257" s="195">
        <v>28350000</v>
      </c>
      <c r="F257" s="485"/>
    </row>
    <row r="258" spans="1:6" ht="16.5" customHeight="1">
      <c r="A258" s="512"/>
      <c r="B258" s="194" t="s">
        <v>678</v>
      </c>
      <c r="C258" s="194">
        <v>3</v>
      </c>
      <c r="D258" s="195">
        <v>250000</v>
      </c>
      <c r="E258" s="195">
        <v>250000</v>
      </c>
      <c r="F258" s="485"/>
    </row>
    <row r="259" spans="1:6" ht="16.5" customHeight="1">
      <c r="A259" s="512"/>
      <c r="B259" s="194" t="s">
        <v>295</v>
      </c>
      <c r="C259" s="194">
        <v>3</v>
      </c>
      <c r="D259" s="195">
        <v>2000000</v>
      </c>
      <c r="E259" s="195">
        <v>1750000</v>
      </c>
      <c r="F259" s="485"/>
    </row>
    <row r="260" spans="1:6" ht="16.5" customHeight="1">
      <c r="A260" s="512"/>
      <c r="B260" s="194" t="s">
        <v>577</v>
      </c>
      <c r="C260" s="194">
        <v>3</v>
      </c>
      <c r="D260" s="195">
        <v>1550000</v>
      </c>
      <c r="E260" s="195">
        <v>1550000</v>
      </c>
      <c r="F260" s="485"/>
    </row>
    <row r="261" spans="1:6" ht="16.5" customHeight="1">
      <c r="A261" s="512"/>
      <c r="B261" s="194" t="s">
        <v>683</v>
      </c>
      <c r="C261" s="194">
        <v>2</v>
      </c>
      <c r="D261" s="195">
        <v>1500000</v>
      </c>
      <c r="E261" s="195">
        <v>1000000</v>
      </c>
      <c r="F261" s="485"/>
    </row>
    <row r="262" spans="1:6" ht="16.5" customHeight="1">
      <c r="A262" s="512"/>
      <c r="B262" s="194" t="s">
        <v>612</v>
      </c>
      <c r="C262" s="194">
        <v>2</v>
      </c>
      <c r="D262" s="195">
        <v>1200000</v>
      </c>
      <c r="E262" s="195">
        <v>640450</v>
      </c>
      <c r="F262" s="485"/>
    </row>
    <row r="263" spans="1:6" ht="16.5" customHeight="1">
      <c r="A263" s="512"/>
      <c r="B263" s="194" t="s">
        <v>748</v>
      </c>
      <c r="C263" s="194">
        <v>2</v>
      </c>
      <c r="D263" s="195">
        <v>600000</v>
      </c>
      <c r="E263" s="195">
        <v>450000</v>
      </c>
      <c r="F263" s="485"/>
    </row>
    <row r="264" spans="1:6" ht="16.5" customHeight="1">
      <c r="A264" s="512"/>
      <c r="B264" s="194" t="s">
        <v>571</v>
      </c>
      <c r="C264" s="194">
        <v>2</v>
      </c>
      <c r="D264" s="195">
        <v>110000</v>
      </c>
      <c r="E264" s="195">
        <v>105000</v>
      </c>
      <c r="F264" s="485"/>
    </row>
    <row r="265" spans="1:6" ht="16.5" customHeight="1">
      <c r="A265" s="512"/>
      <c r="B265" s="194" t="s">
        <v>260</v>
      </c>
      <c r="C265" s="194">
        <v>2</v>
      </c>
      <c r="D265" s="195">
        <v>600000</v>
      </c>
      <c r="E265" s="195">
        <v>265000</v>
      </c>
      <c r="F265" s="485"/>
    </row>
    <row r="266" spans="1:6" ht="16.5" customHeight="1">
      <c r="A266" s="512"/>
      <c r="B266" s="194" t="s">
        <v>641</v>
      </c>
      <c r="C266" s="194">
        <v>2</v>
      </c>
      <c r="D266" s="195">
        <v>600000</v>
      </c>
      <c r="E266" s="195">
        <v>600000</v>
      </c>
      <c r="F266" s="485"/>
    </row>
    <row r="267" spans="1:6" ht="16.5" customHeight="1">
      <c r="A267" s="512"/>
      <c r="B267" s="194" t="s">
        <v>634</v>
      </c>
      <c r="C267" s="194">
        <v>2</v>
      </c>
      <c r="D267" s="195">
        <v>20000</v>
      </c>
      <c r="E267" s="195">
        <v>20000</v>
      </c>
      <c r="F267" s="485"/>
    </row>
    <row r="268" spans="1:6" ht="16.5" customHeight="1">
      <c r="A268" s="512"/>
      <c r="B268" s="194" t="s">
        <v>629</v>
      </c>
      <c r="C268" s="194">
        <v>2</v>
      </c>
      <c r="D268" s="195">
        <v>20000</v>
      </c>
      <c r="E268" s="195">
        <v>20000</v>
      </c>
      <c r="F268" s="485"/>
    </row>
    <row r="269" spans="1:6" ht="16.5" customHeight="1">
      <c r="A269" s="512"/>
      <c r="B269" s="194" t="s">
        <v>669</v>
      </c>
      <c r="C269" s="194">
        <v>2</v>
      </c>
      <c r="D269" s="195">
        <v>1100000</v>
      </c>
      <c r="E269" s="195">
        <v>1100000</v>
      </c>
      <c r="F269" s="485"/>
    </row>
    <row r="270" spans="1:6" ht="16.5" customHeight="1">
      <c r="A270" s="512"/>
      <c r="B270" s="194" t="s">
        <v>594</v>
      </c>
      <c r="C270" s="194">
        <v>2</v>
      </c>
      <c r="D270" s="195">
        <v>1200000</v>
      </c>
      <c r="E270" s="195">
        <v>1100000</v>
      </c>
      <c r="F270" s="485"/>
    </row>
    <row r="271" spans="1:6" ht="16.5" customHeight="1">
      <c r="A271" s="512"/>
      <c r="B271" s="194" t="s">
        <v>637</v>
      </c>
      <c r="C271" s="194">
        <v>2</v>
      </c>
      <c r="D271" s="195">
        <v>900000</v>
      </c>
      <c r="E271" s="195">
        <v>770000</v>
      </c>
      <c r="F271" s="485"/>
    </row>
    <row r="272" spans="1:6" ht="16.5" customHeight="1">
      <c r="A272" s="512"/>
      <c r="B272" s="194" t="s">
        <v>592</v>
      </c>
      <c r="C272" s="194">
        <v>2</v>
      </c>
      <c r="D272" s="195">
        <v>1200000</v>
      </c>
      <c r="E272" s="195">
        <v>700000</v>
      </c>
      <c r="F272" s="485"/>
    </row>
    <row r="273" spans="1:6" ht="16.5" customHeight="1">
      <c r="A273" s="512"/>
      <c r="B273" s="194" t="s">
        <v>627</v>
      </c>
      <c r="C273" s="194">
        <v>2</v>
      </c>
      <c r="D273" s="195">
        <v>2100000</v>
      </c>
      <c r="E273" s="195">
        <v>2100000</v>
      </c>
      <c r="F273" s="485"/>
    </row>
    <row r="274" spans="1:6" ht="16.5" customHeight="1">
      <c r="A274" s="512"/>
      <c r="B274" s="194" t="s">
        <v>743</v>
      </c>
      <c r="C274" s="194">
        <v>2</v>
      </c>
      <c r="D274" s="195">
        <v>510000</v>
      </c>
      <c r="E274" s="195">
        <v>260000</v>
      </c>
      <c r="F274" s="485"/>
    </row>
    <row r="275" spans="1:6" ht="16.5" customHeight="1">
      <c r="A275" s="512"/>
      <c r="B275" s="194" t="s">
        <v>680</v>
      </c>
      <c r="C275" s="194">
        <v>2</v>
      </c>
      <c r="D275" s="195">
        <v>1010000</v>
      </c>
      <c r="E275" s="195">
        <v>1010000</v>
      </c>
      <c r="F275" s="485"/>
    </row>
    <row r="276" spans="1:6" ht="16.5" customHeight="1">
      <c r="A276" s="512"/>
      <c r="B276" s="194" t="s">
        <v>640</v>
      </c>
      <c r="C276" s="194">
        <v>2</v>
      </c>
      <c r="D276" s="195">
        <v>14925000</v>
      </c>
      <c r="E276" s="195">
        <v>14785750</v>
      </c>
      <c r="F276" s="485"/>
    </row>
    <row r="277" spans="1:6" ht="16.5" customHeight="1">
      <c r="A277" s="512"/>
      <c r="B277" s="194" t="s">
        <v>684</v>
      </c>
      <c r="C277" s="194">
        <v>1</v>
      </c>
      <c r="D277" s="195">
        <v>500000</v>
      </c>
      <c r="E277" s="195">
        <v>475000</v>
      </c>
      <c r="F277" s="485"/>
    </row>
    <row r="278" spans="1:6" ht="16.5" customHeight="1">
      <c r="A278" s="512"/>
      <c r="B278" s="194" t="s">
        <v>668</v>
      </c>
      <c r="C278" s="194">
        <v>1</v>
      </c>
      <c r="D278" s="195">
        <v>100000</v>
      </c>
      <c r="E278" s="195">
        <v>100000</v>
      </c>
      <c r="F278" s="485"/>
    </row>
    <row r="279" spans="1:6" ht="16.5" customHeight="1">
      <c r="A279" s="512"/>
      <c r="B279" s="194" t="s">
        <v>750</v>
      </c>
      <c r="C279" s="194">
        <v>1</v>
      </c>
      <c r="D279" s="195">
        <v>100000</v>
      </c>
      <c r="E279" s="195">
        <v>100000</v>
      </c>
      <c r="F279" s="485"/>
    </row>
    <row r="280" spans="1:6" ht="16.5" customHeight="1">
      <c r="A280" s="512"/>
      <c r="B280" s="194" t="s">
        <v>747</v>
      </c>
      <c r="C280" s="194">
        <v>1</v>
      </c>
      <c r="D280" s="195">
        <v>500000</v>
      </c>
      <c r="E280" s="195">
        <v>250000</v>
      </c>
      <c r="F280" s="485"/>
    </row>
    <row r="281" spans="1:6" ht="16.5" customHeight="1">
      <c r="A281" s="512"/>
      <c r="B281" s="194" t="s">
        <v>681</v>
      </c>
      <c r="C281" s="194">
        <v>1</v>
      </c>
      <c r="D281" s="195">
        <v>250000</v>
      </c>
      <c r="E281" s="195">
        <v>125000</v>
      </c>
      <c r="F281" s="485"/>
    </row>
    <row r="282" spans="1:6" ht="16.5" customHeight="1">
      <c r="A282" s="512"/>
      <c r="B282" s="194" t="s">
        <v>745</v>
      </c>
      <c r="C282" s="194">
        <v>1</v>
      </c>
      <c r="D282" s="195">
        <v>100000</v>
      </c>
      <c r="E282" s="195">
        <v>100000</v>
      </c>
      <c r="F282" s="485"/>
    </row>
    <row r="283" spans="1:6" ht="16.5" customHeight="1">
      <c r="A283" s="512"/>
      <c r="B283" s="194" t="s">
        <v>751</v>
      </c>
      <c r="C283" s="194">
        <v>1</v>
      </c>
      <c r="D283" s="195">
        <v>1140000</v>
      </c>
      <c r="E283" s="195">
        <v>1140000</v>
      </c>
      <c r="F283" s="485"/>
    </row>
    <row r="284" spans="1:6" ht="16.5" customHeight="1">
      <c r="A284" s="512"/>
      <c r="B284" s="194" t="s">
        <v>631</v>
      </c>
      <c r="C284" s="194">
        <v>1</v>
      </c>
      <c r="D284" s="195">
        <v>300000</v>
      </c>
      <c r="E284" s="195">
        <v>300000</v>
      </c>
      <c r="F284" s="485"/>
    </row>
    <row r="285" spans="1:6" ht="16.5" customHeight="1">
      <c r="A285" s="512"/>
      <c r="B285" s="194" t="s">
        <v>769</v>
      </c>
      <c r="C285" s="194">
        <v>1</v>
      </c>
      <c r="D285" s="195">
        <v>10000</v>
      </c>
      <c r="E285" s="195">
        <v>3100</v>
      </c>
      <c r="F285" s="485"/>
    </row>
    <row r="286" spans="1:6" ht="16.5" customHeight="1">
      <c r="A286" s="512"/>
      <c r="B286" s="194" t="s">
        <v>746</v>
      </c>
      <c r="C286" s="194">
        <v>1</v>
      </c>
      <c r="D286" s="195">
        <v>50000000</v>
      </c>
      <c r="E286" s="195">
        <v>3500000</v>
      </c>
      <c r="F286" s="485"/>
    </row>
    <row r="287" spans="1:6" ht="16.5" customHeight="1">
      <c r="A287" s="512"/>
      <c r="B287" s="194" t="s">
        <v>770</v>
      </c>
      <c r="C287" s="194">
        <v>1</v>
      </c>
      <c r="D287" s="195">
        <v>100000</v>
      </c>
      <c r="E287" s="195">
        <v>100000</v>
      </c>
      <c r="F287" s="485"/>
    </row>
    <row r="288" spans="1:6" ht="16.5" customHeight="1">
      <c r="A288" s="512"/>
      <c r="B288" s="194" t="s">
        <v>674</v>
      </c>
      <c r="C288" s="194">
        <v>1</v>
      </c>
      <c r="D288" s="195">
        <v>300000</v>
      </c>
      <c r="E288" s="195">
        <v>75000</v>
      </c>
      <c r="F288" s="485"/>
    </row>
    <row r="289" spans="1:6" ht="16.5" customHeight="1">
      <c r="A289" s="512"/>
      <c r="B289" s="194" t="s">
        <v>744</v>
      </c>
      <c r="C289" s="194">
        <v>1</v>
      </c>
      <c r="D289" s="195">
        <v>350000</v>
      </c>
      <c r="E289" s="195">
        <v>140000</v>
      </c>
      <c r="F289" s="485"/>
    </row>
    <row r="290" spans="1:6" ht="16.5" customHeight="1">
      <c r="A290" s="512"/>
      <c r="B290" s="194" t="s">
        <v>774</v>
      </c>
      <c r="C290" s="194">
        <v>1</v>
      </c>
      <c r="D290" s="195">
        <v>100000</v>
      </c>
      <c r="E290" s="195">
        <v>33000</v>
      </c>
      <c r="F290" s="485"/>
    </row>
    <row r="291" spans="1:6" ht="16.5" customHeight="1">
      <c r="A291" s="512"/>
      <c r="B291" s="194" t="s">
        <v>616</v>
      </c>
      <c r="C291" s="194">
        <v>1</v>
      </c>
      <c r="D291" s="195">
        <v>2000000</v>
      </c>
      <c r="E291" s="195">
        <v>500000</v>
      </c>
      <c r="F291" s="485"/>
    </row>
    <row r="292" spans="1:6" ht="16.5" customHeight="1">
      <c r="A292" s="512"/>
      <c r="B292" s="194" t="s">
        <v>752</v>
      </c>
      <c r="C292" s="194">
        <v>1</v>
      </c>
      <c r="D292" s="195">
        <v>100000</v>
      </c>
      <c r="E292" s="195">
        <v>50000</v>
      </c>
      <c r="F292" s="485"/>
    </row>
    <row r="293" spans="1:6" ht="16.5" customHeight="1">
      <c r="A293" s="512"/>
      <c r="B293" s="194" t="s">
        <v>639</v>
      </c>
      <c r="C293" s="194">
        <v>1</v>
      </c>
      <c r="D293" s="195">
        <v>100000</v>
      </c>
      <c r="E293" s="195">
        <v>100000</v>
      </c>
      <c r="F293" s="485"/>
    </row>
    <row r="294" spans="1:6" ht="16.5" customHeight="1">
      <c r="A294" s="512"/>
      <c r="B294" s="194" t="s">
        <v>617</v>
      </c>
      <c r="C294" s="194">
        <v>1</v>
      </c>
      <c r="D294" s="195">
        <v>2000000</v>
      </c>
      <c r="E294" s="195">
        <v>2000000</v>
      </c>
      <c r="F294" s="485"/>
    </row>
    <row r="295" spans="1:6" ht="16.5" customHeight="1">
      <c r="A295" s="512"/>
      <c r="B295" s="194" t="s">
        <v>635</v>
      </c>
      <c r="C295" s="194">
        <v>1</v>
      </c>
      <c r="D295" s="195">
        <v>50000</v>
      </c>
      <c r="E295" s="195">
        <v>50000</v>
      </c>
      <c r="F295" s="485"/>
    </row>
    <row r="296" spans="1:6" ht="16.5" customHeight="1">
      <c r="A296" s="512"/>
      <c r="B296" s="194" t="s">
        <v>636</v>
      </c>
      <c r="C296" s="194">
        <v>1</v>
      </c>
      <c r="D296" s="195">
        <v>10000</v>
      </c>
      <c r="E296" s="195">
        <v>10000</v>
      </c>
      <c r="F296" s="485"/>
    </row>
    <row r="297" spans="1:6" ht="16.5" customHeight="1">
      <c r="A297" s="512"/>
      <c r="B297" s="194" t="s">
        <v>749</v>
      </c>
      <c r="C297" s="194">
        <v>1</v>
      </c>
      <c r="D297" s="195">
        <v>100000</v>
      </c>
      <c r="E297" s="195">
        <v>50000</v>
      </c>
      <c r="F297" s="485"/>
    </row>
    <row r="298" spans="1:6" ht="16.5" customHeight="1">
      <c r="A298" s="512"/>
      <c r="B298" s="194" t="s">
        <v>771</v>
      </c>
      <c r="C298" s="194">
        <v>1</v>
      </c>
      <c r="D298" s="195">
        <v>500000</v>
      </c>
      <c r="E298" s="195">
        <v>375000</v>
      </c>
      <c r="F298" s="485"/>
    </row>
    <row r="299" spans="1:6" ht="16.5" customHeight="1">
      <c r="A299" s="512"/>
      <c r="B299" s="194" t="s">
        <v>679</v>
      </c>
      <c r="C299" s="194">
        <v>1</v>
      </c>
      <c r="D299" s="195">
        <v>1000000</v>
      </c>
      <c r="E299" s="195">
        <v>400000</v>
      </c>
      <c r="F299" s="485"/>
    </row>
    <row r="300" spans="1:6" ht="16.5" customHeight="1">
      <c r="A300" s="512"/>
      <c r="B300" s="194" t="s">
        <v>615</v>
      </c>
      <c r="C300" s="194">
        <v>1</v>
      </c>
      <c r="D300" s="195">
        <v>50000</v>
      </c>
      <c r="E300" s="195">
        <v>50000</v>
      </c>
      <c r="F300" s="485"/>
    </row>
    <row r="301" spans="1:6" ht="16.5" customHeight="1">
      <c r="A301" s="512"/>
      <c r="B301" s="194" t="s">
        <v>671</v>
      </c>
      <c r="C301" s="194">
        <v>1</v>
      </c>
      <c r="D301" s="195">
        <v>10000</v>
      </c>
      <c r="E301" s="195">
        <v>10000</v>
      </c>
      <c r="F301" s="485"/>
    </row>
    <row r="302" spans="1:6" ht="16.5" customHeight="1">
      <c r="A302" s="512"/>
      <c r="B302" s="194" t="s">
        <v>775</v>
      </c>
      <c r="C302" s="194">
        <v>1</v>
      </c>
      <c r="D302" s="195">
        <v>100000</v>
      </c>
      <c r="E302" s="195">
        <v>100000</v>
      </c>
      <c r="F302" s="485"/>
    </row>
    <row r="303" spans="1:6" ht="16.5" customHeight="1">
      <c r="A303" s="512"/>
      <c r="B303" s="194" t="s">
        <v>776</v>
      </c>
      <c r="C303" s="194">
        <v>1</v>
      </c>
      <c r="D303" s="195">
        <v>100000</v>
      </c>
      <c r="E303" s="195">
        <v>100000</v>
      </c>
      <c r="F303" s="485"/>
    </row>
    <row r="304" spans="1:6" ht="16.5" customHeight="1">
      <c r="A304" s="512"/>
      <c r="B304" s="704" t="s">
        <v>25</v>
      </c>
      <c r="C304" s="704"/>
      <c r="D304" s="704"/>
      <c r="E304" s="91">
        <f>SUM(E202:E303)</f>
        <v>1820072325</v>
      </c>
      <c r="F304" s="485"/>
    </row>
    <row r="305" spans="1:6" ht="16.5" customHeight="1">
      <c r="A305" s="512"/>
      <c r="B305" s="3" t="s">
        <v>15</v>
      </c>
      <c r="C305" s="3"/>
      <c r="D305" s="3"/>
      <c r="E305" s="485"/>
      <c r="F305" s="485"/>
    </row>
    <row r="306" spans="1:6" ht="16.5" customHeight="1">
      <c r="A306" s="512"/>
      <c r="B306" s="110" t="s">
        <v>232</v>
      </c>
      <c r="C306" s="110"/>
      <c r="D306" s="110"/>
      <c r="E306" s="110"/>
      <c r="F306" s="485"/>
    </row>
  </sheetData>
  <sheetProtection/>
  <mergeCells count="26">
    <mergeCell ref="A137:F137"/>
    <mergeCell ref="B138:E138"/>
    <mergeCell ref="B139:B141"/>
    <mergeCell ref="B196:D196"/>
    <mergeCell ref="B198:E198"/>
    <mergeCell ref="B199:B201"/>
    <mergeCell ref="B304:D304"/>
    <mergeCell ref="C199:C201"/>
    <mergeCell ref="D199:D201"/>
    <mergeCell ref="E199:E201"/>
    <mergeCell ref="C139:C141"/>
    <mergeCell ref="D139:D141"/>
    <mergeCell ref="E139:E141"/>
    <mergeCell ref="B134:D134"/>
    <mergeCell ref="B47:D47"/>
    <mergeCell ref="B48:E48"/>
    <mergeCell ref="B49:B51"/>
    <mergeCell ref="C49:C51"/>
    <mergeCell ref="D49:D51"/>
    <mergeCell ref="E49:E51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1" t="s">
        <v>722</v>
      </c>
      <c r="B1" s="521"/>
      <c r="C1" s="521"/>
    </row>
    <row r="7" ht="15">
      <c r="B7" s="1"/>
    </row>
    <row r="8" ht="18">
      <c r="B8" s="99" t="s">
        <v>237</v>
      </c>
    </row>
    <row r="9" ht="15.75" thickBot="1"/>
    <row r="10" spans="1:3" ht="15.75">
      <c r="A10" s="348"/>
      <c r="B10" s="342"/>
      <c r="C10" s="100"/>
    </row>
    <row r="11" spans="1:3" ht="25.5">
      <c r="A11" s="101"/>
      <c r="B11" s="343"/>
      <c r="C11" s="102" t="s">
        <v>238</v>
      </c>
    </row>
    <row r="12" spans="1:3" ht="15">
      <c r="A12" s="101"/>
      <c r="B12" s="344" t="s">
        <v>0</v>
      </c>
      <c r="C12" s="103">
        <v>3</v>
      </c>
    </row>
    <row r="13" spans="1:3" s="196" customFormat="1" ht="15">
      <c r="A13" s="101"/>
      <c r="B13" s="344" t="s">
        <v>434</v>
      </c>
      <c r="C13" s="284">
        <v>4</v>
      </c>
    </row>
    <row r="14" spans="1:3" ht="15.75">
      <c r="A14" s="104"/>
      <c r="B14" s="344" t="s">
        <v>239</v>
      </c>
      <c r="C14" s="105" t="s">
        <v>433</v>
      </c>
    </row>
    <row r="15" spans="1:3" ht="15.75">
      <c r="A15" s="104"/>
      <c r="B15" s="345" t="s">
        <v>240</v>
      </c>
      <c r="C15" s="103">
        <v>7</v>
      </c>
    </row>
    <row r="16" spans="1:3" ht="13.5" customHeight="1">
      <c r="A16" s="104"/>
      <c r="B16" s="345" t="s">
        <v>241</v>
      </c>
      <c r="C16" s="105">
        <v>8</v>
      </c>
    </row>
    <row r="17" spans="1:3" ht="15" customHeight="1">
      <c r="A17" s="106"/>
      <c r="B17" s="345" t="s">
        <v>297</v>
      </c>
      <c r="C17" s="103">
        <v>9</v>
      </c>
    </row>
    <row r="18" spans="1:3" ht="15.75">
      <c r="A18" s="106"/>
      <c r="B18" s="346" t="s">
        <v>242</v>
      </c>
      <c r="C18" s="103">
        <v>10</v>
      </c>
    </row>
    <row r="19" spans="1:3" ht="15.75">
      <c r="A19" s="106"/>
      <c r="B19" s="344" t="s">
        <v>243</v>
      </c>
      <c r="C19" s="103">
        <v>11</v>
      </c>
    </row>
    <row r="20" spans="1:3" ht="15">
      <c r="A20" s="107"/>
      <c r="B20" s="344" t="s">
        <v>244</v>
      </c>
      <c r="C20" s="108">
        <v>12</v>
      </c>
    </row>
    <row r="21" spans="1:3" ht="15">
      <c r="A21" s="107"/>
      <c r="B21" s="344" t="s">
        <v>245</v>
      </c>
      <c r="C21" s="108" t="s">
        <v>604</v>
      </c>
    </row>
    <row r="22" spans="1:3" s="196" customFormat="1" ht="15">
      <c r="A22" s="107"/>
      <c r="B22" s="344" t="s">
        <v>299</v>
      </c>
      <c r="C22" s="108" t="s">
        <v>605</v>
      </c>
    </row>
    <row r="23" spans="1:3" ht="15">
      <c r="A23" s="107"/>
      <c r="B23" s="344" t="s">
        <v>246</v>
      </c>
      <c r="C23" s="108" t="s">
        <v>606</v>
      </c>
    </row>
    <row r="24" spans="1:3" ht="15">
      <c r="A24" s="107"/>
      <c r="B24" s="344" t="s">
        <v>247</v>
      </c>
      <c r="C24" s="108" t="s">
        <v>607</v>
      </c>
    </row>
    <row r="25" spans="1:3" s="196" customFormat="1" ht="15">
      <c r="A25" s="107"/>
      <c r="B25" s="344" t="s">
        <v>431</v>
      </c>
      <c r="C25" s="108" t="s">
        <v>608</v>
      </c>
    </row>
    <row r="26" spans="1:3" ht="15">
      <c r="A26" s="107"/>
      <c r="B26" s="344" t="s">
        <v>289</v>
      </c>
      <c r="C26" s="248">
        <v>23</v>
      </c>
    </row>
    <row r="27" spans="1:3" ht="15">
      <c r="A27" s="107"/>
      <c r="B27" s="344" t="s">
        <v>248</v>
      </c>
      <c r="C27" s="248">
        <v>24</v>
      </c>
    </row>
    <row r="28" spans="1:3" ht="15">
      <c r="A28" s="107"/>
      <c r="B28" s="344" t="s">
        <v>249</v>
      </c>
      <c r="C28" s="108" t="s">
        <v>609</v>
      </c>
    </row>
    <row r="29" spans="1:3" ht="15">
      <c r="A29" s="107"/>
      <c r="B29" s="344" t="s">
        <v>250</v>
      </c>
      <c r="C29" s="108" t="s">
        <v>711</v>
      </c>
    </row>
    <row r="30" spans="1:3" ht="15">
      <c r="A30" s="107"/>
      <c r="B30" s="345" t="s">
        <v>251</v>
      </c>
      <c r="C30" s="108" t="s">
        <v>610</v>
      </c>
    </row>
    <row r="31" spans="1:3" s="372" customFormat="1" ht="15">
      <c r="A31" s="107"/>
      <c r="B31" s="344" t="s">
        <v>556</v>
      </c>
      <c r="C31" s="108" t="s">
        <v>715</v>
      </c>
    </row>
    <row r="32" spans="1:3" s="372" customFormat="1" ht="15">
      <c r="A32" s="107"/>
      <c r="B32" s="344" t="s">
        <v>557</v>
      </c>
      <c r="C32" s="108" t="s">
        <v>716</v>
      </c>
    </row>
    <row r="33" spans="1:3" ht="15">
      <c r="A33" s="107"/>
      <c r="B33" s="345" t="s">
        <v>501</v>
      </c>
      <c r="C33" s="108" t="s">
        <v>717</v>
      </c>
    </row>
    <row r="34" spans="1:3" ht="15">
      <c r="A34" s="309"/>
      <c r="B34" s="345" t="s">
        <v>503</v>
      </c>
      <c r="C34" s="108" t="s">
        <v>718</v>
      </c>
    </row>
    <row r="35" spans="1:3" ht="15.75" thickBot="1">
      <c r="A35" s="309"/>
      <c r="B35" s="347" t="s">
        <v>502</v>
      </c>
      <c r="C35" s="310" t="s">
        <v>719</v>
      </c>
    </row>
    <row r="36" ht="15">
      <c r="B36" s="444"/>
    </row>
    <row r="40" ht="15">
      <c r="A40" s="39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1" t="s">
        <v>722</v>
      </c>
      <c r="B1" s="521"/>
      <c r="C1" s="521"/>
      <c r="D1" s="521"/>
      <c r="E1" s="521"/>
      <c r="F1" s="521"/>
    </row>
    <row r="2" spans="1:6" ht="15" customHeight="1">
      <c r="A2" s="691" t="s">
        <v>755</v>
      </c>
      <c r="B2" s="691"/>
      <c r="C2" s="691"/>
      <c r="D2" s="691"/>
      <c r="E2" s="691"/>
      <c r="F2" s="691"/>
    </row>
    <row r="3" spans="1:6" ht="15" customHeight="1">
      <c r="A3" s="688"/>
      <c r="B3" s="688"/>
      <c r="C3" s="688"/>
      <c r="D3" s="688"/>
      <c r="E3" s="688"/>
      <c r="F3" s="688"/>
    </row>
    <row r="4" spans="2:5" ht="15">
      <c r="B4" s="696" t="s">
        <v>118</v>
      </c>
      <c r="C4" s="696"/>
      <c r="D4" s="696"/>
      <c r="E4" s="696"/>
    </row>
    <row r="5" spans="1:5" ht="15">
      <c r="A5" s="700" t="s">
        <v>119</v>
      </c>
      <c r="B5" s="700" t="s">
        <v>405</v>
      </c>
      <c r="C5" s="703" t="s">
        <v>227</v>
      </c>
      <c r="D5" s="700" t="s">
        <v>228</v>
      </c>
      <c r="E5" s="700" t="s">
        <v>229</v>
      </c>
    </row>
    <row r="6" spans="1:5" ht="15">
      <c r="A6" s="700"/>
      <c r="B6" s="700"/>
      <c r="C6" s="703"/>
      <c r="D6" s="701"/>
      <c r="E6" s="701"/>
    </row>
    <row r="7" spans="1:5" ht="15">
      <c r="A7" s="700"/>
      <c r="B7" s="700"/>
      <c r="C7" s="703"/>
      <c r="D7" s="701"/>
      <c r="E7" s="701"/>
    </row>
    <row r="8" spans="1:5" ht="15">
      <c r="A8" s="152">
        <v>1</v>
      </c>
      <c r="B8" s="235" t="s">
        <v>420</v>
      </c>
      <c r="C8" s="93">
        <v>27</v>
      </c>
      <c r="D8" s="93">
        <v>15950010</v>
      </c>
      <c r="E8" s="93">
        <v>14911950</v>
      </c>
    </row>
    <row r="9" spans="1:5" ht="30">
      <c r="A9" s="152">
        <v>2</v>
      </c>
      <c r="B9" s="235" t="s">
        <v>419</v>
      </c>
      <c r="C9" s="93">
        <v>22</v>
      </c>
      <c r="D9" s="93">
        <v>10240000</v>
      </c>
      <c r="E9" s="93">
        <v>7155000</v>
      </c>
    </row>
    <row r="10" spans="1:5" ht="30">
      <c r="A10" s="152">
        <v>3</v>
      </c>
      <c r="B10" s="236" t="s">
        <v>413</v>
      </c>
      <c r="C10" s="93">
        <v>15</v>
      </c>
      <c r="D10" s="93">
        <v>16140000</v>
      </c>
      <c r="E10" s="93">
        <v>10201000</v>
      </c>
    </row>
    <row r="11" spans="1:5" ht="30">
      <c r="A11" s="152">
        <v>4</v>
      </c>
      <c r="B11" s="235" t="s">
        <v>416</v>
      </c>
      <c r="C11" s="93">
        <v>12</v>
      </c>
      <c r="D11" s="93">
        <v>74413624</v>
      </c>
      <c r="E11" s="93">
        <v>52090175</v>
      </c>
    </row>
    <row r="12" spans="1:5" ht="30">
      <c r="A12" s="152">
        <v>5</v>
      </c>
      <c r="B12" s="236" t="s">
        <v>415</v>
      </c>
      <c r="C12" s="93">
        <v>10</v>
      </c>
      <c r="D12" s="93">
        <v>8040000</v>
      </c>
      <c r="E12" s="93">
        <v>4689000</v>
      </c>
    </row>
    <row r="13" spans="1:5" ht="15">
      <c r="A13" s="152">
        <v>6</v>
      </c>
      <c r="B13" s="236" t="s">
        <v>421</v>
      </c>
      <c r="C13" s="93">
        <v>9</v>
      </c>
      <c r="D13" s="93">
        <v>1370000</v>
      </c>
      <c r="E13" s="93">
        <v>691300</v>
      </c>
    </row>
    <row r="14" spans="1:5" ht="30">
      <c r="A14" s="152">
        <v>7</v>
      </c>
      <c r="B14" s="236" t="s">
        <v>686</v>
      </c>
      <c r="C14" s="93">
        <v>7</v>
      </c>
      <c r="D14" s="93">
        <v>11500000</v>
      </c>
      <c r="E14" s="93">
        <v>10590000</v>
      </c>
    </row>
    <row r="15" spans="1:5" ht="30">
      <c r="A15" s="152">
        <v>8</v>
      </c>
      <c r="B15" s="236" t="s">
        <v>510</v>
      </c>
      <c r="C15" s="93">
        <v>6</v>
      </c>
      <c r="D15" s="93">
        <v>800000</v>
      </c>
      <c r="E15" s="93">
        <v>800000</v>
      </c>
    </row>
    <row r="16" spans="1:5" ht="15">
      <c r="A16" s="152">
        <v>9</v>
      </c>
      <c r="B16" s="236" t="s">
        <v>414</v>
      </c>
      <c r="C16" s="93">
        <v>6</v>
      </c>
      <c r="D16" s="93">
        <v>2450000</v>
      </c>
      <c r="E16" s="93">
        <v>2383000</v>
      </c>
    </row>
    <row r="17" spans="1:5" ht="30">
      <c r="A17" s="152">
        <v>10</v>
      </c>
      <c r="B17" s="236" t="s">
        <v>417</v>
      </c>
      <c r="C17" s="93">
        <v>5</v>
      </c>
      <c r="D17" s="93">
        <v>451000</v>
      </c>
      <c r="E17" s="93">
        <v>367000</v>
      </c>
    </row>
    <row r="18" spans="1:5" ht="15">
      <c r="A18" s="152">
        <v>11</v>
      </c>
      <c r="B18" s="236" t="s">
        <v>422</v>
      </c>
      <c r="C18" s="93">
        <v>4</v>
      </c>
      <c r="D18" s="93">
        <v>1340000</v>
      </c>
      <c r="E18" s="93">
        <v>681200</v>
      </c>
    </row>
    <row r="19" spans="1:5" ht="15">
      <c r="A19" s="152">
        <v>12</v>
      </c>
      <c r="B19" s="236" t="s">
        <v>643</v>
      </c>
      <c r="C19" s="93">
        <v>4</v>
      </c>
      <c r="D19" s="93">
        <v>2050000</v>
      </c>
      <c r="E19" s="93">
        <v>1647500</v>
      </c>
    </row>
    <row r="20" spans="1:5" ht="30">
      <c r="A20" s="152">
        <v>13</v>
      </c>
      <c r="B20" s="236" t="s">
        <v>777</v>
      </c>
      <c r="C20" s="94">
        <v>4</v>
      </c>
      <c r="D20" s="94">
        <v>1500000</v>
      </c>
      <c r="E20" s="94">
        <v>1475000</v>
      </c>
    </row>
    <row r="21" spans="1:6" ht="30">
      <c r="A21" s="152">
        <v>14</v>
      </c>
      <c r="B21" s="236" t="s">
        <v>685</v>
      </c>
      <c r="C21" s="94">
        <v>3</v>
      </c>
      <c r="D21" s="94">
        <v>300000</v>
      </c>
      <c r="E21" s="94">
        <v>145000</v>
      </c>
      <c r="F21" s="196"/>
    </row>
    <row r="22" spans="1:5" ht="30">
      <c r="A22" s="152">
        <v>15</v>
      </c>
      <c r="B22" s="236" t="s">
        <v>778</v>
      </c>
      <c r="C22" s="94">
        <v>3</v>
      </c>
      <c r="D22" s="94">
        <v>300000</v>
      </c>
      <c r="E22" s="94">
        <v>141800</v>
      </c>
    </row>
    <row r="23" spans="1:5" ht="15">
      <c r="A23" s="152">
        <v>16</v>
      </c>
      <c r="B23" s="236" t="s">
        <v>779</v>
      </c>
      <c r="C23" s="94">
        <v>3</v>
      </c>
      <c r="D23" s="94">
        <v>16050000</v>
      </c>
      <c r="E23" s="94">
        <v>15950000</v>
      </c>
    </row>
    <row r="24" spans="1:5" ht="30">
      <c r="A24" s="152">
        <v>17</v>
      </c>
      <c r="B24" s="236" t="s">
        <v>687</v>
      </c>
      <c r="C24" s="94">
        <v>2</v>
      </c>
      <c r="D24" s="94">
        <v>200000</v>
      </c>
      <c r="E24" s="94">
        <v>100000</v>
      </c>
    </row>
    <row r="25" spans="1:5" ht="30">
      <c r="A25" s="152">
        <v>18</v>
      </c>
      <c r="B25" s="236" t="s">
        <v>780</v>
      </c>
      <c r="C25" s="94">
        <v>2</v>
      </c>
      <c r="D25" s="94">
        <v>2925000</v>
      </c>
      <c r="E25" s="94">
        <v>1593000</v>
      </c>
    </row>
    <row r="26" spans="1:5" ht="30">
      <c r="A26" s="152">
        <v>19</v>
      </c>
      <c r="B26" s="236" t="s">
        <v>781</v>
      </c>
      <c r="C26" s="94">
        <v>2</v>
      </c>
      <c r="D26" s="94">
        <v>1700000</v>
      </c>
      <c r="E26" s="94">
        <v>1010000</v>
      </c>
    </row>
    <row r="27" spans="1:5" ht="15">
      <c r="A27" s="152">
        <v>20</v>
      </c>
      <c r="B27" s="236" t="s">
        <v>782</v>
      </c>
      <c r="C27" s="94">
        <v>2</v>
      </c>
      <c r="D27" s="94">
        <v>5100000</v>
      </c>
      <c r="E27" s="94">
        <v>1599000</v>
      </c>
    </row>
    <row r="28" spans="1:5" ht="15">
      <c r="A28" s="693" t="s">
        <v>25</v>
      </c>
      <c r="B28" s="707"/>
      <c r="C28" s="694"/>
      <c r="D28" s="695"/>
      <c r="E28" s="91">
        <f>SUM(E8:E27)</f>
        <v>128220925</v>
      </c>
    </row>
    <row r="29" spans="2:5" ht="15">
      <c r="B29" s="3" t="s">
        <v>15</v>
      </c>
      <c r="C29" s="391"/>
      <c r="D29" s="3"/>
      <c r="E29" s="95"/>
    </row>
    <row r="30" spans="2:5" s="380" customFormat="1" ht="15">
      <c r="B30" s="3"/>
      <c r="C30" s="391"/>
      <c r="D30" s="3"/>
      <c r="E30" s="90"/>
    </row>
    <row r="31" spans="2:5" s="380" customFormat="1" ht="15">
      <c r="B31" s="3"/>
      <c r="C31" s="391"/>
      <c r="D31" s="3"/>
      <c r="E31" s="90"/>
    </row>
    <row r="32" spans="2:5" s="448" customFormat="1" ht="15">
      <c r="B32" s="3"/>
      <c r="C32" s="391"/>
      <c r="D32" s="3"/>
      <c r="E32" s="90"/>
    </row>
    <row r="33" spans="2:5" s="448" customFormat="1" ht="15">
      <c r="B33" s="3"/>
      <c r="C33" s="391"/>
      <c r="D33" s="3"/>
      <c r="E33" s="90"/>
    </row>
    <row r="34" spans="2:5" s="451" customFormat="1" ht="15">
      <c r="B34" s="3"/>
      <c r="C34" s="391"/>
      <c r="D34" s="3"/>
      <c r="E34" s="90"/>
    </row>
    <row r="35" spans="2:5" s="451" customFormat="1" ht="15">
      <c r="B35" s="3"/>
      <c r="C35" s="391"/>
      <c r="D35" s="3"/>
      <c r="E35" s="90"/>
    </row>
    <row r="36" spans="2:5" s="387" customFormat="1" ht="15">
      <c r="B36" s="3"/>
      <c r="C36" s="391"/>
      <c r="D36" s="3"/>
      <c r="E36" s="90"/>
    </row>
    <row r="37" spans="2:5" s="388" customFormat="1" ht="15">
      <c r="B37" s="3"/>
      <c r="C37" s="391"/>
      <c r="D37" s="3"/>
      <c r="E37" s="90"/>
    </row>
    <row r="38" spans="2:5" s="388" customFormat="1" ht="15">
      <c r="B38" s="3"/>
      <c r="C38" s="391"/>
      <c r="D38" s="3"/>
      <c r="E38" s="90"/>
    </row>
    <row r="39" spans="2:5" s="380" customFormat="1" ht="15">
      <c r="B39" s="3"/>
      <c r="C39" s="391"/>
      <c r="D39" s="3"/>
      <c r="E39" s="90"/>
    </row>
    <row r="40" spans="2:5" ht="15">
      <c r="B40" s="696" t="s">
        <v>126</v>
      </c>
      <c r="C40" s="696"/>
      <c r="D40" s="696"/>
      <c r="E40" s="696"/>
    </row>
    <row r="42" spans="1:5" ht="15">
      <c r="A42" s="708" t="s">
        <v>570</v>
      </c>
      <c r="B42" s="700" t="s">
        <v>405</v>
      </c>
      <c r="C42" s="703" t="s">
        <v>227</v>
      </c>
      <c r="D42" s="700" t="s">
        <v>228</v>
      </c>
      <c r="E42" s="700" t="s">
        <v>229</v>
      </c>
    </row>
    <row r="43" spans="1:5" ht="15">
      <c r="A43" s="700"/>
      <c r="B43" s="700"/>
      <c r="C43" s="703"/>
      <c r="D43" s="701"/>
      <c r="E43" s="701"/>
    </row>
    <row r="44" spans="1:5" ht="15">
      <c r="A44" s="700"/>
      <c r="B44" s="700"/>
      <c r="C44" s="703"/>
      <c r="D44" s="701"/>
      <c r="E44" s="701"/>
    </row>
    <row r="45" spans="1:5" ht="30">
      <c r="A45" s="92">
        <v>1</v>
      </c>
      <c r="B45" s="236" t="s">
        <v>419</v>
      </c>
      <c r="C45" s="93">
        <v>338</v>
      </c>
      <c r="D45" s="93">
        <v>257430010</v>
      </c>
      <c r="E45" s="93">
        <v>194411382</v>
      </c>
    </row>
    <row r="46" spans="1:5" ht="30">
      <c r="A46" s="92">
        <v>2</v>
      </c>
      <c r="B46" s="236" t="s">
        <v>413</v>
      </c>
      <c r="C46" s="93">
        <v>115</v>
      </c>
      <c r="D46" s="93">
        <v>228795016</v>
      </c>
      <c r="E46" s="93">
        <v>173438510</v>
      </c>
    </row>
    <row r="47" spans="1:5" ht="15">
      <c r="A47" s="92">
        <v>3</v>
      </c>
      <c r="B47" s="236" t="s">
        <v>414</v>
      </c>
      <c r="C47" s="93">
        <v>115</v>
      </c>
      <c r="D47" s="93">
        <v>82600002</v>
      </c>
      <c r="E47" s="93">
        <v>68943002</v>
      </c>
    </row>
    <row r="48" spans="1:5" ht="30">
      <c r="A48" s="92">
        <v>4</v>
      </c>
      <c r="B48" s="236" t="s">
        <v>416</v>
      </c>
      <c r="C48" s="93">
        <v>101</v>
      </c>
      <c r="D48" s="93">
        <v>39575074</v>
      </c>
      <c r="E48" s="93">
        <v>34751752</v>
      </c>
    </row>
    <row r="49" spans="1:5" ht="30">
      <c r="A49" s="92">
        <v>5</v>
      </c>
      <c r="B49" s="236" t="s">
        <v>415</v>
      </c>
      <c r="C49" s="93">
        <v>79</v>
      </c>
      <c r="D49" s="93">
        <v>46265008</v>
      </c>
      <c r="E49" s="93">
        <v>35301755</v>
      </c>
    </row>
    <row r="50" spans="1:5" ht="15">
      <c r="A50" s="92">
        <v>6</v>
      </c>
      <c r="B50" s="236" t="s">
        <v>420</v>
      </c>
      <c r="C50" s="93">
        <v>67</v>
      </c>
      <c r="D50" s="93">
        <v>27649016</v>
      </c>
      <c r="E50" s="93">
        <v>25846115</v>
      </c>
    </row>
    <row r="51" spans="1:5" ht="15">
      <c r="A51" s="92">
        <v>7</v>
      </c>
      <c r="B51" s="236" t="s">
        <v>421</v>
      </c>
      <c r="C51" s="93">
        <v>62</v>
      </c>
      <c r="D51" s="93">
        <v>32610001</v>
      </c>
      <c r="E51" s="93">
        <v>23539516</v>
      </c>
    </row>
    <row r="52" spans="1:5" ht="30">
      <c r="A52" s="92">
        <v>8</v>
      </c>
      <c r="B52" s="236" t="s">
        <v>510</v>
      </c>
      <c r="C52" s="93">
        <v>59</v>
      </c>
      <c r="D52" s="93">
        <v>25880800</v>
      </c>
      <c r="E52" s="93">
        <v>22321700</v>
      </c>
    </row>
    <row r="53" spans="1:5" ht="15">
      <c r="A53" s="92">
        <v>9</v>
      </c>
      <c r="B53" s="236" t="s">
        <v>418</v>
      </c>
      <c r="C53" s="93">
        <v>48</v>
      </c>
      <c r="D53" s="93">
        <v>29580000</v>
      </c>
      <c r="E53" s="93">
        <v>22590000</v>
      </c>
    </row>
    <row r="54" spans="1:5" ht="15">
      <c r="A54" s="92">
        <v>10</v>
      </c>
      <c r="B54" s="236" t="s">
        <v>600</v>
      </c>
      <c r="C54" s="93">
        <v>42</v>
      </c>
      <c r="D54" s="93">
        <v>25610000</v>
      </c>
      <c r="E54" s="93">
        <v>20925000</v>
      </c>
    </row>
    <row r="55" spans="1:5" ht="15">
      <c r="A55" s="92">
        <v>11</v>
      </c>
      <c r="B55" s="236" t="s">
        <v>422</v>
      </c>
      <c r="C55" s="93">
        <v>41</v>
      </c>
      <c r="D55" s="93">
        <v>28580001</v>
      </c>
      <c r="E55" s="93">
        <v>25776681</v>
      </c>
    </row>
    <row r="56" spans="1:5" ht="30">
      <c r="A56" s="92">
        <v>12</v>
      </c>
      <c r="B56" s="236" t="s">
        <v>603</v>
      </c>
      <c r="C56" s="93">
        <v>33</v>
      </c>
      <c r="D56" s="93">
        <v>44050000</v>
      </c>
      <c r="E56" s="93">
        <v>42612000</v>
      </c>
    </row>
    <row r="57" spans="1:5" ht="30">
      <c r="A57" s="92">
        <v>13</v>
      </c>
      <c r="B57" s="236" t="s">
        <v>688</v>
      </c>
      <c r="C57" s="94">
        <v>32</v>
      </c>
      <c r="D57" s="94">
        <v>33890000</v>
      </c>
      <c r="E57" s="94">
        <v>31164500</v>
      </c>
    </row>
    <row r="58" spans="1:5" ht="15">
      <c r="A58" s="92">
        <v>14</v>
      </c>
      <c r="B58" s="236" t="s">
        <v>643</v>
      </c>
      <c r="C58" s="94">
        <v>31</v>
      </c>
      <c r="D58" s="94">
        <v>74610002</v>
      </c>
      <c r="E58" s="94">
        <v>26310002</v>
      </c>
    </row>
    <row r="59" spans="1:5" ht="15">
      <c r="A59" s="92">
        <v>15</v>
      </c>
      <c r="B59" s="236" t="s">
        <v>644</v>
      </c>
      <c r="C59" s="94">
        <v>29</v>
      </c>
      <c r="D59" s="94">
        <v>9425000</v>
      </c>
      <c r="E59" s="94">
        <v>7448650</v>
      </c>
    </row>
    <row r="60" spans="1:5" ht="30">
      <c r="A60" s="92">
        <v>16</v>
      </c>
      <c r="B60" s="236" t="s">
        <v>578</v>
      </c>
      <c r="C60" s="94">
        <v>29</v>
      </c>
      <c r="D60" s="94">
        <v>12430000</v>
      </c>
      <c r="E60" s="94">
        <v>10636300</v>
      </c>
    </row>
    <row r="61" spans="1:5" ht="30">
      <c r="A61" s="92">
        <v>17</v>
      </c>
      <c r="B61" s="236" t="s">
        <v>642</v>
      </c>
      <c r="C61" s="94">
        <v>27</v>
      </c>
      <c r="D61" s="94">
        <v>12680000</v>
      </c>
      <c r="E61" s="94">
        <v>8814500</v>
      </c>
    </row>
    <row r="62" spans="1:5" ht="15">
      <c r="A62" s="92">
        <v>18</v>
      </c>
      <c r="B62" s="236" t="s">
        <v>783</v>
      </c>
      <c r="C62" s="94">
        <v>26</v>
      </c>
      <c r="D62" s="94">
        <v>8190000</v>
      </c>
      <c r="E62" s="94">
        <v>6275000</v>
      </c>
    </row>
    <row r="63" spans="1:5" ht="45">
      <c r="A63" s="92">
        <v>19</v>
      </c>
      <c r="B63" s="236" t="s">
        <v>429</v>
      </c>
      <c r="C63" s="94">
        <v>24</v>
      </c>
      <c r="D63" s="94">
        <v>21920000</v>
      </c>
      <c r="E63" s="94">
        <v>21415000</v>
      </c>
    </row>
    <row r="64" spans="1:5" ht="15">
      <c r="A64" s="92">
        <v>20</v>
      </c>
      <c r="B64" s="236" t="s">
        <v>784</v>
      </c>
      <c r="C64" s="94">
        <v>23</v>
      </c>
      <c r="D64" s="94">
        <v>14600000</v>
      </c>
      <c r="E64" s="94">
        <v>10740000</v>
      </c>
    </row>
    <row r="65" spans="1:5" ht="15">
      <c r="A65" s="693" t="s">
        <v>25</v>
      </c>
      <c r="B65" s="707"/>
      <c r="C65" s="694"/>
      <c r="D65" s="695"/>
      <c r="E65" s="91">
        <f>SUM(E45:E64)</f>
        <v>813261365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26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71" bestFit="1" customWidth="1"/>
    <col min="2" max="2" width="3.140625" style="370" bestFit="1" customWidth="1"/>
    <col min="3" max="4" width="5.8515625" style="370" bestFit="1" customWidth="1"/>
    <col min="5" max="5" width="3.140625" style="370" bestFit="1" customWidth="1"/>
    <col min="6" max="6" width="5.8515625" style="370" bestFit="1" customWidth="1"/>
    <col min="7" max="7" width="5.28125" style="370" bestFit="1" customWidth="1"/>
    <col min="8" max="8" width="3.140625" style="370" bestFit="1" customWidth="1"/>
    <col min="9" max="10" width="6.421875" style="370" bestFit="1" customWidth="1"/>
    <col min="11" max="11" width="3.140625" style="370" bestFit="1" customWidth="1"/>
    <col min="12" max="13" width="5.28125" style="370" bestFit="1" customWidth="1"/>
    <col min="14" max="14" width="3.140625" style="370" bestFit="1" customWidth="1"/>
    <col min="15" max="15" width="5.140625" style="370" bestFit="1" customWidth="1"/>
    <col min="16" max="16" width="5.00390625" style="370" bestFit="1" customWidth="1"/>
    <col min="17" max="17" width="3.140625" style="370" bestFit="1" customWidth="1"/>
    <col min="18" max="19" width="6.421875" style="370" bestFit="1" customWidth="1"/>
    <col min="20" max="20" width="3.140625" style="370" bestFit="1" customWidth="1"/>
    <col min="21" max="22" width="6.421875" style="370" bestFit="1" customWidth="1"/>
    <col min="23" max="23" width="3.140625" style="370" bestFit="1" customWidth="1"/>
    <col min="24" max="25" width="5.8515625" style="370" bestFit="1" customWidth="1"/>
    <col min="26" max="26" width="3.140625" style="370" bestFit="1" customWidth="1"/>
    <col min="27" max="27" width="6.421875" style="370" bestFit="1" customWidth="1"/>
    <col min="28" max="28" width="5.8515625" style="370" bestFit="1" customWidth="1"/>
    <col min="29" max="29" width="3.140625" style="370" bestFit="1" customWidth="1"/>
    <col min="30" max="31" width="6.421875" style="370" bestFit="1" customWidth="1"/>
    <col min="32" max="32" width="3.140625" style="370" bestFit="1" customWidth="1"/>
    <col min="33" max="34" width="5.8515625" style="370" bestFit="1" customWidth="1"/>
    <col min="35" max="35" width="3.140625" style="370" bestFit="1" customWidth="1"/>
    <col min="36" max="37" width="5.8515625" style="370" bestFit="1" customWidth="1"/>
    <col min="38" max="38" width="3.140625" style="370" bestFit="1" customWidth="1"/>
    <col min="39" max="40" width="6.421875" style="370" bestFit="1" customWidth="1"/>
    <col min="41" max="41" width="3.140625" style="370" bestFit="1" customWidth="1"/>
    <col min="42" max="43" width="5.8515625" style="370" bestFit="1" customWidth="1"/>
    <col min="44" max="44" width="3.140625" style="370" bestFit="1" customWidth="1"/>
    <col min="45" max="45" width="5.140625" style="370" bestFit="1" customWidth="1"/>
    <col min="46" max="46" width="5.00390625" style="370" bestFit="1" customWidth="1"/>
    <col min="47" max="47" width="3.140625" style="370" bestFit="1" customWidth="1"/>
    <col min="48" max="48" width="5.8515625" style="370" bestFit="1" customWidth="1"/>
    <col min="49" max="49" width="5.28125" style="370" bestFit="1" customWidth="1"/>
    <col min="50" max="50" width="3.140625" style="370" bestFit="1" customWidth="1"/>
    <col min="51" max="52" width="5.28125" style="370" bestFit="1" customWidth="1"/>
    <col min="53" max="53" width="3.140625" style="370" bestFit="1" customWidth="1"/>
    <col min="54" max="55" width="5.28125" style="370" bestFit="1" customWidth="1"/>
    <col min="56" max="56" width="3.140625" style="370" bestFit="1" customWidth="1"/>
    <col min="57" max="58" width="5.8515625" style="370" bestFit="1" customWidth="1"/>
    <col min="59" max="59" width="3.140625" style="370" bestFit="1" customWidth="1"/>
    <col min="60" max="60" width="5.140625" style="370" bestFit="1" customWidth="1"/>
    <col min="61" max="61" width="5.00390625" style="370" bestFit="1" customWidth="1"/>
    <col min="62" max="62" width="3.140625" style="370" bestFit="1" customWidth="1"/>
    <col min="63" max="63" width="5.140625" style="370" bestFit="1" customWidth="1"/>
    <col min="64" max="64" width="5.00390625" style="370" bestFit="1" customWidth="1"/>
    <col min="65" max="65" width="3.28125" style="370" bestFit="1" customWidth="1"/>
    <col min="66" max="67" width="7.28125" style="390" bestFit="1" customWidth="1"/>
    <col min="68" max="120" width="9.140625" style="370" customWidth="1"/>
    <col min="121" max="121" width="4.28125" style="370" bestFit="1" customWidth="1"/>
    <col min="122" max="122" width="41.8515625" style="370" customWidth="1"/>
    <col min="123" max="123" width="12.140625" style="370" customWidth="1"/>
    <col min="124" max="124" width="13.140625" style="370" customWidth="1"/>
    <col min="125" max="125" width="17.140625" style="370" customWidth="1"/>
    <col min="126" max="16384" width="9.140625" style="370" customWidth="1"/>
  </cols>
  <sheetData>
    <row r="1" spans="1:67" s="293" customFormat="1" ht="15">
      <c r="A1" s="709" t="s">
        <v>722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1"/>
      <c r="BO1" s="471"/>
    </row>
    <row r="2" spans="1:67" s="441" customFormat="1" ht="15" customHeight="1">
      <c r="A2" s="710" t="s">
        <v>756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3"/>
      <c r="BO2" s="473"/>
    </row>
    <row r="3" spans="1:67" s="378" customFormat="1" ht="10.5" customHeight="1">
      <c r="A3" s="474"/>
      <c r="B3" s="711" t="s">
        <v>513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 t="s">
        <v>513</v>
      </c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 t="s">
        <v>513</v>
      </c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  <c r="BM3" s="711"/>
      <c r="BN3" s="711"/>
      <c r="BO3" s="711"/>
    </row>
    <row r="4" spans="1:67" s="379" customFormat="1" ht="10.5" customHeight="1">
      <c r="A4" s="475" t="s">
        <v>519</v>
      </c>
      <c r="B4" s="712" t="s">
        <v>24</v>
      </c>
      <c r="C4" s="712"/>
      <c r="D4" s="712"/>
      <c r="E4" s="712" t="s">
        <v>30</v>
      </c>
      <c r="F4" s="712"/>
      <c r="G4" s="712"/>
      <c r="H4" s="712" t="s">
        <v>31</v>
      </c>
      <c r="I4" s="712"/>
      <c r="J4" s="712"/>
      <c r="K4" s="712" t="s">
        <v>32</v>
      </c>
      <c r="L4" s="712"/>
      <c r="M4" s="712"/>
      <c r="N4" s="712" t="s">
        <v>33</v>
      </c>
      <c r="O4" s="712"/>
      <c r="P4" s="712"/>
      <c r="Q4" s="712" t="s">
        <v>34</v>
      </c>
      <c r="R4" s="712"/>
      <c r="S4" s="712"/>
      <c r="T4" s="712" t="s">
        <v>35</v>
      </c>
      <c r="U4" s="712"/>
      <c r="V4" s="712"/>
      <c r="W4" s="712" t="s">
        <v>36</v>
      </c>
      <c r="X4" s="712"/>
      <c r="Y4" s="712"/>
      <c r="Z4" s="712" t="s">
        <v>37</v>
      </c>
      <c r="AA4" s="712"/>
      <c r="AB4" s="712"/>
      <c r="AC4" s="712" t="s">
        <v>38</v>
      </c>
      <c r="AD4" s="712"/>
      <c r="AE4" s="712"/>
      <c r="AF4" s="712" t="s">
        <v>39</v>
      </c>
      <c r="AG4" s="712"/>
      <c r="AH4" s="712"/>
      <c r="AI4" s="712" t="s">
        <v>40</v>
      </c>
      <c r="AJ4" s="712"/>
      <c r="AK4" s="712"/>
      <c r="AL4" s="712" t="s">
        <v>514</v>
      </c>
      <c r="AM4" s="712"/>
      <c r="AN4" s="712"/>
      <c r="AO4" s="712" t="s">
        <v>41</v>
      </c>
      <c r="AP4" s="712"/>
      <c r="AQ4" s="712"/>
      <c r="AR4" s="712" t="s">
        <v>42</v>
      </c>
      <c r="AS4" s="712"/>
      <c r="AT4" s="712"/>
      <c r="AU4" s="712" t="s">
        <v>43</v>
      </c>
      <c r="AV4" s="712"/>
      <c r="AW4" s="712"/>
      <c r="AX4" s="712" t="s">
        <v>44</v>
      </c>
      <c r="AY4" s="712"/>
      <c r="AZ4" s="712"/>
      <c r="BA4" s="712" t="s">
        <v>45</v>
      </c>
      <c r="BB4" s="712"/>
      <c r="BC4" s="712"/>
      <c r="BD4" s="712" t="s">
        <v>515</v>
      </c>
      <c r="BE4" s="712"/>
      <c r="BF4" s="712"/>
      <c r="BG4" s="712" t="s">
        <v>516</v>
      </c>
      <c r="BH4" s="712"/>
      <c r="BI4" s="712"/>
      <c r="BJ4" s="712" t="s">
        <v>47</v>
      </c>
      <c r="BK4" s="712"/>
      <c r="BL4" s="712"/>
      <c r="BM4" s="712" t="s">
        <v>219</v>
      </c>
      <c r="BN4" s="712"/>
      <c r="BO4" s="712"/>
    </row>
    <row r="5" spans="1:67" s="378" customFormat="1" ht="10.5">
      <c r="A5" s="474"/>
      <c r="B5" s="476" t="s">
        <v>9</v>
      </c>
      <c r="C5" s="476" t="s">
        <v>517</v>
      </c>
      <c r="D5" s="476" t="s">
        <v>518</v>
      </c>
      <c r="E5" s="476" t="s">
        <v>9</v>
      </c>
      <c r="F5" s="476" t="s">
        <v>517</v>
      </c>
      <c r="G5" s="476" t="s">
        <v>518</v>
      </c>
      <c r="H5" s="476" t="s">
        <v>9</v>
      </c>
      <c r="I5" s="476" t="s">
        <v>517</v>
      </c>
      <c r="J5" s="476" t="s">
        <v>518</v>
      </c>
      <c r="K5" s="476" t="s">
        <v>9</v>
      </c>
      <c r="L5" s="476" t="s">
        <v>517</v>
      </c>
      <c r="M5" s="476" t="s">
        <v>518</v>
      </c>
      <c r="N5" s="476" t="s">
        <v>9</v>
      </c>
      <c r="O5" s="476" t="s">
        <v>517</v>
      </c>
      <c r="P5" s="476" t="s">
        <v>518</v>
      </c>
      <c r="Q5" s="476" t="s">
        <v>9</v>
      </c>
      <c r="R5" s="476" t="s">
        <v>517</v>
      </c>
      <c r="S5" s="476" t="s">
        <v>518</v>
      </c>
      <c r="T5" s="476" t="s">
        <v>9</v>
      </c>
      <c r="U5" s="476" t="s">
        <v>517</v>
      </c>
      <c r="V5" s="476" t="s">
        <v>518</v>
      </c>
      <c r="W5" s="476" t="s">
        <v>9</v>
      </c>
      <c r="X5" s="476" t="s">
        <v>517</v>
      </c>
      <c r="Y5" s="476" t="s">
        <v>518</v>
      </c>
      <c r="Z5" s="476" t="s">
        <v>9</v>
      </c>
      <c r="AA5" s="476" t="s">
        <v>517</v>
      </c>
      <c r="AB5" s="476" t="s">
        <v>518</v>
      </c>
      <c r="AC5" s="476" t="s">
        <v>9</v>
      </c>
      <c r="AD5" s="476" t="s">
        <v>517</v>
      </c>
      <c r="AE5" s="476" t="s">
        <v>518</v>
      </c>
      <c r="AF5" s="476" t="s">
        <v>9</v>
      </c>
      <c r="AG5" s="476" t="s">
        <v>517</v>
      </c>
      <c r="AH5" s="476" t="s">
        <v>518</v>
      </c>
      <c r="AI5" s="476" t="s">
        <v>9</v>
      </c>
      <c r="AJ5" s="476" t="s">
        <v>517</v>
      </c>
      <c r="AK5" s="476" t="s">
        <v>518</v>
      </c>
      <c r="AL5" s="476" t="s">
        <v>9</v>
      </c>
      <c r="AM5" s="476" t="s">
        <v>517</v>
      </c>
      <c r="AN5" s="476" t="s">
        <v>518</v>
      </c>
      <c r="AO5" s="476" t="s">
        <v>9</v>
      </c>
      <c r="AP5" s="476" t="s">
        <v>517</v>
      </c>
      <c r="AQ5" s="476" t="s">
        <v>518</v>
      </c>
      <c r="AR5" s="476" t="s">
        <v>9</v>
      </c>
      <c r="AS5" s="476" t="s">
        <v>517</v>
      </c>
      <c r="AT5" s="476" t="s">
        <v>518</v>
      </c>
      <c r="AU5" s="476" t="s">
        <v>9</v>
      </c>
      <c r="AV5" s="476" t="s">
        <v>517</v>
      </c>
      <c r="AW5" s="476" t="s">
        <v>518</v>
      </c>
      <c r="AX5" s="476" t="s">
        <v>9</v>
      </c>
      <c r="AY5" s="476" t="s">
        <v>517</v>
      </c>
      <c r="AZ5" s="476" t="s">
        <v>518</v>
      </c>
      <c r="BA5" s="476" t="s">
        <v>9</v>
      </c>
      <c r="BB5" s="476" t="s">
        <v>517</v>
      </c>
      <c r="BC5" s="476" t="s">
        <v>518</v>
      </c>
      <c r="BD5" s="476" t="s">
        <v>9</v>
      </c>
      <c r="BE5" s="476" t="s">
        <v>517</v>
      </c>
      <c r="BF5" s="476" t="s">
        <v>518</v>
      </c>
      <c r="BG5" s="476" t="s">
        <v>9</v>
      </c>
      <c r="BH5" s="476" t="s">
        <v>517</v>
      </c>
      <c r="BI5" s="476" t="s">
        <v>518</v>
      </c>
      <c r="BJ5" s="476" t="s">
        <v>9</v>
      </c>
      <c r="BK5" s="476" t="s">
        <v>517</v>
      </c>
      <c r="BL5" s="476" t="s">
        <v>518</v>
      </c>
      <c r="BM5" s="476" t="s">
        <v>9</v>
      </c>
      <c r="BN5" s="477" t="s">
        <v>590</v>
      </c>
      <c r="BO5" s="477" t="s">
        <v>591</v>
      </c>
    </row>
    <row r="6" spans="1:67" s="378" customFormat="1" ht="10.5">
      <c r="A6" s="478" t="s">
        <v>585</v>
      </c>
      <c r="B6" s="479"/>
      <c r="C6" s="479"/>
      <c r="D6" s="479"/>
      <c r="E6" s="479"/>
      <c r="F6" s="479"/>
      <c r="G6" s="479"/>
      <c r="H6" s="479">
        <v>1</v>
      </c>
      <c r="I6" s="479">
        <v>100000</v>
      </c>
      <c r="J6" s="479">
        <v>100000</v>
      </c>
      <c r="K6" s="479"/>
      <c r="L6" s="479"/>
      <c r="M6" s="479"/>
      <c r="N6" s="479"/>
      <c r="O6" s="479"/>
      <c r="P6" s="479"/>
      <c r="Q6" s="479"/>
      <c r="R6" s="479"/>
      <c r="S6" s="479"/>
      <c r="T6" s="479">
        <v>13</v>
      </c>
      <c r="U6" s="479">
        <v>4671000</v>
      </c>
      <c r="V6" s="479">
        <v>1996900</v>
      </c>
      <c r="W6" s="479"/>
      <c r="X6" s="479"/>
      <c r="Y6" s="479"/>
      <c r="Z6" s="479"/>
      <c r="AA6" s="479"/>
      <c r="AB6" s="479"/>
      <c r="AC6" s="479">
        <v>5</v>
      </c>
      <c r="AD6" s="479">
        <v>2025000</v>
      </c>
      <c r="AE6" s="479">
        <v>2020000</v>
      </c>
      <c r="AF6" s="479"/>
      <c r="AG6" s="479"/>
      <c r="AH6" s="479"/>
      <c r="AI6" s="479">
        <v>5</v>
      </c>
      <c r="AJ6" s="479">
        <v>1570000</v>
      </c>
      <c r="AK6" s="479">
        <v>910000</v>
      </c>
      <c r="AL6" s="479">
        <v>3</v>
      </c>
      <c r="AM6" s="479">
        <v>2030100</v>
      </c>
      <c r="AN6" s="479">
        <v>1996100</v>
      </c>
      <c r="AO6" s="479">
        <v>4</v>
      </c>
      <c r="AP6" s="479">
        <v>2700000</v>
      </c>
      <c r="AQ6" s="479">
        <v>2000000</v>
      </c>
      <c r="AR6" s="479"/>
      <c r="AS6" s="479"/>
      <c r="AT6" s="479"/>
      <c r="AU6" s="479">
        <v>1</v>
      </c>
      <c r="AV6" s="479">
        <v>10000</v>
      </c>
      <c r="AW6" s="479">
        <v>10000</v>
      </c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>
        <v>32</v>
      </c>
      <c r="BN6" s="479">
        <v>13106100</v>
      </c>
      <c r="BO6" s="479">
        <v>9033000</v>
      </c>
    </row>
    <row r="7" spans="1:67" s="378" customFormat="1" ht="10.5">
      <c r="A7" s="478" t="s">
        <v>564</v>
      </c>
      <c r="B7" s="479"/>
      <c r="C7" s="479"/>
      <c r="D7" s="479"/>
      <c r="E7" s="479"/>
      <c r="F7" s="479"/>
      <c r="G7" s="479"/>
      <c r="H7" s="479">
        <v>1</v>
      </c>
      <c r="I7" s="479">
        <v>500000</v>
      </c>
      <c r="J7" s="479">
        <v>500000</v>
      </c>
      <c r="K7" s="479"/>
      <c r="L7" s="479"/>
      <c r="M7" s="479"/>
      <c r="N7" s="479"/>
      <c r="O7" s="479"/>
      <c r="P7" s="479"/>
      <c r="Q7" s="479"/>
      <c r="R7" s="479"/>
      <c r="S7" s="479"/>
      <c r="T7" s="479">
        <v>7</v>
      </c>
      <c r="U7" s="479">
        <v>36300000</v>
      </c>
      <c r="V7" s="479">
        <v>11760000</v>
      </c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>
        <v>2</v>
      </c>
      <c r="AM7" s="479">
        <v>700000</v>
      </c>
      <c r="AN7" s="479">
        <v>700000</v>
      </c>
      <c r="AO7" s="479">
        <v>1</v>
      </c>
      <c r="AP7" s="479">
        <v>500000</v>
      </c>
      <c r="AQ7" s="479">
        <v>500000</v>
      </c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>
        <v>11</v>
      </c>
      <c r="BN7" s="479">
        <v>38000000</v>
      </c>
      <c r="BO7" s="479">
        <v>13460000</v>
      </c>
    </row>
    <row r="8" spans="1:67" s="378" customFormat="1" ht="10.5">
      <c r="A8" s="478" t="s">
        <v>520</v>
      </c>
      <c r="B8" s="479">
        <v>1</v>
      </c>
      <c r="C8" s="479">
        <v>150000</v>
      </c>
      <c r="D8" s="479">
        <v>75000</v>
      </c>
      <c r="E8" s="479"/>
      <c r="F8" s="479"/>
      <c r="G8" s="479"/>
      <c r="H8" s="479">
        <v>7</v>
      </c>
      <c r="I8" s="479">
        <v>27327000</v>
      </c>
      <c r="J8" s="479">
        <v>27051000</v>
      </c>
      <c r="K8" s="479"/>
      <c r="L8" s="479"/>
      <c r="M8" s="479"/>
      <c r="N8" s="479"/>
      <c r="O8" s="479"/>
      <c r="P8" s="479"/>
      <c r="Q8" s="479">
        <v>4</v>
      </c>
      <c r="R8" s="479">
        <v>13050000</v>
      </c>
      <c r="S8" s="479">
        <v>7610000</v>
      </c>
      <c r="T8" s="479">
        <v>21</v>
      </c>
      <c r="U8" s="479">
        <v>36660000</v>
      </c>
      <c r="V8" s="479">
        <v>34056700</v>
      </c>
      <c r="W8" s="479"/>
      <c r="X8" s="479"/>
      <c r="Y8" s="479"/>
      <c r="Z8" s="479">
        <v>1</v>
      </c>
      <c r="AA8" s="479">
        <v>10000</v>
      </c>
      <c r="AB8" s="479">
        <v>10000</v>
      </c>
      <c r="AC8" s="479">
        <v>14</v>
      </c>
      <c r="AD8" s="479">
        <v>2540000</v>
      </c>
      <c r="AE8" s="479">
        <v>2520800</v>
      </c>
      <c r="AF8" s="479"/>
      <c r="AG8" s="479"/>
      <c r="AH8" s="479"/>
      <c r="AI8" s="479">
        <v>3</v>
      </c>
      <c r="AJ8" s="479">
        <v>650000</v>
      </c>
      <c r="AK8" s="479">
        <v>585000</v>
      </c>
      <c r="AL8" s="479">
        <v>1</v>
      </c>
      <c r="AM8" s="479">
        <v>50000</v>
      </c>
      <c r="AN8" s="479">
        <v>50000</v>
      </c>
      <c r="AO8" s="479">
        <v>2</v>
      </c>
      <c r="AP8" s="479">
        <v>600000</v>
      </c>
      <c r="AQ8" s="479">
        <v>300000</v>
      </c>
      <c r="AR8" s="479"/>
      <c r="AS8" s="479"/>
      <c r="AT8" s="479"/>
      <c r="AU8" s="479"/>
      <c r="AV8" s="479"/>
      <c r="AW8" s="479"/>
      <c r="AX8" s="479"/>
      <c r="AY8" s="479"/>
      <c r="AZ8" s="479"/>
      <c r="BA8" s="479">
        <v>1</v>
      </c>
      <c r="BB8" s="479">
        <v>300000</v>
      </c>
      <c r="BC8" s="479">
        <v>150000</v>
      </c>
      <c r="BD8" s="479">
        <v>1</v>
      </c>
      <c r="BE8" s="479">
        <v>400000</v>
      </c>
      <c r="BF8" s="479">
        <v>360000</v>
      </c>
      <c r="BG8" s="479"/>
      <c r="BH8" s="479"/>
      <c r="BI8" s="479"/>
      <c r="BJ8" s="479"/>
      <c r="BK8" s="479"/>
      <c r="BL8" s="479"/>
      <c r="BM8" s="479">
        <v>56</v>
      </c>
      <c r="BN8" s="479">
        <v>81737000</v>
      </c>
      <c r="BO8" s="479">
        <v>72768500</v>
      </c>
    </row>
    <row r="9" spans="1:67" s="378" customFormat="1" ht="10.5">
      <c r="A9" s="478" t="s">
        <v>785</v>
      </c>
      <c r="B9" s="479"/>
      <c r="C9" s="479"/>
      <c r="D9" s="479"/>
      <c r="E9" s="479"/>
      <c r="F9" s="479"/>
      <c r="G9" s="479"/>
      <c r="H9" s="479">
        <v>1</v>
      </c>
      <c r="I9" s="479">
        <v>50000</v>
      </c>
      <c r="J9" s="479">
        <v>50000</v>
      </c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>
        <v>1</v>
      </c>
      <c r="BN9" s="479">
        <v>50000</v>
      </c>
      <c r="BO9" s="479">
        <v>50000</v>
      </c>
    </row>
    <row r="10" spans="1:67" s="378" customFormat="1" ht="10.5">
      <c r="A10" s="478" t="s">
        <v>645</v>
      </c>
      <c r="B10" s="479"/>
      <c r="C10" s="479"/>
      <c r="D10" s="479"/>
      <c r="E10" s="479"/>
      <c r="F10" s="479"/>
      <c r="G10" s="479"/>
      <c r="H10" s="479">
        <v>1</v>
      </c>
      <c r="I10" s="479">
        <v>800000</v>
      </c>
      <c r="J10" s="479">
        <v>720000</v>
      </c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>
        <v>1</v>
      </c>
      <c r="BB10" s="479">
        <v>100000</v>
      </c>
      <c r="BC10" s="479">
        <v>50000</v>
      </c>
      <c r="BD10" s="479"/>
      <c r="BE10" s="479"/>
      <c r="BF10" s="479"/>
      <c r="BG10" s="479"/>
      <c r="BH10" s="479"/>
      <c r="BI10" s="479"/>
      <c r="BJ10" s="479"/>
      <c r="BK10" s="479"/>
      <c r="BL10" s="479"/>
      <c r="BM10" s="479">
        <v>2</v>
      </c>
      <c r="BN10" s="479">
        <v>900000</v>
      </c>
      <c r="BO10" s="479">
        <v>770000</v>
      </c>
    </row>
    <row r="11" spans="1:67" s="378" customFormat="1" ht="10.5">
      <c r="A11" s="478" t="s">
        <v>521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>
        <v>1</v>
      </c>
      <c r="U11" s="479">
        <v>1000000</v>
      </c>
      <c r="V11" s="479">
        <v>500000</v>
      </c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>
        <v>1</v>
      </c>
      <c r="AY11" s="479">
        <v>200000</v>
      </c>
      <c r="AZ11" s="479">
        <v>200000</v>
      </c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>
        <v>2</v>
      </c>
      <c r="BN11" s="479">
        <v>1200000</v>
      </c>
      <c r="BO11" s="479">
        <v>700000</v>
      </c>
    </row>
    <row r="12" spans="1:67" s="378" customFormat="1" ht="10.5">
      <c r="A12" s="478" t="s">
        <v>522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>
        <v>1</v>
      </c>
      <c r="R12" s="479">
        <v>500000</v>
      </c>
      <c r="S12" s="479">
        <v>400000</v>
      </c>
      <c r="T12" s="479">
        <v>2</v>
      </c>
      <c r="U12" s="479">
        <v>1500000</v>
      </c>
      <c r="V12" s="479">
        <v>1500000</v>
      </c>
      <c r="W12" s="479"/>
      <c r="X12" s="479"/>
      <c r="Y12" s="479"/>
      <c r="Z12" s="479"/>
      <c r="AA12" s="479"/>
      <c r="AB12" s="479"/>
      <c r="AC12" s="479">
        <v>1</v>
      </c>
      <c r="AD12" s="479">
        <v>1000000</v>
      </c>
      <c r="AE12" s="479">
        <v>330000</v>
      </c>
      <c r="AF12" s="479"/>
      <c r="AG12" s="479"/>
      <c r="AH12" s="479"/>
      <c r="AI12" s="479"/>
      <c r="AJ12" s="479"/>
      <c r="AK12" s="479"/>
      <c r="AL12" s="479">
        <v>1</v>
      </c>
      <c r="AM12" s="479">
        <v>50000</v>
      </c>
      <c r="AN12" s="479">
        <v>50000</v>
      </c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>
        <v>1</v>
      </c>
      <c r="BE12" s="479">
        <v>500000</v>
      </c>
      <c r="BF12" s="479">
        <v>250000</v>
      </c>
      <c r="BG12" s="479"/>
      <c r="BH12" s="479"/>
      <c r="BI12" s="479"/>
      <c r="BJ12" s="479"/>
      <c r="BK12" s="479"/>
      <c r="BL12" s="479"/>
      <c r="BM12" s="479">
        <v>6</v>
      </c>
      <c r="BN12" s="479">
        <v>3550000</v>
      </c>
      <c r="BO12" s="479">
        <v>2530000</v>
      </c>
    </row>
    <row r="13" spans="1:67" s="378" customFormat="1" ht="10.5">
      <c r="A13" s="478" t="s">
        <v>523</v>
      </c>
      <c r="B13" s="479"/>
      <c r="C13" s="479"/>
      <c r="D13" s="479"/>
      <c r="E13" s="479"/>
      <c r="F13" s="479"/>
      <c r="G13" s="479"/>
      <c r="H13" s="479">
        <v>3</v>
      </c>
      <c r="I13" s="479">
        <v>2010000</v>
      </c>
      <c r="J13" s="479">
        <v>2010000</v>
      </c>
      <c r="K13" s="479"/>
      <c r="L13" s="479"/>
      <c r="M13" s="479"/>
      <c r="N13" s="479"/>
      <c r="O13" s="479"/>
      <c r="P13" s="479"/>
      <c r="Q13" s="479">
        <v>5</v>
      </c>
      <c r="R13" s="479">
        <v>1500000</v>
      </c>
      <c r="S13" s="479">
        <v>1500000</v>
      </c>
      <c r="T13" s="479">
        <v>23</v>
      </c>
      <c r="U13" s="479">
        <v>24620000</v>
      </c>
      <c r="V13" s="479">
        <v>21590000</v>
      </c>
      <c r="W13" s="479">
        <v>4</v>
      </c>
      <c r="X13" s="479">
        <v>350000</v>
      </c>
      <c r="Y13" s="479">
        <v>325000</v>
      </c>
      <c r="Z13" s="479"/>
      <c r="AA13" s="479"/>
      <c r="AB13" s="479"/>
      <c r="AC13" s="479">
        <v>2</v>
      </c>
      <c r="AD13" s="479">
        <v>1120000</v>
      </c>
      <c r="AE13" s="479">
        <v>1075000</v>
      </c>
      <c r="AF13" s="479"/>
      <c r="AG13" s="479"/>
      <c r="AH13" s="479"/>
      <c r="AI13" s="479">
        <v>1</v>
      </c>
      <c r="AJ13" s="479">
        <v>100000</v>
      </c>
      <c r="AK13" s="479">
        <v>50000</v>
      </c>
      <c r="AL13" s="479"/>
      <c r="AM13" s="479"/>
      <c r="AN13" s="479"/>
      <c r="AO13" s="479">
        <v>2</v>
      </c>
      <c r="AP13" s="479">
        <v>500000</v>
      </c>
      <c r="AQ13" s="479">
        <v>500000</v>
      </c>
      <c r="AR13" s="479"/>
      <c r="AS13" s="479"/>
      <c r="AT13" s="479"/>
      <c r="AU13" s="479"/>
      <c r="AV13" s="479"/>
      <c r="AW13" s="479"/>
      <c r="AX13" s="479">
        <v>2</v>
      </c>
      <c r="AY13" s="479">
        <v>110000</v>
      </c>
      <c r="AZ13" s="479">
        <v>110000</v>
      </c>
      <c r="BA13" s="479"/>
      <c r="BB13" s="479"/>
      <c r="BC13" s="479"/>
      <c r="BD13" s="479">
        <v>1</v>
      </c>
      <c r="BE13" s="479">
        <v>10000</v>
      </c>
      <c r="BF13" s="479">
        <v>10000</v>
      </c>
      <c r="BG13" s="479"/>
      <c r="BH13" s="479"/>
      <c r="BI13" s="479"/>
      <c r="BJ13" s="479"/>
      <c r="BK13" s="479"/>
      <c r="BL13" s="479"/>
      <c r="BM13" s="479">
        <v>43</v>
      </c>
      <c r="BN13" s="479">
        <v>30320000</v>
      </c>
      <c r="BO13" s="479">
        <v>27170000</v>
      </c>
    </row>
    <row r="14" spans="1:67" s="378" customFormat="1" ht="10.5">
      <c r="A14" s="478" t="s">
        <v>276</v>
      </c>
      <c r="B14" s="479"/>
      <c r="C14" s="479"/>
      <c r="D14" s="479"/>
      <c r="E14" s="479"/>
      <c r="F14" s="479"/>
      <c r="G14" s="479"/>
      <c r="H14" s="479">
        <v>4</v>
      </c>
      <c r="I14" s="479">
        <v>3475000</v>
      </c>
      <c r="J14" s="479">
        <v>2225000</v>
      </c>
      <c r="K14" s="479"/>
      <c r="L14" s="479"/>
      <c r="M14" s="479"/>
      <c r="N14" s="479"/>
      <c r="O14" s="479"/>
      <c r="P14" s="479"/>
      <c r="Q14" s="479"/>
      <c r="R14" s="479"/>
      <c r="S14" s="479"/>
      <c r="T14" s="479">
        <v>9</v>
      </c>
      <c r="U14" s="479">
        <v>4870000</v>
      </c>
      <c r="V14" s="479">
        <v>3595000</v>
      </c>
      <c r="W14" s="479">
        <v>2</v>
      </c>
      <c r="X14" s="479">
        <v>20000</v>
      </c>
      <c r="Y14" s="479">
        <v>20000</v>
      </c>
      <c r="Z14" s="479">
        <v>2</v>
      </c>
      <c r="AA14" s="479">
        <v>1000000</v>
      </c>
      <c r="AB14" s="479">
        <v>995000</v>
      </c>
      <c r="AC14" s="479">
        <v>2</v>
      </c>
      <c r="AD14" s="479">
        <v>210000</v>
      </c>
      <c r="AE14" s="479">
        <v>210000</v>
      </c>
      <c r="AF14" s="479"/>
      <c r="AG14" s="479"/>
      <c r="AH14" s="479"/>
      <c r="AI14" s="479"/>
      <c r="AJ14" s="479"/>
      <c r="AK14" s="479"/>
      <c r="AL14" s="479">
        <v>5</v>
      </c>
      <c r="AM14" s="479">
        <v>2360000</v>
      </c>
      <c r="AN14" s="479">
        <v>1485000</v>
      </c>
      <c r="AO14" s="479">
        <v>4</v>
      </c>
      <c r="AP14" s="479">
        <v>1330000</v>
      </c>
      <c r="AQ14" s="479">
        <v>1180000</v>
      </c>
      <c r="AR14" s="479"/>
      <c r="AS14" s="479"/>
      <c r="AT14" s="479"/>
      <c r="AU14" s="479">
        <v>1</v>
      </c>
      <c r="AV14" s="479">
        <v>15000</v>
      </c>
      <c r="AW14" s="479">
        <v>14850</v>
      </c>
      <c r="AX14" s="479">
        <v>2</v>
      </c>
      <c r="AY14" s="479">
        <v>950000</v>
      </c>
      <c r="AZ14" s="479">
        <v>573000</v>
      </c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>
        <v>31</v>
      </c>
      <c r="BN14" s="479">
        <v>14230000</v>
      </c>
      <c r="BO14" s="479">
        <v>10297850</v>
      </c>
    </row>
    <row r="15" spans="1:67" s="378" customFormat="1" ht="10.5">
      <c r="A15" s="478" t="s">
        <v>689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>
        <v>1</v>
      </c>
      <c r="AM15" s="479">
        <v>300000</v>
      </c>
      <c r="AN15" s="479">
        <v>300000</v>
      </c>
      <c r="AO15" s="479">
        <v>1</v>
      </c>
      <c r="AP15" s="479">
        <v>300000</v>
      </c>
      <c r="AQ15" s="479">
        <v>75000</v>
      </c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>
        <v>2</v>
      </c>
      <c r="BN15" s="479">
        <v>600000</v>
      </c>
      <c r="BO15" s="479">
        <v>375000</v>
      </c>
    </row>
    <row r="16" spans="1:67" s="378" customFormat="1" ht="10.5">
      <c r="A16" s="478" t="s">
        <v>575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>
        <v>1</v>
      </c>
      <c r="U16" s="479">
        <v>2000000</v>
      </c>
      <c r="V16" s="479">
        <v>2000000</v>
      </c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>
        <v>1</v>
      </c>
      <c r="BN16" s="479">
        <v>2000000</v>
      </c>
      <c r="BO16" s="479">
        <v>2000000</v>
      </c>
    </row>
    <row r="17" spans="1:67" s="378" customFormat="1" ht="10.5">
      <c r="A17" s="478" t="s">
        <v>786</v>
      </c>
      <c r="B17" s="479"/>
      <c r="C17" s="479"/>
      <c r="D17" s="479"/>
      <c r="E17" s="479"/>
      <c r="F17" s="479"/>
      <c r="G17" s="479"/>
      <c r="H17" s="479">
        <v>1</v>
      </c>
      <c r="I17" s="479">
        <v>50000</v>
      </c>
      <c r="J17" s="479">
        <v>50000</v>
      </c>
      <c r="K17" s="479"/>
      <c r="L17" s="479"/>
      <c r="M17" s="479"/>
      <c r="N17" s="479"/>
      <c r="O17" s="479"/>
      <c r="P17" s="479"/>
      <c r="Q17" s="479"/>
      <c r="R17" s="479"/>
      <c r="S17" s="479"/>
      <c r="T17" s="479">
        <v>1</v>
      </c>
      <c r="U17" s="479">
        <v>350000</v>
      </c>
      <c r="V17" s="479">
        <v>140000</v>
      </c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>
        <v>2</v>
      </c>
      <c r="BN17" s="479">
        <v>400000</v>
      </c>
      <c r="BO17" s="479">
        <v>190000</v>
      </c>
    </row>
    <row r="18" spans="1:67" s="378" customFormat="1" ht="10.5">
      <c r="A18" s="478" t="s">
        <v>690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>
        <v>1</v>
      </c>
      <c r="AV18" s="479">
        <v>100000</v>
      </c>
      <c r="AW18" s="479">
        <v>100000</v>
      </c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>
        <v>1</v>
      </c>
      <c r="BN18" s="479">
        <v>100000</v>
      </c>
      <c r="BO18" s="479">
        <v>100000</v>
      </c>
    </row>
    <row r="19" spans="1:67" s="378" customFormat="1" ht="10.5">
      <c r="A19" s="478" t="s">
        <v>565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>
        <v>3</v>
      </c>
      <c r="U19" s="479">
        <v>900000</v>
      </c>
      <c r="V19" s="479">
        <v>725000</v>
      </c>
      <c r="W19" s="479">
        <v>1</v>
      </c>
      <c r="X19" s="479">
        <v>2500000</v>
      </c>
      <c r="Y19" s="479">
        <v>2500000</v>
      </c>
      <c r="Z19" s="479"/>
      <c r="AA19" s="479"/>
      <c r="AB19" s="479"/>
      <c r="AC19" s="479">
        <v>1</v>
      </c>
      <c r="AD19" s="479">
        <v>250000</v>
      </c>
      <c r="AE19" s="479">
        <v>250000</v>
      </c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>
        <v>5</v>
      </c>
      <c r="BN19" s="479">
        <v>3650000</v>
      </c>
      <c r="BO19" s="479">
        <v>3475000</v>
      </c>
    </row>
    <row r="20" spans="1:67" s="378" customFormat="1" ht="10.5">
      <c r="A20" s="478" t="s">
        <v>691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>
        <v>1</v>
      </c>
      <c r="U20" s="479">
        <v>100000</v>
      </c>
      <c r="V20" s="479">
        <v>100000</v>
      </c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>
        <v>1</v>
      </c>
      <c r="AM20" s="479">
        <v>10000</v>
      </c>
      <c r="AN20" s="479">
        <v>10000</v>
      </c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>
        <v>2</v>
      </c>
      <c r="BN20" s="479">
        <v>110000</v>
      </c>
      <c r="BO20" s="479">
        <v>110000</v>
      </c>
    </row>
    <row r="21" spans="1:67" s="378" customFormat="1" ht="10.5">
      <c r="A21" s="478" t="s">
        <v>646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>
        <v>2</v>
      </c>
      <c r="U21" s="479">
        <v>600000</v>
      </c>
      <c r="V21" s="479">
        <v>600000</v>
      </c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>
        <v>2</v>
      </c>
      <c r="BN21" s="479">
        <v>600000</v>
      </c>
      <c r="BO21" s="479">
        <v>600000</v>
      </c>
    </row>
    <row r="22" spans="1:67" s="378" customFormat="1" ht="10.5">
      <c r="A22" s="478" t="s">
        <v>647</v>
      </c>
      <c r="B22" s="479">
        <v>1</v>
      </c>
      <c r="C22" s="479">
        <v>50000</v>
      </c>
      <c r="D22" s="479">
        <v>50000</v>
      </c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>
        <v>2</v>
      </c>
      <c r="U22" s="479">
        <v>400000</v>
      </c>
      <c r="V22" s="479">
        <v>300000</v>
      </c>
      <c r="W22" s="479"/>
      <c r="X22" s="479"/>
      <c r="Y22" s="479"/>
      <c r="Z22" s="479"/>
      <c r="AA22" s="479"/>
      <c r="AB22" s="479"/>
      <c r="AC22" s="479"/>
      <c r="AD22" s="479"/>
      <c r="AE22" s="479"/>
      <c r="AF22" s="479">
        <v>1</v>
      </c>
      <c r="AG22" s="479">
        <v>1000000</v>
      </c>
      <c r="AH22" s="479">
        <v>1000000</v>
      </c>
      <c r="AI22" s="479">
        <v>2</v>
      </c>
      <c r="AJ22" s="479">
        <v>550000</v>
      </c>
      <c r="AK22" s="479">
        <v>549950</v>
      </c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>
        <v>6</v>
      </c>
      <c r="BN22" s="479">
        <v>2000000</v>
      </c>
      <c r="BO22" s="479">
        <v>1899950</v>
      </c>
    </row>
    <row r="23" spans="1:67" s="378" customFormat="1" ht="10.5">
      <c r="A23" s="478" t="s">
        <v>692</v>
      </c>
      <c r="B23" s="479"/>
      <c r="C23" s="479"/>
      <c r="D23" s="479"/>
      <c r="E23" s="479"/>
      <c r="F23" s="479"/>
      <c r="G23" s="479"/>
      <c r="H23" s="479">
        <v>1</v>
      </c>
      <c r="I23" s="479">
        <v>500000</v>
      </c>
      <c r="J23" s="479">
        <v>250000</v>
      </c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>
        <v>1</v>
      </c>
      <c r="AM23" s="479">
        <v>1000000</v>
      </c>
      <c r="AN23" s="479">
        <v>750000</v>
      </c>
      <c r="AO23" s="479"/>
      <c r="AP23" s="479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>
        <v>2</v>
      </c>
      <c r="BN23" s="479">
        <v>1500000</v>
      </c>
      <c r="BO23" s="479">
        <v>1000000</v>
      </c>
    </row>
    <row r="24" spans="1:67" s="378" customFormat="1" ht="10.5">
      <c r="A24" s="478" t="s">
        <v>524</v>
      </c>
      <c r="B24" s="479">
        <v>1</v>
      </c>
      <c r="C24" s="479">
        <v>500000</v>
      </c>
      <c r="D24" s="479">
        <v>500000</v>
      </c>
      <c r="E24" s="479"/>
      <c r="F24" s="479"/>
      <c r="G24" s="479"/>
      <c r="H24" s="479">
        <v>2</v>
      </c>
      <c r="I24" s="479">
        <v>3000000</v>
      </c>
      <c r="J24" s="479">
        <v>1450000</v>
      </c>
      <c r="K24" s="479"/>
      <c r="L24" s="479"/>
      <c r="M24" s="479"/>
      <c r="N24" s="479"/>
      <c r="O24" s="479"/>
      <c r="P24" s="479"/>
      <c r="Q24" s="479">
        <v>1</v>
      </c>
      <c r="R24" s="479">
        <v>100000</v>
      </c>
      <c r="S24" s="479">
        <v>10000</v>
      </c>
      <c r="T24" s="479">
        <v>20</v>
      </c>
      <c r="U24" s="479">
        <v>14310000</v>
      </c>
      <c r="V24" s="479">
        <v>8320000</v>
      </c>
      <c r="W24" s="479"/>
      <c r="X24" s="479"/>
      <c r="Y24" s="479"/>
      <c r="Z24" s="479"/>
      <c r="AA24" s="479"/>
      <c r="AB24" s="479"/>
      <c r="AC24" s="479">
        <v>1</v>
      </c>
      <c r="AD24" s="479">
        <v>100000</v>
      </c>
      <c r="AE24" s="479">
        <v>100000</v>
      </c>
      <c r="AF24" s="479"/>
      <c r="AG24" s="479"/>
      <c r="AH24" s="479"/>
      <c r="AI24" s="479">
        <v>1</v>
      </c>
      <c r="AJ24" s="479">
        <v>500000</v>
      </c>
      <c r="AK24" s="479">
        <v>500000</v>
      </c>
      <c r="AL24" s="479">
        <v>3</v>
      </c>
      <c r="AM24" s="479">
        <v>650000</v>
      </c>
      <c r="AN24" s="479">
        <v>650000</v>
      </c>
      <c r="AO24" s="479">
        <v>3</v>
      </c>
      <c r="AP24" s="479">
        <v>5550000</v>
      </c>
      <c r="AQ24" s="479">
        <v>1675000</v>
      </c>
      <c r="AR24" s="479"/>
      <c r="AS24" s="479"/>
      <c r="AT24" s="479"/>
      <c r="AU24" s="479">
        <v>1</v>
      </c>
      <c r="AV24" s="479">
        <v>700000</v>
      </c>
      <c r="AW24" s="479">
        <v>700000</v>
      </c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>
        <v>33</v>
      </c>
      <c r="BN24" s="479">
        <v>25410000</v>
      </c>
      <c r="BO24" s="479">
        <v>13905000</v>
      </c>
    </row>
    <row r="25" spans="1:67" s="378" customFormat="1" ht="10.5">
      <c r="A25" s="478" t="s">
        <v>693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>
        <v>4</v>
      </c>
      <c r="U25" s="479">
        <v>3110000</v>
      </c>
      <c r="V25" s="479">
        <v>1110000</v>
      </c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>
        <v>1</v>
      </c>
      <c r="AP25" s="479">
        <v>50000</v>
      </c>
      <c r="AQ25" s="479">
        <v>50000</v>
      </c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>
        <v>5</v>
      </c>
      <c r="BN25" s="479">
        <v>3160000</v>
      </c>
      <c r="BO25" s="479">
        <v>1160000</v>
      </c>
    </row>
    <row r="26" spans="1:67" s="378" customFormat="1" ht="10.5">
      <c r="A26" s="478" t="s">
        <v>525</v>
      </c>
      <c r="B26" s="479"/>
      <c r="C26" s="479"/>
      <c r="D26" s="479"/>
      <c r="E26" s="479"/>
      <c r="F26" s="479"/>
      <c r="G26" s="479"/>
      <c r="H26" s="479">
        <v>2</v>
      </c>
      <c r="I26" s="479">
        <v>3500000</v>
      </c>
      <c r="J26" s="479">
        <v>2000000</v>
      </c>
      <c r="K26" s="479"/>
      <c r="L26" s="479"/>
      <c r="M26" s="479"/>
      <c r="N26" s="479"/>
      <c r="O26" s="479"/>
      <c r="P26" s="479"/>
      <c r="Q26" s="479"/>
      <c r="R26" s="479"/>
      <c r="S26" s="479"/>
      <c r="T26" s="479">
        <v>5</v>
      </c>
      <c r="U26" s="479">
        <v>710000</v>
      </c>
      <c r="V26" s="479">
        <v>660000</v>
      </c>
      <c r="W26" s="479">
        <v>2</v>
      </c>
      <c r="X26" s="479">
        <v>150000</v>
      </c>
      <c r="Y26" s="479">
        <v>125000</v>
      </c>
      <c r="Z26" s="479"/>
      <c r="AA26" s="479"/>
      <c r="AB26" s="479"/>
      <c r="AC26" s="479">
        <v>1</v>
      </c>
      <c r="AD26" s="479">
        <v>10000</v>
      </c>
      <c r="AE26" s="479">
        <v>10000</v>
      </c>
      <c r="AF26" s="479"/>
      <c r="AG26" s="479"/>
      <c r="AH26" s="479"/>
      <c r="AI26" s="479">
        <v>1</v>
      </c>
      <c r="AJ26" s="479">
        <v>1000000</v>
      </c>
      <c r="AK26" s="479">
        <v>400000</v>
      </c>
      <c r="AL26" s="479"/>
      <c r="AM26" s="479"/>
      <c r="AN26" s="479"/>
      <c r="AO26" s="479">
        <v>1</v>
      </c>
      <c r="AP26" s="479">
        <v>400000</v>
      </c>
      <c r="AQ26" s="479">
        <v>400000</v>
      </c>
      <c r="AR26" s="479"/>
      <c r="AS26" s="479"/>
      <c r="AT26" s="479"/>
      <c r="AU26" s="479"/>
      <c r="AV26" s="479"/>
      <c r="AW26" s="479"/>
      <c r="AX26" s="479"/>
      <c r="AY26" s="479"/>
      <c r="AZ26" s="479"/>
      <c r="BA26" s="479">
        <v>1</v>
      </c>
      <c r="BB26" s="479">
        <v>200000</v>
      </c>
      <c r="BC26" s="479">
        <v>182000</v>
      </c>
      <c r="BD26" s="479"/>
      <c r="BE26" s="479"/>
      <c r="BF26" s="479"/>
      <c r="BG26" s="479"/>
      <c r="BH26" s="479"/>
      <c r="BI26" s="479"/>
      <c r="BJ26" s="479"/>
      <c r="BK26" s="479"/>
      <c r="BL26" s="479"/>
      <c r="BM26" s="479">
        <v>13</v>
      </c>
      <c r="BN26" s="479">
        <v>5970000</v>
      </c>
      <c r="BO26" s="479">
        <v>3777000</v>
      </c>
    </row>
    <row r="27" spans="1:67" s="378" customFormat="1" ht="10.5">
      <c r="A27" s="478" t="s">
        <v>648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>
        <v>1</v>
      </c>
      <c r="AD27" s="479">
        <v>50000</v>
      </c>
      <c r="AE27" s="479">
        <v>50000</v>
      </c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>
        <v>1</v>
      </c>
      <c r="BN27" s="479">
        <v>50000</v>
      </c>
      <c r="BO27" s="479">
        <v>50000</v>
      </c>
    </row>
    <row r="28" spans="1:67" s="378" customFormat="1" ht="10.5">
      <c r="A28" s="478" t="s">
        <v>694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>
        <v>2</v>
      </c>
      <c r="U28" s="479">
        <v>1050000</v>
      </c>
      <c r="V28" s="479">
        <v>1050000</v>
      </c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479"/>
      <c r="AL28" s="479">
        <v>1</v>
      </c>
      <c r="AM28" s="479">
        <v>100000</v>
      </c>
      <c r="AN28" s="479">
        <v>100000</v>
      </c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>
        <v>3</v>
      </c>
      <c r="BN28" s="479">
        <v>1150000</v>
      </c>
      <c r="BO28" s="479">
        <v>1150000</v>
      </c>
    </row>
    <row r="29" spans="1:67" s="378" customFormat="1" ht="10.5">
      <c r="A29" s="478" t="s">
        <v>695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>
        <v>1</v>
      </c>
      <c r="AP29" s="479">
        <v>250000</v>
      </c>
      <c r="AQ29" s="479">
        <v>125000</v>
      </c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>
        <v>1</v>
      </c>
      <c r="BN29" s="479">
        <v>250000</v>
      </c>
      <c r="BO29" s="479">
        <v>125000</v>
      </c>
    </row>
    <row r="30" spans="1:67" s="378" customFormat="1" ht="10.5">
      <c r="A30" s="478" t="s">
        <v>787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>
        <v>1</v>
      </c>
      <c r="U30" s="479">
        <v>500000</v>
      </c>
      <c r="V30" s="479">
        <v>375000</v>
      </c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>
        <v>1</v>
      </c>
      <c r="BN30" s="479">
        <v>500000</v>
      </c>
      <c r="BO30" s="479">
        <v>375000</v>
      </c>
    </row>
    <row r="31" spans="1:67" s="378" customFormat="1" ht="10.5">
      <c r="A31" s="478" t="s">
        <v>696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>
        <v>1</v>
      </c>
      <c r="R31" s="479">
        <v>700000</v>
      </c>
      <c r="S31" s="479">
        <v>343000</v>
      </c>
      <c r="T31" s="479">
        <v>5</v>
      </c>
      <c r="U31" s="479">
        <v>235000</v>
      </c>
      <c r="V31" s="479">
        <v>235000</v>
      </c>
      <c r="W31" s="479">
        <v>1</v>
      </c>
      <c r="X31" s="479">
        <v>10000</v>
      </c>
      <c r="Y31" s="479">
        <v>10000</v>
      </c>
      <c r="Z31" s="479"/>
      <c r="AA31" s="479"/>
      <c r="AB31" s="479"/>
      <c r="AC31" s="479">
        <v>1</v>
      </c>
      <c r="AD31" s="479">
        <v>50000</v>
      </c>
      <c r="AE31" s="479">
        <v>50000</v>
      </c>
      <c r="AF31" s="479"/>
      <c r="AG31" s="479"/>
      <c r="AH31" s="479"/>
      <c r="AI31" s="479"/>
      <c r="AJ31" s="479"/>
      <c r="AK31" s="479"/>
      <c r="AL31" s="479">
        <v>1</v>
      </c>
      <c r="AM31" s="479">
        <v>10000</v>
      </c>
      <c r="AN31" s="479">
        <v>10000</v>
      </c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>
        <v>9</v>
      </c>
      <c r="BN31" s="479">
        <v>1005000</v>
      </c>
      <c r="BO31" s="479">
        <v>648000</v>
      </c>
    </row>
    <row r="32" spans="1:67" s="378" customFormat="1" ht="10.5">
      <c r="A32" s="478" t="s">
        <v>595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>
        <v>1</v>
      </c>
      <c r="R32" s="479">
        <v>1000000</v>
      </c>
      <c r="S32" s="479">
        <v>500000</v>
      </c>
      <c r="T32" s="479">
        <v>2</v>
      </c>
      <c r="U32" s="479">
        <v>300000</v>
      </c>
      <c r="V32" s="479">
        <v>120000</v>
      </c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>
        <v>1</v>
      </c>
      <c r="AP32" s="479">
        <v>500000</v>
      </c>
      <c r="AQ32" s="479">
        <v>250000</v>
      </c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>
        <v>4</v>
      </c>
      <c r="BN32" s="479">
        <v>1800000</v>
      </c>
      <c r="BO32" s="479">
        <v>870000</v>
      </c>
    </row>
    <row r="33" spans="1:67" s="378" customFormat="1" ht="10.5">
      <c r="A33" s="478" t="s">
        <v>526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>
        <v>1</v>
      </c>
      <c r="R33" s="479">
        <v>3000000</v>
      </c>
      <c r="S33" s="479">
        <v>3000000</v>
      </c>
      <c r="T33" s="479">
        <v>6</v>
      </c>
      <c r="U33" s="479">
        <v>3500000</v>
      </c>
      <c r="V33" s="479">
        <v>3000000</v>
      </c>
      <c r="W33" s="479"/>
      <c r="X33" s="479"/>
      <c r="Y33" s="479"/>
      <c r="Z33" s="479">
        <v>1</v>
      </c>
      <c r="AA33" s="479">
        <v>250000</v>
      </c>
      <c r="AB33" s="479">
        <v>83250</v>
      </c>
      <c r="AC33" s="479"/>
      <c r="AD33" s="479"/>
      <c r="AE33" s="479"/>
      <c r="AF33" s="479"/>
      <c r="AG33" s="479"/>
      <c r="AH33" s="479"/>
      <c r="AI33" s="479"/>
      <c r="AJ33" s="479"/>
      <c r="AK33" s="479"/>
      <c r="AL33" s="479">
        <v>1</v>
      </c>
      <c r="AM33" s="479">
        <v>200000</v>
      </c>
      <c r="AN33" s="479">
        <v>200000</v>
      </c>
      <c r="AO33" s="479">
        <v>2</v>
      </c>
      <c r="AP33" s="479">
        <v>1050000</v>
      </c>
      <c r="AQ33" s="479">
        <v>650000</v>
      </c>
      <c r="AR33" s="479"/>
      <c r="AS33" s="479"/>
      <c r="AT33" s="479"/>
      <c r="AU33" s="479"/>
      <c r="AV33" s="479"/>
      <c r="AW33" s="479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>
        <v>11</v>
      </c>
      <c r="BN33" s="479">
        <v>8000000</v>
      </c>
      <c r="BO33" s="479">
        <v>6933250</v>
      </c>
    </row>
    <row r="34" spans="1:67" s="378" customFormat="1" ht="10.5">
      <c r="A34" s="478" t="s">
        <v>697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>
        <v>1</v>
      </c>
      <c r="U34" s="479">
        <v>10000</v>
      </c>
      <c r="V34" s="479">
        <v>10000</v>
      </c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>
        <v>1</v>
      </c>
      <c r="AJ34" s="479">
        <v>1000000</v>
      </c>
      <c r="AK34" s="479">
        <v>1000000</v>
      </c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>
        <v>2</v>
      </c>
      <c r="BN34" s="479">
        <v>1010000</v>
      </c>
      <c r="BO34" s="479">
        <v>1010000</v>
      </c>
    </row>
    <row r="35" spans="1:67" s="378" customFormat="1" ht="10.5">
      <c r="A35" s="478" t="s">
        <v>698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>
        <v>1</v>
      </c>
      <c r="U35" s="479">
        <v>1000000</v>
      </c>
      <c r="V35" s="479">
        <v>400000</v>
      </c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479"/>
      <c r="BM35" s="479">
        <v>1</v>
      </c>
      <c r="BN35" s="479">
        <v>1000000</v>
      </c>
      <c r="BO35" s="479">
        <v>400000</v>
      </c>
    </row>
    <row r="36" spans="1:67" s="378" customFormat="1" ht="10.5">
      <c r="A36" s="478" t="s">
        <v>572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>
        <v>6</v>
      </c>
      <c r="U36" s="479">
        <v>10450000</v>
      </c>
      <c r="V36" s="479">
        <v>10450000</v>
      </c>
      <c r="W36" s="479"/>
      <c r="X36" s="479"/>
      <c r="Y36" s="479"/>
      <c r="Z36" s="479">
        <v>1</v>
      </c>
      <c r="AA36" s="479">
        <v>100000</v>
      </c>
      <c r="AB36" s="479">
        <v>50000</v>
      </c>
      <c r="AC36" s="479"/>
      <c r="AD36" s="479"/>
      <c r="AE36" s="479"/>
      <c r="AF36" s="479"/>
      <c r="AG36" s="479"/>
      <c r="AH36" s="479"/>
      <c r="AI36" s="479">
        <v>1</v>
      </c>
      <c r="AJ36" s="479">
        <v>400000</v>
      </c>
      <c r="AK36" s="479">
        <v>200000</v>
      </c>
      <c r="AL36" s="479">
        <v>2</v>
      </c>
      <c r="AM36" s="479">
        <v>850000</v>
      </c>
      <c r="AN36" s="479">
        <v>850000</v>
      </c>
      <c r="AO36" s="479">
        <v>2</v>
      </c>
      <c r="AP36" s="479">
        <v>600000</v>
      </c>
      <c r="AQ36" s="479">
        <v>500000</v>
      </c>
      <c r="AR36" s="479"/>
      <c r="AS36" s="479"/>
      <c r="AT36" s="479"/>
      <c r="AU36" s="479">
        <v>1</v>
      </c>
      <c r="AV36" s="479">
        <v>500000</v>
      </c>
      <c r="AW36" s="479">
        <v>500000</v>
      </c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>
        <v>13</v>
      </c>
      <c r="BN36" s="479">
        <v>12900000</v>
      </c>
      <c r="BO36" s="479">
        <v>12550000</v>
      </c>
    </row>
    <row r="37" spans="1:67" s="378" customFormat="1" ht="10.5">
      <c r="A37" s="478" t="s">
        <v>649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>
        <v>1</v>
      </c>
      <c r="AD37" s="479">
        <v>800000</v>
      </c>
      <c r="AE37" s="479">
        <v>800000</v>
      </c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>
        <v>1</v>
      </c>
      <c r="BN37" s="479">
        <v>800000</v>
      </c>
      <c r="BO37" s="479">
        <v>800000</v>
      </c>
    </row>
    <row r="38" spans="1:67" s="378" customFormat="1" ht="10.5">
      <c r="A38" s="478" t="s">
        <v>527</v>
      </c>
      <c r="B38" s="479"/>
      <c r="C38" s="479"/>
      <c r="D38" s="479"/>
      <c r="E38" s="479"/>
      <c r="F38" s="479"/>
      <c r="G38" s="479"/>
      <c r="H38" s="479">
        <v>1</v>
      </c>
      <c r="I38" s="479">
        <v>50000</v>
      </c>
      <c r="J38" s="479">
        <v>50000</v>
      </c>
      <c r="K38" s="479"/>
      <c r="L38" s="479"/>
      <c r="M38" s="479"/>
      <c r="N38" s="479"/>
      <c r="O38" s="479"/>
      <c r="P38" s="479"/>
      <c r="Q38" s="479"/>
      <c r="R38" s="479"/>
      <c r="S38" s="479"/>
      <c r="T38" s="479">
        <v>3</v>
      </c>
      <c r="U38" s="479">
        <v>2810000</v>
      </c>
      <c r="V38" s="479">
        <v>2810000</v>
      </c>
      <c r="W38" s="479"/>
      <c r="X38" s="479"/>
      <c r="Y38" s="479"/>
      <c r="Z38" s="479">
        <v>1</v>
      </c>
      <c r="AA38" s="479">
        <v>1000000</v>
      </c>
      <c r="AB38" s="479">
        <v>25000</v>
      </c>
      <c r="AC38" s="479">
        <v>4</v>
      </c>
      <c r="AD38" s="479">
        <v>1100000</v>
      </c>
      <c r="AE38" s="479">
        <v>1000000</v>
      </c>
      <c r="AF38" s="479"/>
      <c r="AG38" s="479"/>
      <c r="AH38" s="479"/>
      <c r="AI38" s="479"/>
      <c r="AJ38" s="479"/>
      <c r="AK38" s="479"/>
      <c r="AL38" s="479">
        <v>3</v>
      </c>
      <c r="AM38" s="479">
        <v>2150000</v>
      </c>
      <c r="AN38" s="479">
        <v>1150000</v>
      </c>
      <c r="AO38" s="479">
        <v>1</v>
      </c>
      <c r="AP38" s="479">
        <v>120000</v>
      </c>
      <c r="AQ38" s="479">
        <v>1200</v>
      </c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>
        <v>13</v>
      </c>
      <c r="BN38" s="479">
        <v>7230000</v>
      </c>
      <c r="BO38" s="479">
        <v>5036200</v>
      </c>
    </row>
    <row r="39" spans="1:67" s="378" customFormat="1" ht="10.5">
      <c r="A39" s="478" t="s">
        <v>788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>
        <v>1</v>
      </c>
      <c r="U39" s="479">
        <v>100000</v>
      </c>
      <c r="V39" s="479">
        <v>100000</v>
      </c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>
        <v>1</v>
      </c>
      <c r="BN39" s="479">
        <v>100000</v>
      </c>
      <c r="BO39" s="479">
        <v>100000</v>
      </c>
    </row>
    <row r="40" spans="1:67" s="378" customFormat="1" ht="10.5">
      <c r="A40" s="478" t="s">
        <v>789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>
        <v>1</v>
      </c>
      <c r="AP40" s="479">
        <v>50000</v>
      </c>
      <c r="AQ40" s="479">
        <v>30000</v>
      </c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>
        <v>1</v>
      </c>
      <c r="BN40" s="479">
        <v>50000</v>
      </c>
      <c r="BO40" s="479">
        <v>30000</v>
      </c>
    </row>
    <row r="41" spans="1:67" s="378" customFormat="1" ht="10.5">
      <c r="A41" s="478" t="s">
        <v>699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>
        <v>1</v>
      </c>
      <c r="X41" s="479">
        <v>500000</v>
      </c>
      <c r="Y41" s="479">
        <v>475000</v>
      </c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>
        <v>1</v>
      </c>
      <c r="BN41" s="479">
        <v>500000</v>
      </c>
      <c r="BO41" s="479">
        <v>475000</v>
      </c>
    </row>
    <row r="42" spans="1:67" s="378" customFormat="1" ht="10.5">
      <c r="A42" s="478" t="s">
        <v>650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>
        <v>1</v>
      </c>
      <c r="R42" s="479">
        <v>2000000</v>
      </c>
      <c r="S42" s="479">
        <v>2000000</v>
      </c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>
        <v>1</v>
      </c>
      <c r="AM42" s="479">
        <v>100000</v>
      </c>
      <c r="AN42" s="479">
        <v>100000</v>
      </c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>
        <v>2</v>
      </c>
      <c r="BN42" s="479">
        <v>2100000</v>
      </c>
      <c r="BO42" s="479">
        <v>2100000</v>
      </c>
    </row>
    <row r="43" spans="1:67" s="378" customFormat="1" ht="10.5">
      <c r="A43" s="478" t="s">
        <v>528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>
        <v>1</v>
      </c>
      <c r="R43" s="479">
        <v>500000</v>
      </c>
      <c r="S43" s="479">
        <v>480000</v>
      </c>
      <c r="T43" s="479">
        <v>3</v>
      </c>
      <c r="U43" s="479">
        <v>1350000</v>
      </c>
      <c r="V43" s="479">
        <v>750000</v>
      </c>
      <c r="W43" s="479">
        <v>1</v>
      </c>
      <c r="X43" s="479">
        <v>300000</v>
      </c>
      <c r="Y43" s="479">
        <v>180000</v>
      </c>
      <c r="Z43" s="479"/>
      <c r="AA43" s="479"/>
      <c r="AB43" s="479"/>
      <c r="AC43" s="479"/>
      <c r="AD43" s="479"/>
      <c r="AE43" s="479"/>
      <c r="AF43" s="479">
        <v>1</v>
      </c>
      <c r="AG43" s="479">
        <v>100000</v>
      </c>
      <c r="AH43" s="479">
        <v>100000</v>
      </c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>
        <v>1</v>
      </c>
      <c r="AY43" s="479">
        <v>100000</v>
      </c>
      <c r="AZ43" s="479">
        <v>100000</v>
      </c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>
        <v>7</v>
      </c>
      <c r="BN43" s="479">
        <v>2350000</v>
      </c>
      <c r="BO43" s="479">
        <v>1610000</v>
      </c>
    </row>
    <row r="44" spans="1:67" s="378" customFormat="1" ht="10.5">
      <c r="A44" s="478" t="s">
        <v>700</v>
      </c>
      <c r="B44" s="479"/>
      <c r="C44" s="479"/>
      <c r="D44" s="479"/>
      <c r="E44" s="479"/>
      <c r="F44" s="479"/>
      <c r="G44" s="479"/>
      <c r="H44" s="479">
        <v>1</v>
      </c>
      <c r="I44" s="479">
        <v>500000</v>
      </c>
      <c r="J44" s="479">
        <v>500000</v>
      </c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>
        <v>1</v>
      </c>
      <c r="BN44" s="479">
        <v>500000</v>
      </c>
      <c r="BO44" s="479">
        <v>500000</v>
      </c>
    </row>
    <row r="45" spans="1:67" s="378" customFormat="1" ht="10.5">
      <c r="A45" s="478" t="s">
        <v>529</v>
      </c>
      <c r="B45" s="479"/>
      <c r="C45" s="479"/>
      <c r="D45" s="479"/>
      <c r="E45" s="479">
        <v>1</v>
      </c>
      <c r="F45" s="479">
        <v>1000000</v>
      </c>
      <c r="G45" s="479">
        <v>1000000</v>
      </c>
      <c r="H45" s="479">
        <v>1</v>
      </c>
      <c r="I45" s="479">
        <v>200000</v>
      </c>
      <c r="J45" s="479">
        <v>200000</v>
      </c>
      <c r="K45" s="479"/>
      <c r="L45" s="479"/>
      <c r="M45" s="479"/>
      <c r="N45" s="479"/>
      <c r="O45" s="479"/>
      <c r="P45" s="479"/>
      <c r="Q45" s="479">
        <v>2</v>
      </c>
      <c r="R45" s="479">
        <v>600000</v>
      </c>
      <c r="S45" s="479">
        <v>492500</v>
      </c>
      <c r="T45" s="479">
        <v>12</v>
      </c>
      <c r="U45" s="479">
        <v>6970000</v>
      </c>
      <c r="V45" s="479">
        <v>5345000</v>
      </c>
      <c r="W45" s="479">
        <v>1</v>
      </c>
      <c r="X45" s="479">
        <v>186000</v>
      </c>
      <c r="Y45" s="479">
        <v>186000</v>
      </c>
      <c r="Z45" s="479">
        <v>2</v>
      </c>
      <c r="AA45" s="479">
        <v>185000</v>
      </c>
      <c r="AB45" s="479">
        <v>67500</v>
      </c>
      <c r="AC45" s="479"/>
      <c r="AD45" s="479"/>
      <c r="AE45" s="479"/>
      <c r="AF45" s="479"/>
      <c r="AG45" s="479"/>
      <c r="AH45" s="479"/>
      <c r="AI45" s="479">
        <v>2</v>
      </c>
      <c r="AJ45" s="479">
        <v>700000</v>
      </c>
      <c r="AK45" s="479">
        <v>540000</v>
      </c>
      <c r="AL45" s="479"/>
      <c r="AM45" s="479"/>
      <c r="AN45" s="479"/>
      <c r="AO45" s="479">
        <v>1</v>
      </c>
      <c r="AP45" s="479">
        <v>3000000</v>
      </c>
      <c r="AQ45" s="479">
        <v>3000000</v>
      </c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>
        <v>22</v>
      </c>
      <c r="BN45" s="479">
        <v>12841000</v>
      </c>
      <c r="BO45" s="479">
        <v>10831000</v>
      </c>
    </row>
    <row r="46" spans="1:67" s="378" customFormat="1" ht="10.5">
      <c r="A46" s="478" t="s">
        <v>530</v>
      </c>
      <c r="B46" s="479"/>
      <c r="C46" s="479"/>
      <c r="D46" s="479"/>
      <c r="E46" s="479"/>
      <c r="F46" s="479"/>
      <c r="G46" s="479"/>
      <c r="H46" s="479">
        <v>4</v>
      </c>
      <c r="I46" s="479">
        <v>1450000</v>
      </c>
      <c r="J46" s="479">
        <v>950000</v>
      </c>
      <c r="K46" s="479"/>
      <c r="L46" s="479"/>
      <c r="M46" s="479"/>
      <c r="N46" s="479"/>
      <c r="O46" s="479"/>
      <c r="P46" s="479"/>
      <c r="Q46" s="479">
        <v>2</v>
      </c>
      <c r="R46" s="479">
        <v>2000000</v>
      </c>
      <c r="S46" s="479">
        <v>1490000</v>
      </c>
      <c r="T46" s="479">
        <v>4</v>
      </c>
      <c r="U46" s="479">
        <v>410000</v>
      </c>
      <c r="V46" s="479">
        <v>340000</v>
      </c>
      <c r="W46" s="479">
        <v>1</v>
      </c>
      <c r="X46" s="479">
        <v>1000000</v>
      </c>
      <c r="Y46" s="479">
        <v>1000000</v>
      </c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479"/>
      <c r="AL46" s="479">
        <v>1</v>
      </c>
      <c r="AM46" s="479">
        <v>10000</v>
      </c>
      <c r="AN46" s="479">
        <v>10000</v>
      </c>
      <c r="AO46" s="479">
        <v>2</v>
      </c>
      <c r="AP46" s="479">
        <v>450000</v>
      </c>
      <c r="AQ46" s="479">
        <v>250000</v>
      </c>
      <c r="AR46" s="479"/>
      <c r="AS46" s="479"/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>
        <v>14</v>
      </c>
      <c r="BN46" s="479">
        <v>5320000</v>
      </c>
      <c r="BO46" s="479">
        <v>4040000</v>
      </c>
    </row>
    <row r="47" spans="1:67" s="378" customFormat="1" ht="10.5">
      <c r="A47" s="478" t="s">
        <v>701</v>
      </c>
      <c r="B47" s="479"/>
      <c r="C47" s="479"/>
      <c r="D47" s="479"/>
      <c r="E47" s="479"/>
      <c r="F47" s="479"/>
      <c r="G47" s="479"/>
      <c r="H47" s="479">
        <v>1</v>
      </c>
      <c r="I47" s="479">
        <v>50000</v>
      </c>
      <c r="J47" s="479">
        <v>50000</v>
      </c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>
        <v>2</v>
      </c>
      <c r="AD47" s="479">
        <v>200000</v>
      </c>
      <c r="AE47" s="479">
        <v>200000</v>
      </c>
      <c r="AF47" s="479"/>
      <c r="AG47" s="479"/>
      <c r="AH47" s="479"/>
      <c r="AI47" s="479"/>
      <c r="AJ47" s="479"/>
      <c r="AK47" s="479"/>
      <c r="AL47" s="479"/>
      <c r="AM47" s="479"/>
      <c r="AN47" s="479"/>
      <c r="AO47" s="479"/>
      <c r="AP47" s="479"/>
      <c r="AQ47" s="479"/>
      <c r="AR47" s="479"/>
      <c r="AS47" s="479"/>
      <c r="AT47" s="479"/>
      <c r="AU47" s="479"/>
      <c r="AV47" s="479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>
        <v>3</v>
      </c>
      <c r="BN47" s="479">
        <v>250000</v>
      </c>
      <c r="BO47" s="479">
        <v>250000</v>
      </c>
    </row>
    <row r="48" spans="1:67" s="378" customFormat="1" ht="10.5">
      <c r="A48" s="478" t="s">
        <v>531</v>
      </c>
      <c r="B48" s="479"/>
      <c r="C48" s="479"/>
      <c r="D48" s="479"/>
      <c r="E48" s="479">
        <v>1</v>
      </c>
      <c r="F48" s="479">
        <v>5000000</v>
      </c>
      <c r="G48" s="479">
        <v>900000</v>
      </c>
      <c r="H48" s="479">
        <v>3</v>
      </c>
      <c r="I48" s="479">
        <v>1700000</v>
      </c>
      <c r="J48" s="479">
        <v>900000</v>
      </c>
      <c r="K48" s="479"/>
      <c r="L48" s="479"/>
      <c r="M48" s="479"/>
      <c r="N48" s="479"/>
      <c r="O48" s="479"/>
      <c r="P48" s="479"/>
      <c r="Q48" s="479"/>
      <c r="R48" s="479"/>
      <c r="S48" s="479"/>
      <c r="T48" s="479">
        <v>20</v>
      </c>
      <c r="U48" s="479">
        <v>18200000</v>
      </c>
      <c r="V48" s="479">
        <v>15762500</v>
      </c>
      <c r="W48" s="479">
        <v>1</v>
      </c>
      <c r="X48" s="479">
        <v>300000</v>
      </c>
      <c r="Y48" s="479">
        <v>100000</v>
      </c>
      <c r="Z48" s="479">
        <v>2</v>
      </c>
      <c r="AA48" s="479">
        <v>200000</v>
      </c>
      <c r="AB48" s="479">
        <v>200000</v>
      </c>
      <c r="AC48" s="479">
        <v>2</v>
      </c>
      <c r="AD48" s="479">
        <v>410000</v>
      </c>
      <c r="AE48" s="479">
        <v>130000</v>
      </c>
      <c r="AF48" s="479"/>
      <c r="AG48" s="479"/>
      <c r="AH48" s="479"/>
      <c r="AI48" s="479"/>
      <c r="AJ48" s="479"/>
      <c r="AK48" s="479"/>
      <c r="AL48" s="479">
        <v>3</v>
      </c>
      <c r="AM48" s="479">
        <v>1850000</v>
      </c>
      <c r="AN48" s="479">
        <v>552500</v>
      </c>
      <c r="AO48" s="479">
        <v>2</v>
      </c>
      <c r="AP48" s="479">
        <v>1500000</v>
      </c>
      <c r="AQ48" s="479">
        <v>1000000</v>
      </c>
      <c r="AR48" s="479"/>
      <c r="AS48" s="479"/>
      <c r="AT48" s="479"/>
      <c r="AU48" s="479">
        <v>1</v>
      </c>
      <c r="AV48" s="479">
        <v>600000</v>
      </c>
      <c r="AW48" s="479">
        <v>118800</v>
      </c>
      <c r="AX48" s="479">
        <v>1</v>
      </c>
      <c r="AY48" s="479">
        <v>30000</v>
      </c>
      <c r="AZ48" s="479">
        <v>15000</v>
      </c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>
        <v>36</v>
      </c>
      <c r="BN48" s="479">
        <v>29790000</v>
      </c>
      <c r="BO48" s="479">
        <v>19678800</v>
      </c>
    </row>
    <row r="49" spans="1:67" s="378" customFormat="1" ht="10.5">
      <c r="A49" s="478" t="s">
        <v>532</v>
      </c>
      <c r="B49" s="479"/>
      <c r="C49" s="479"/>
      <c r="D49" s="479"/>
      <c r="E49" s="479"/>
      <c r="F49" s="479"/>
      <c r="G49" s="479"/>
      <c r="H49" s="479">
        <v>3</v>
      </c>
      <c r="I49" s="479">
        <v>2010000</v>
      </c>
      <c r="J49" s="479">
        <v>1510000</v>
      </c>
      <c r="K49" s="479"/>
      <c r="L49" s="479"/>
      <c r="M49" s="479"/>
      <c r="N49" s="479"/>
      <c r="O49" s="479"/>
      <c r="P49" s="479"/>
      <c r="Q49" s="479">
        <v>2</v>
      </c>
      <c r="R49" s="479">
        <v>110000</v>
      </c>
      <c r="S49" s="479">
        <v>100000</v>
      </c>
      <c r="T49" s="479">
        <v>12</v>
      </c>
      <c r="U49" s="479">
        <v>2260000</v>
      </c>
      <c r="V49" s="479">
        <v>1600000</v>
      </c>
      <c r="W49" s="479">
        <v>1</v>
      </c>
      <c r="X49" s="479">
        <v>10000</v>
      </c>
      <c r="Y49" s="479">
        <v>10000</v>
      </c>
      <c r="Z49" s="479">
        <v>2</v>
      </c>
      <c r="AA49" s="479">
        <v>1400000</v>
      </c>
      <c r="AB49" s="479">
        <v>900000</v>
      </c>
      <c r="AC49" s="479">
        <v>1</v>
      </c>
      <c r="AD49" s="479">
        <v>10000</v>
      </c>
      <c r="AE49" s="479">
        <v>10000</v>
      </c>
      <c r="AF49" s="479"/>
      <c r="AG49" s="479"/>
      <c r="AH49" s="479"/>
      <c r="AI49" s="479">
        <v>1</v>
      </c>
      <c r="AJ49" s="479">
        <v>100000</v>
      </c>
      <c r="AK49" s="479">
        <v>100000</v>
      </c>
      <c r="AL49" s="479">
        <v>2</v>
      </c>
      <c r="AM49" s="479">
        <v>60000</v>
      </c>
      <c r="AN49" s="479">
        <v>60000</v>
      </c>
      <c r="AO49" s="479"/>
      <c r="AP49" s="479"/>
      <c r="AQ49" s="479"/>
      <c r="AR49" s="479"/>
      <c r="AS49" s="479"/>
      <c r="AT49" s="479"/>
      <c r="AU49" s="479">
        <v>1</v>
      </c>
      <c r="AV49" s="479">
        <v>400000</v>
      </c>
      <c r="AW49" s="479">
        <v>200000</v>
      </c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>
        <v>25</v>
      </c>
      <c r="BN49" s="479">
        <v>6360000</v>
      </c>
      <c r="BO49" s="479">
        <v>4490000</v>
      </c>
    </row>
    <row r="50" spans="1:67" s="378" customFormat="1" ht="10.5">
      <c r="A50" s="478" t="s">
        <v>533</v>
      </c>
      <c r="B50" s="479"/>
      <c r="C50" s="479"/>
      <c r="D50" s="479"/>
      <c r="E50" s="479"/>
      <c r="F50" s="479"/>
      <c r="G50" s="479"/>
      <c r="H50" s="479">
        <v>13</v>
      </c>
      <c r="I50" s="479">
        <v>65100000</v>
      </c>
      <c r="J50" s="479">
        <v>12639700</v>
      </c>
      <c r="K50" s="479"/>
      <c r="L50" s="479"/>
      <c r="M50" s="479"/>
      <c r="N50" s="479"/>
      <c r="O50" s="479"/>
      <c r="P50" s="479"/>
      <c r="Q50" s="479">
        <v>5</v>
      </c>
      <c r="R50" s="479">
        <v>4500000</v>
      </c>
      <c r="S50" s="479">
        <v>3250000</v>
      </c>
      <c r="T50" s="479">
        <v>82</v>
      </c>
      <c r="U50" s="479">
        <v>91410000</v>
      </c>
      <c r="V50" s="479">
        <v>75509900</v>
      </c>
      <c r="W50" s="479">
        <v>2</v>
      </c>
      <c r="X50" s="479">
        <v>900000</v>
      </c>
      <c r="Y50" s="479">
        <v>900000</v>
      </c>
      <c r="Z50" s="479">
        <v>11</v>
      </c>
      <c r="AA50" s="479">
        <v>3050000</v>
      </c>
      <c r="AB50" s="479">
        <v>2110000</v>
      </c>
      <c r="AC50" s="479">
        <v>14</v>
      </c>
      <c r="AD50" s="479">
        <v>5650000</v>
      </c>
      <c r="AE50" s="479">
        <v>4817000</v>
      </c>
      <c r="AF50" s="479">
        <v>1</v>
      </c>
      <c r="AG50" s="479">
        <v>5000000</v>
      </c>
      <c r="AH50" s="479">
        <v>5000000</v>
      </c>
      <c r="AI50" s="479">
        <v>12</v>
      </c>
      <c r="AJ50" s="479">
        <v>3350000</v>
      </c>
      <c r="AK50" s="479">
        <v>2425000</v>
      </c>
      <c r="AL50" s="479">
        <v>15</v>
      </c>
      <c r="AM50" s="479">
        <v>4580000</v>
      </c>
      <c r="AN50" s="479">
        <v>3788400</v>
      </c>
      <c r="AO50" s="479">
        <v>13</v>
      </c>
      <c r="AP50" s="479">
        <v>6400000</v>
      </c>
      <c r="AQ50" s="479">
        <v>6200000</v>
      </c>
      <c r="AR50" s="479"/>
      <c r="AS50" s="479"/>
      <c r="AT50" s="479"/>
      <c r="AU50" s="479">
        <v>3</v>
      </c>
      <c r="AV50" s="479">
        <v>125000</v>
      </c>
      <c r="AW50" s="479">
        <v>117500</v>
      </c>
      <c r="AX50" s="479"/>
      <c r="AY50" s="479"/>
      <c r="AZ50" s="479"/>
      <c r="BA50" s="479">
        <v>1</v>
      </c>
      <c r="BB50" s="479">
        <v>100000</v>
      </c>
      <c r="BC50" s="479">
        <v>1000</v>
      </c>
      <c r="BD50" s="479">
        <v>1</v>
      </c>
      <c r="BE50" s="479">
        <v>500000</v>
      </c>
      <c r="BF50" s="479">
        <v>500000</v>
      </c>
      <c r="BG50" s="479"/>
      <c r="BH50" s="479"/>
      <c r="BI50" s="479"/>
      <c r="BJ50" s="479"/>
      <c r="BK50" s="479"/>
      <c r="BL50" s="479"/>
      <c r="BM50" s="479">
        <v>173</v>
      </c>
      <c r="BN50" s="479">
        <v>190665000</v>
      </c>
      <c r="BO50" s="479">
        <v>117258500</v>
      </c>
    </row>
    <row r="51" spans="1:67" s="378" customFormat="1" ht="10.5">
      <c r="A51" s="478" t="s">
        <v>534</v>
      </c>
      <c r="B51" s="479"/>
      <c r="C51" s="479"/>
      <c r="D51" s="479"/>
      <c r="E51" s="479"/>
      <c r="F51" s="479"/>
      <c r="G51" s="479"/>
      <c r="H51" s="479">
        <v>1</v>
      </c>
      <c r="I51" s="479">
        <v>1000000</v>
      </c>
      <c r="J51" s="479">
        <v>500000</v>
      </c>
      <c r="K51" s="479"/>
      <c r="L51" s="479"/>
      <c r="M51" s="479"/>
      <c r="N51" s="479"/>
      <c r="O51" s="479"/>
      <c r="P51" s="479"/>
      <c r="Q51" s="479"/>
      <c r="R51" s="479"/>
      <c r="S51" s="479"/>
      <c r="T51" s="479">
        <v>2</v>
      </c>
      <c r="U51" s="479">
        <v>125000</v>
      </c>
      <c r="V51" s="479">
        <v>125000</v>
      </c>
      <c r="W51" s="479">
        <v>1</v>
      </c>
      <c r="X51" s="479">
        <v>400000</v>
      </c>
      <c r="Y51" s="479">
        <v>400000</v>
      </c>
      <c r="Z51" s="479">
        <v>1</v>
      </c>
      <c r="AA51" s="479">
        <v>350000</v>
      </c>
      <c r="AB51" s="479">
        <v>350000</v>
      </c>
      <c r="AC51" s="479">
        <v>3</v>
      </c>
      <c r="AD51" s="479">
        <v>1020000</v>
      </c>
      <c r="AE51" s="479">
        <v>1020000</v>
      </c>
      <c r="AF51" s="479"/>
      <c r="AG51" s="479"/>
      <c r="AH51" s="479"/>
      <c r="AI51" s="479"/>
      <c r="AJ51" s="479"/>
      <c r="AK51" s="479"/>
      <c r="AL51" s="479">
        <v>1</v>
      </c>
      <c r="AM51" s="479">
        <v>10000</v>
      </c>
      <c r="AN51" s="479">
        <v>10000</v>
      </c>
      <c r="AO51" s="479"/>
      <c r="AP51" s="479"/>
      <c r="AQ51" s="479"/>
      <c r="AR51" s="479"/>
      <c r="AS51" s="479"/>
      <c r="AT51" s="479"/>
      <c r="AU51" s="479">
        <v>2</v>
      </c>
      <c r="AV51" s="479">
        <v>600000</v>
      </c>
      <c r="AW51" s="479">
        <v>545000</v>
      </c>
      <c r="AX51" s="479"/>
      <c r="AY51" s="479"/>
      <c r="AZ51" s="479"/>
      <c r="BA51" s="479"/>
      <c r="BB51" s="479"/>
      <c r="BC51" s="479"/>
      <c r="BD51" s="479"/>
      <c r="BE51" s="479"/>
      <c r="BF51" s="479"/>
      <c r="BG51" s="479"/>
      <c r="BH51" s="479"/>
      <c r="BI51" s="479"/>
      <c r="BJ51" s="479"/>
      <c r="BK51" s="479"/>
      <c r="BL51" s="479"/>
      <c r="BM51" s="479">
        <v>11</v>
      </c>
      <c r="BN51" s="479">
        <v>3505000</v>
      </c>
      <c r="BO51" s="479">
        <v>2950000</v>
      </c>
    </row>
    <row r="52" spans="1:67" s="378" customFormat="1" ht="10.5">
      <c r="A52" s="478" t="s">
        <v>535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>
        <v>2</v>
      </c>
      <c r="U52" s="479">
        <v>1500000</v>
      </c>
      <c r="V52" s="479">
        <v>715000</v>
      </c>
      <c r="W52" s="479"/>
      <c r="X52" s="479"/>
      <c r="Y52" s="479"/>
      <c r="Z52" s="479">
        <v>1</v>
      </c>
      <c r="AA52" s="479">
        <v>100000</v>
      </c>
      <c r="AB52" s="479">
        <v>100000</v>
      </c>
      <c r="AC52" s="479"/>
      <c r="AD52" s="479"/>
      <c r="AE52" s="479"/>
      <c r="AF52" s="479"/>
      <c r="AG52" s="479"/>
      <c r="AH52" s="479"/>
      <c r="AI52" s="479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>
        <v>3</v>
      </c>
      <c r="BN52" s="479">
        <v>1600000</v>
      </c>
      <c r="BO52" s="479">
        <v>815000</v>
      </c>
    </row>
    <row r="53" spans="1:67" s="378" customFormat="1" ht="10.5">
      <c r="A53" s="478" t="s">
        <v>566</v>
      </c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>
        <v>1</v>
      </c>
      <c r="R53" s="479">
        <v>1000000</v>
      </c>
      <c r="S53" s="479">
        <v>980000</v>
      </c>
      <c r="T53" s="479">
        <v>12</v>
      </c>
      <c r="U53" s="479">
        <v>5910000</v>
      </c>
      <c r="V53" s="479">
        <v>4884000</v>
      </c>
      <c r="W53" s="479"/>
      <c r="X53" s="479"/>
      <c r="Y53" s="479"/>
      <c r="Z53" s="479"/>
      <c r="AA53" s="479"/>
      <c r="AB53" s="479"/>
      <c r="AC53" s="479">
        <v>1</v>
      </c>
      <c r="AD53" s="479">
        <v>250000</v>
      </c>
      <c r="AE53" s="479">
        <v>250000</v>
      </c>
      <c r="AF53" s="479"/>
      <c r="AG53" s="479"/>
      <c r="AH53" s="479"/>
      <c r="AI53" s="479">
        <v>1</v>
      </c>
      <c r="AJ53" s="479">
        <v>200000</v>
      </c>
      <c r="AK53" s="479">
        <v>200000</v>
      </c>
      <c r="AL53" s="479">
        <v>3</v>
      </c>
      <c r="AM53" s="479">
        <v>850000</v>
      </c>
      <c r="AN53" s="479">
        <v>650000</v>
      </c>
      <c r="AO53" s="479">
        <v>2</v>
      </c>
      <c r="AP53" s="479">
        <v>1010000</v>
      </c>
      <c r="AQ53" s="479">
        <v>905000</v>
      </c>
      <c r="AR53" s="479"/>
      <c r="AS53" s="479"/>
      <c r="AT53" s="479"/>
      <c r="AU53" s="479"/>
      <c r="AV53" s="479"/>
      <c r="AW53" s="479"/>
      <c r="AX53" s="479">
        <v>1</v>
      </c>
      <c r="AY53" s="479">
        <v>250000</v>
      </c>
      <c r="AZ53" s="479">
        <v>250000</v>
      </c>
      <c r="BA53" s="479"/>
      <c r="BB53" s="479"/>
      <c r="BC53" s="479"/>
      <c r="BD53" s="479"/>
      <c r="BE53" s="479"/>
      <c r="BF53" s="479"/>
      <c r="BG53" s="479"/>
      <c r="BH53" s="479"/>
      <c r="BI53" s="479"/>
      <c r="BJ53" s="479"/>
      <c r="BK53" s="479"/>
      <c r="BL53" s="479"/>
      <c r="BM53" s="479">
        <v>21</v>
      </c>
      <c r="BN53" s="479">
        <v>9470000</v>
      </c>
      <c r="BO53" s="479">
        <v>8119000</v>
      </c>
    </row>
    <row r="54" spans="1:67" s="378" customFormat="1" ht="10.5">
      <c r="A54" s="478" t="s">
        <v>536</v>
      </c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>
        <v>1</v>
      </c>
      <c r="R54" s="479">
        <v>150000</v>
      </c>
      <c r="S54" s="479">
        <v>75000</v>
      </c>
      <c r="T54" s="479">
        <v>3</v>
      </c>
      <c r="U54" s="479">
        <v>1100000</v>
      </c>
      <c r="V54" s="479">
        <v>609000</v>
      </c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79"/>
      <c r="AL54" s="479"/>
      <c r="AM54" s="479"/>
      <c r="AN54" s="479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>
        <v>1</v>
      </c>
      <c r="BE54" s="479">
        <v>300000</v>
      </c>
      <c r="BF54" s="479">
        <v>150000</v>
      </c>
      <c r="BG54" s="479"/>
      <c r="BH54" s="479"/>
      <c r="BI54" s="479"/>
      <c r="BJ54" s="479"/>
      <c r="BK54" s="479"/>
      <c r="BL54" s="479"/>
      <c r="BM54" s="479">
        <v>5</v>
      </c>
      <c r="BN54" s="479">
        <v>1550000</v>
      </c>
      <c r="BO54" s="479">
        <v>834000</v>
      </c>
    </row>
    <row r="55" spans="1:67" s="378" customFormat="1" ht="10.5">
      <c r="A55" s="478" t="s">
        <v>537</v>
      </c>
      <c r="B55" s="479"/>
      <c r="C55" s="479"/>
      <c r="D55" s="479"/>
      <c r="E55" s="479"/>
      <c r="F55" s="479"/>
      <c r="G55" s="479"/>
      <c r="H55" s="479">
        <v>1</v>
      </c>
      <c r="I55" s="479">
        <v>2000000</v>
      </c>
      <c r="J55" s="479">
        <v>668000</v>
      </c>
      <c r="K55" s="479"/>
      <c r="L55" s="479"/>
      <c r="M55" s="479"/>
      <c r="N55" s="479"/>
      <c r="O55" s="479"/>
      <c r="P55" s="479"/>
      <c r="Q55" s="479"/>
      <c r="R55" s="479"/>
      <c r="S55" s="479"/>
      <c r="T55" s="479">
        <v>6</v>
      </c>
      <c r="U55" s="479">
        <v>1200000</v>
      </c>
      <c r="V55" s="479">
        <v>1066800</v>
      </c>
      <c r="W55" s="479">
        <v>1</v>
      </c>
      <c r="X55" s="479">
        <v>50000</v>
      </c>
      <c r="Y55" s="479">
        <v>50000</v>
      </c>
      <c r="Z55" s="479"/>
      <c r="AA55" s="479"/>
      <c r="AB55" s="479"/>
      <c r="AC55" s="479">
        <v>1</v>
      </c>
      <c r="AD55" s="479">
        <v>50000</v>
      </c>
      <c r="AE55" s="479">
        <v>50000</v>
      </c>
      <c r="AF55" s="479"/>
      <c r="AG55" s="479"/>
      <c r="AH55" s="479"/>
      <c r="AI55" s="479">
        <v>1</v>
      </c>
      <c r="AJ55" s="479">
        <v>100000</v>
      </c>
      <c r="AK55" s="479">
        <v>100000</v>
      </c>
      <c r="AL55" s="479"/>
      <c r="AM55" s="479"/>
      <c r="AN55" s="479"/>
      <c r="AO55" s="479"/>
      <c r="AP55" s="479"/>
      <c r="AQ55" s="479"/>
      <c r="AR55" s="479"/>
      <c r="AS55" s="479"/>
      <c r="AT55" s="479"/>
      <c r="AU55" s="479">
        <v>1</v>
      </c>
      <c r="AV55" s="479">
        <v>10000</v>
      </c>
      <c r="AW55" s="479">
        <v>10000</v>
      </c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>
        <v>11</v>
      </c>
      <c r="BN55" s="479">
        <v>3410000</v>
      </c>
      <c r="BO55" s="479">
        <v>1944800</v>
      </c>
    </row>
    <row r="56" spans="1:67" s="378" customFormat="1" ht="10.5">
      <c r="A56" s="478" t="s">
        <v>651</v>
      </c>
      <c r="B56" s="479"/>
      <c r="C56" s="479"/>
      <c r="D56" s="479"/>
      <c r="E56" s="479"/>
      <c r="F56" s="479"/>
      <c r="G56" s="479"/>
      <c r="H56" s="479">
        <v>3</v>
      </c>
      <c r="I56" s="479">
        <v>2300000</v>
      </c>
      <c r="J56" s="479">
        <v>1510000</v>
      </c>
      <c r="K56" s="479"/>
      <c r="L56" s="479"/>
      <c r="M56" s="479"/>
      <c r="N56" s="479"/>
      <c r="O56" s="479"/>
      <c r="P56" s="479"/>
      <c r="Q56" s="479"/>
      <c r="R56" s="479"/>
      <c r="S56" s="479"/>
      <c r="T56" s="479">
        <v>4</v>
      </c>
      <c r="U56" s="479">
        <v>1510000</v>
      </c>
      <c r="V56" s="479">
        <v>760000</v>
      </c>
      <c r="W56" s="479">
        <v>2</v>
      </c>
      <c r="X56" s="479">
        <v>450000</v>
      </c>
      <c r="Y56" s="479">
        <v>422500</v>
      </c>
      <c r="Z56" s="479">
        <v>1</v>
      </c>
      <c r="AA56" s="479">
        <v>2000000</v>
      </c>
      <c r="AB56" s="479">
        <v>1000000</v>
      </c>
      <c r="AC56" s="479"/>
      <c r="AD56" s="479"/>
      <c r="AE56" s="479"/>
      <c r="AF56" s="479"/>
      <c r="AG56" s="479"/>
      <c r="AH56" s="479"/>
      <c r="AI56" s="479"/>
      <c r="AJ56" s="479"/>
      <c r="AK56" s="479"/>
      <c r="AL56" s="479">
        <v>1</v>
      </c>
      <c r="AM56" s="479">
        <v>300000</v>
      </c>
      <c r="AN56" s="479">
        <v>300000</v>
      </c>
      <c r="AO56" s="479"/>
      <c r="AP56" s="479"/>
      <c r="AQ56" s="479"/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  <c r="BL56" s="479"/>
      <c r="BM56" s="479">
        <v>11</v>
      </c>
      <c r="BN56" s="479">
        <v>6560000</v>
      </c>
      <c r="BO56" s="479">
        <v>3992500</v>
      </c>
    </row>
    <row r="57" spans="1:67" s="378" customFormat="1" ht="10.5">
      <c r="A57" s="478" t="s">
        <v>702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>
        <v>1</v>
      </c>
      <c r="U57" s="479">
        <v>100000</v>
      </c>
      <c r="V57" s="479">
        <v>33000</v>
      </c>
      <c r="W57" s="479"/>
      <c r="X57" s="479"/>
      <c r="Y57" s="479"/>
      <c r="Z57" s="479"/>
      <c r="AA57" s="479"/>
      <c r="AB57" s="479"/>
      <c r="AC57" s="479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79"/>
      <c r="BM57" s="479">
        <v>1</v>
      </c>
      <c r="BN57" s="479">
        <v>100000</v>
      </c>
      <c r="BO57" s="479">
        <v>33000</v>
      </c>
    </row>
    <row r="58" spans="1:67" s="378" customFormat="1" ht="10.5">
      <c r="A58" s="478" t="s">
        <v>579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>
        <v>1</v>
      </c>
      <c r="U58" s="479">
        <v>1000000</v>
      </c>
      <c r="V58" s="479">
        <v>1000000</v>
      </c>
      <c r="W58" s="479"/>
      <c r="X58" s="479"/>
      <c r="Y58" s="479"/>
      <c r="Z58" s="479"/>
      <c r="AA58" s="479"/>
      <c r="AB58" s="479"/>
      <c r="AC58" s="479">
        <v>1</v>
      </c>
      <c r="AD58" s="479">
        <v>450000</v>
      </c>
      <c r="AE58" s="479">
        <v>450000</v>
      </c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>
        <v>1</v>
      </c>
      <c r="BE58" s="479">
        <v>100000</v>
      </c>
      <c r="BF58" s="479">
        <v>100000</v>
      </c>
      <c r="BG58" s="479"/>
      <c r="BH58" s="479"/>
      <c r="BI58" s="479"/>
      <c r="BJ58" s="479"/>
      <c r="BK58" s="479"/>
      <c r="BL58" s="479"/>
      <c r="BM58" s="479">
        <v>3</v>
      </c>
      <c r="BN58" s="479">
        <v>1550000</v>
      </c>
      <c r="BO58" s="479">
        <v>1550000</v>
      </c>
    </row>
    <row r="59" spans="1:67" s="378" customFormat="1" ht="10.5">
      <c r="A59" s="478" t="s">
        <v>538</v>
      </c>
      <c r="B59" s="479"/>
      <c r="C59" s="479"/>
      <c r="D59" s="479"/>
      <c r="E59" s="479"/>
      <c r="F59" s="479"/>
      <c r="G59" s="479"/>
      <c r="H59" s="479">
        <v>5</v>
      </c>
      <c r="I59" s="479">
        <v>650000</v>
      </c>
      <c r="J59" s="479">
        <v>344000</v>
      </c>
      <c r="K59" s="479"/>
      <c r="L59" s="479"/>
      <c r="M59" s="479"/>
      <c r="N59" s="479"/>
      <c r="O59" s="479"/>
      <c r="P59" s="479"/>
      <c r="Q59" s="479">
        <v>1</v>
      </c>
      <c r="R59" s="479">
        <v>50000</v>
      </c>
      <c r="S59" s="479">
        <v>40000</v>
      </c>
      <c r="T59" s="479">
        <v>7</v>
      </c>
      <c r="U59" s="479">
        <v>11020000</v>
      </c>
      <c r="V59" s="479">
        <v>2420000</v>
      </c>
      <c r="W59" s="479"/>
      <c r="X59" s="479"/>
      <c r="Y59" s="479"/>
      <c r="Z59" s="479"/>
      <c r="AA59" s="479"/>
      <c r="AB59" s="479"/>
      <c r="AC59" s="479">
        <v>1</v>
      </c>
      <c r="AD59" s="479">
        <v>500000</v>
      </c>
      <c r="AE59" s="479">
        <v>500000</v>
      </c>
      <c r="AF59" s="479"/>
      <c r="AG59" s="479"/>
      <c r="AH59" s="479"/>
      <c r="AI59" s="479">
        <v>1</v>
      </c>
      <c r="AJ59" s="479">
        <v>200000</v>
      </c>
      <c r="AK59" s="479">
        <v>100000</v>
      </c>
      <c r="AL59" s="479">
        <v>1</v>
      </c>
      <c r="AM59" s="479">
        <v>400000</v>
      </c>
      <c r="AN59" s="479">
        <v>320000</v>
      </c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>
        <v>1</v>
      </c>
      <c r="BE59" s="479">
        <v>200000</v>
      </c>
      <c r="BF59" s="479">
        <v>200000</v>
      </c>
      <c r="BG59" s="479"/>
      <c r="BH59" s="479"/>
      <c r="BI59" s="479"/>
      <c r="BJ59" s="479"/>
      <c r="BK59" s="479"/>
      <c r="BL59" s="479"/>
      <c r="BM59" s="479">
        <v>17</v>
      </c>
      <c r="BN59" s="479">
        <v>13020000</v>
      </c>
      <c r="BO59" s="479">
        <v>3924000</v>
      </c>
    </row>
    <row r="60" spans="1:67" s="378" customFormat="1" ht="10.5">
      <c r="A60" s="478" t="s">
        <v>703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>
        <v>1</v>
      </c>
      <c r="U60" s="479">
        <v>200000</v>
      </c>
      <c r="V60" s="479">
        <v>200000</v>
      </c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79"/>
      <c r="AY60" s="479"/>
      <c r="AZ60" s="479"/>
      <c r="BA60" s="479"/>
      <c r="BB60" s="479"/>
      <c r="BC60" s="479"/>
      <c r="BD60" s="479"/>
      <c r="BE60" s="479"/>
      <c r="BF60" s="479"/>
      <c r="BG60" s="479"/>
      <c r="BH60" s="479"/>
      <c r="BI60" s="479"/>
      <c r="BJ60" s="479"/>
      <c r="BK60" s="479"/>
      <c r="BL60" s="479"/>
      <c r="BM60" s="479">
        <v>1</v>
      </c>
      <c r="BN60" s="479">
        <v>200000</v>
      </c>
      <c r="BO60" s="479">
        <v>200000</v>
      </c>
    </row>
    <row r="61" spans="1:67" s="378" customFormat="1" ht="10.5">
      <c r="A61" s="478" t="s">
        <v>539</v>
      </c>
      <c r="B61" s="479">
        <v>1</v>
      </c>
      <c r="C61" s="479">
        <v>50000</v>
      </c>
      <c r="D61" s="479">
        <v>25000</v>
      </c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>
        <v>2</v>
      </c>
      <c r="R61" s="479">
        <v>10250000</v>
      </c>
      <c r="S61" s="479">
        <v>5150000</v>
      </c>
      <c r="T61" s="479">
        <v>2</v>
      </c>
      <c r="U61" s="479">
        <v>400000</v>
      </c>
      <c r="V61" s="479">
        <v>250000</v>
      </c>
      <c r="W61" s="479"/>
      <c r="X61" s="479"/>
      <c r="Y61" s="479"/>
      <c r="Z61" s="479"/>
      <c r="AA61" s="479"/>
      <c r="AB61" s="479"/>
      <c r="AC61" s="479">
        <v>1</v>
      </c>
      <c r="AD61" s="479">
        <v>93910000</v>
      </c>
      <c r="AE61" s="479">
        <v>93910000</v>
      </c>
      <c r="AF61" s="479"/>
      <c r="AG61" s="479"/>
      <c r="AH61" s="479"/>
      <c r="AI61" s="479"/>
      <c r="AJ61" s="479"/>
      <c r="AK61" s="479"/>
      <c r="AL61" s="479"/>
      <c r="AM61" s="479"/>
      <c r="AN61" s="479"/>
      <c r="AO61" s="479">
        <v>1</v>
      </c>
      <c r="AP61" s="479">
        <v>1000000</v>
      </c>
      <c r="AQ61" s="479">
        <v>490000</v>
      </c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>
        <v>7</v>
      </c>
      <c r="BN61" s="479">
        <v>105610000</v>
      </c>
      <c r="BO61" s="479">
        <v>99825000</v>
      </c>
    </row>
    <row r="62" spans="1:67" s="378" customFormat="1" ht="10.5">
      <c r="A62" s="478" t="s">
        <v>540</v>
      </c>
      <c r="B62" s="479"/>
      <c r="C62" s="479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>
        <v>3</v>
      </c>
      <c r="R62" s="479">
        <v>1650000</v>
      </c>
      <c r="S62" s="479">
        <v>1635000</v>
      </c>
      <c r="T62" s="479">
        <v>5</v>
      </c>
      <c r="U62" s="479">
        <v>7010000</v>
      </c>
      <c r="V62" s="479">
        <v>3506000</v>
      </c>
      <c r="W62" s="479">
        <v>1</v>
      </c>
      <c r="X62" s="479">
        <v>50000</v>
      </c>
      <c r="Y62" s="479">
        <v>50000</v>
      </c>
      <c r="Z62" s="479">
        <v>1</v>
      </c>
      <c r="AA62" s="479">
        <v>500000</v>
      </c>
      <c r="AB62" s="479">
        <v>500000</v>
      </c>
      <c r="AC62" s="479"/>
      <c r="AD62" s="479"/>
      <c r="AE62" s="479"/>
      <c r="AF62" s="479"/>
      <c r="AG62" s="479"/>
      <c r="AH62" s="479"/>
      <c r="AI62" s="479"/>
      <c r="AJ62" s="479"/>
      <c r="AK62" s="479"/>
      <c r="AL62" s="479">
        <v>1</v>
      </c>
      <c r="AM62" s="479">
        <v>50000</v>
      </c>
      <c r="AN62" s="479">
        <v>50000</v>
      </c>
      <c r="AO62" s="479"/>
      <c r="AP62" s="479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479"/>
      <c r="BJ62" s="479"/>
      <c r="BK62" s="479"/>
      <c r="BL62" s="479"/>
      <c r="BM62" s="479">
        <v>11</v>
      </c>
      <c r="BN62" s="479">
        <v>9260000</v>
      </c>
      <c r="BO62" s="479">
        <v>5741000</v>
      </c>
    </row>
    <row r="63" spans="1:67" s="378" customFormat="1" ht="10.5">
      <c r="A63" s="478" t="s">
        <v>704</v>
      </c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>
        <v>3</v>
      </c>
      <c r="U63" s="479">
        <v>130000</v>
      </c>
      <c r="V63" s="479">
        <v>117975</v>
      </c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79"/>
      <c r="AY63" s="479"/>
      <c r="AZ63" s="479"/>
      <c r="BA63" s="479"/>
      <c r="BB63" s="479"/>
      <c r="BC63" s="479"/>
      <c r="BD63" s="479"/>
      <c r="BE63" s="479"/>
      <c r="BF63" s="479"/>
      <c r="BG63" s="479"/>
      <c r="BH63" s="479"/>
      <c r="BI63" s="479"/>
      <c r="BJ63" s="479"/>
      <c r="BK63" s="479"/>
      <c r="BL63" s="479"/>
      <c r="BM63" s="479">
        <v>3</v>
      </c>
      <c r="BN63" s="479">
        <v>130000</v>
      </c>
      <c r="BO63" s="479">
        <v>117975</v>
      </c>
    </row>
    <row r="64" spans="1:67" s="378" customFormat="1" ht="10.5">
      <c r="A64" s="478" t="s">
        <v>705</v>
      </c>
      <c r="B64" s="479"/>
      <c r="C64" s="479"/>
      <c r="D64" s="479"/>
      <c r="E64" s="479">
        <v>1</v>
      </c>
      <c r="F64" s="479">
        <v>50000</v>
      </c>
      <c r="G64" s="479">
        <v>25000</v>
      </c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>
        <v>4</v>
      </c>
      <c r="U64" s="479">
        <v>1460000</v>
      </c>
      <c r="V64" s="479">
        <v>985000</v>
      </c>
      <c r="W64" s="479">
        <v>1</v>
      </c>
      <c r="X64" s="479">
        <v>100000</v>
      </c>
      <c r="Y64" s="479">
        <v>49000</v>
      </c>
      <c r="Z64" s="479"/>
      <c r="AA64" s="479"/>
      <c r="AB64" s="479"/>
      <c r="AC64" s="479"/>
      <c r="AD64" s="479"/>
      <c r="AE64" s="479"/>
      <c r="AF64" s="479"/>
      <c r="AG64" s="479"/>
      <c r="AH64" s="479"/>
      <c r="AI64" s="479"/>
      <c r="AJ64" s="479"/>
      <c r="AK64" s="479"/>
      <c r="AL64" s="479">
        <v>1</v>
      </c>
      <c r="AM64" s="479">
        <v>700000</v>
      </c>
      <c r="AN64" s="479">
        <v>700000</v>
      </c>
      <c r="AO64" s="479">
        <v>1</v>
      </c>
      <c r="AP64" s="479">
        <v>50000</v>
      </c>
      <c r="AQ64" s="479">
        <v>500</v>
      </c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BL64" s="479"/>
      <c r="BM64" s="479">
        <v>8</v>
      </c>
      <c r="BN64" s="479">
        <v>2360000</v>
      </c>
      <c r="BO64" s="479">
        <v>1759500</v>
      </c>
    </row>
    <row r="65" spans="1:67" s="378" customFormat="1" ht="10.5">
      <c r="A65" s="478" t="s">
        <v>652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>
        <v>1</v>
      </c>
      <c r="U65" s="479">
        <v>10000</v>
      </c>
      <c r="V65" s="479">
        <v>10000</v>
      </c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/>
      <c r="AV65" s="479"/>
      <c r="AW65" s="479"/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>
        <v>1</v>
      </c>
      <c r="BN65" s="479">
        <v>10000</v>
      </c>
      <c r="BO65" s="479">
        <v>10000</v>
      </c>
    </row>
    <row r="66" spans="1:67" s="378" customFormat="1" ht="10.5">
      <c r="A66" s="478" t="s">
        <v>790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>
        <v>1</v>
      </c>
      <c r="U66" s="479">
        <v>500000</v>
      </c>
      <c r="V66" s="479">
        <v>250000</v>
      </c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79"/>
      <c r="BE66" s="479"/>
      <c r="BF66" s="479"/>
      <c r="BG66" s="479"/>
      <c r="BH66" s="479"/>
      <c r="BI66" s="479"/>
      <c r="BJ66" s="479"/>
      <c r="BK66" s="479"/>
      <c r="BL66" s="479"/>
      <c r="BM66" s="479">
        <v>1</v>
      </c>
      <c r="BN66" s="479">
        <v>500000</v>
      </c>
      <c r="BO66" s="479">
        <v>250000</v>
      </c>
    </row>
    <row r="67" spans="1:67" s="378" customFormat="1" ht="10.5">
      <c r="A67" s="480" t="s">
        <v>791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>
        <v>1</v>
      </c>
      <c r="U67" s="479">
        <v>100000</v>
      </c>
      <c r="V67" s="479">
        <v>100000</v>
      </c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79"/>
      <c r="AL67" s="479"/>
      <c r="AM67" s="479"/>
      <c r="AN67" s="479"/>
      <c r="AO67" s="479"/>
      <c r="AP67" s="479"/>
      <c r="AQ67" s="479"/>
      <c r="AR67" s="479"/>
      <c r="AS67" s="479"/>
      <c r="AT67" s="479"/>
      <c r="AU67" s="479"/>
      <c r="AV67" s="479"/>
      <c r="AW67" s="479"/>
      <c r="AX67" s="479"/>
      <c r="AY67" s="479"/>
      <c r="AZ67" s="479"/>
      <c r="BA67" s="479"/>
      <c r="BB67" s="479"/>
      <c r="BC67" s="479"/>
      <c r="BD67" s="479"/>
      <c r="BE67" s="479"/>
      <c r="BF67" s="479"/>
      <c r="BG67" s="479"/>
      <c r="BH67" s="479"/>
      <c r="BI67" s="479"/>
      <c r="BJ67" s="479"/>
      <c r="BK67" s="479"/>
      <c r="BL67" s="479"/>
      <c r="BM67" s="479">
        <v>1</v>
      </c>
      <c r="BN67" s="479">
        <v>100000</v>
      </c>
      <c r="BO67" s="479">
        <v>100000</v>
      </c>
    </row>
    <row r="68" spans="1:67" s="378" customFormat="1" ht="10.5">
      <c r="A68" s="480" t="s">
        <v>541</v>
      </c>
      <c r="B68" s="479"/>
      <c r="C68" s="479"/>
      <c r="D68" s="479"/>
      <c r="E68" s="479"/>
      <c r="F68" s="479"/>
      <c r="G68" s="479"/>
      <c r="H68" s="479">
        <v>3</v>
      </c>
      <c r="I68" s="479">
        <v>1700000</v>
      </c>
      <c r="J68" s="479">
        <v>1300000</v>
      </c>
      <c r="K68" s="479"/>
      <c r="L68" s="479"/>
      <c r="M68" s="479"/>
      <c r="N68" s="479"/>
      <c r="O68" s="479"/>
      <c r="P68" s="479"/>
      <c r="Q68" s="479">
        <v>1</v>
      </c>
      <c r="R68" s="479">
        <v>100000</v>
      </c>
      <c r="S68" s="479">
        <v>100000</v>
      </c>
      <c r="T68" s="479">
        <v>1</v>
      </c>
      <c r="U68" s="479">
        <v>100000</v>
      </c>
      <c r="V68" s="479">
        <v>100000</v>
      </c>
      <c r="W68" s="479"/>
      <c r="X68" s="479"/>
      <c r="Y68" s="479"/>
      <c r="Z68" s="479">
        <v>2</v>
      </c>
      <c r="AA68" s="479">
        <v>2500000</v>
      </c>
      <c r="AB68" s="479">
        <v>2500000</v>
      </c>
      <c r="AC68" s="479"/>
      <c r="AD68" s="479"/>
      <c r="AE68" s="479"/>
      <c r="AF68" s="479">
        <v>1</v>
      </c>
      <c r="AG68" s="479">
        <v>50000</v>
      </c>
      <c r="AH68" s="479">
        <v>25000</v>
      </c>
      <c r="AI68" s="479">
        <v>5</v>
      </c>
      <c r="AJ68" s="479">
        <v>3200000</v>
      </c>
      <c r="AK68" s="479">
        <v>2180000</v>
      </c>
      <c r="AL68" s="479">
        <v>1</v>
      </c>
      <c r="AM68" s="479">
        <v>350000</v>
      </c>
      <c r="AN68" s="479">
        <v>70000</v>
      </c>
      <c r="AO68" s="479"/>
      <c r="AP68" s="479"/>
      <c r="AQ68" s="479"/>
      <c r="AR68" s="479"/>
      <c r="AS68" s="479"/>
      <c r="AT68" s="479"/>
      <c r="AU68" s="479"/>
      <c r="AV68" s="479"/>
      <c r="AW68" s="479"/>
      <c r="AX68" s="479"/>
      <c r="AY68" s="479"/>
      <c r="AZ68" s="479"/>
      <c r="BA68" s="479"/>
      <c r="BB68" s="479"/>
      <c r="BC68" s="479"/>
      <c r="BD68" s="479"/>
      <c r="BE68" s="479"/>
      <c r="BF68" s="479"/>
      <c r="BG68" s="479"/>
      <c r="BH68" s="479"/>
      <c r="BI68" s="479"/>
      <c r="BJ68" s="479"/>
      <c r="BK68" s="479"/>
      <c r="BL68" s="479"/>
      <c r="BM68" s="479">
        <v>14</v>
      </c>
      <c r="BN68" s="479">
        <v>8000000</v>
      </c>
      <c r="BO68" s="479">
        <v>6275000</v>
      </c>
    </row>
    <row r="69" spans="1:67" s="378" customFormat="1" ht="10.5">
      <c r="A69" s="478" t="s">
        <v>567</v>
      </c>
      <c r="B69" s="479"/>
      <c r="C69" s="479"/>
      <c r="D69" s="479"/>
      <c r="E69" s="479"/>
      <c r="F69" s="479"/>
      <c r="G69" s="479"/>
      <c r="H69" s="479">
        <v>1</v>
      </c>
      <c r="I69" s="479">
        <v>200000</v>
      </c>
      <c r="J69" s="479">
        <v>150450</v>
      </c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>
        <v>1</v>
      </c>
      <c r="X69" s="479">
        <v>100000</v>
      </c>
      <c r="Y69" s="479">
        <v>50000</v>
      </c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79"/>
      <c r="AO69" s="479">
        <v>1</v>
      </c>
      <c r="AP69" s="479">
        <v>1000000</v>
      </c>
      <c r="AQ69" s="479">
        <v>490000</v>
      </c>
      <c r="AR69" s="479"/>
      <c r="AS69" s="479"/>
      <c r="AT69" s="479"/>
      <c r="AU69" s="479"/>
      <c r="AV69" s="479"/>
      <c r="AW69" s="479"/>
      <c r="AX69" s="479"/>
      <c r="AY69" s="479"/>
      <c r="AZ69" s="479"/>
      <c r="BA69" s="479"/>
      <c r="BB69" s="479"/>
      <c r="BC69" s="479"/>
      <c r="BD69" s="479"/>
      <c r="BE69" s="479"/>
      <c r="BF69" s="479"/>
      <c r="BG69" s="479"/>
      <c r="BH69" s="479"/>
      <c r="BI69" s="479"/>
      <c r="BJ69" s="479"/>
      <c r="BK69" s="479"/>
      <c r="BL69" s="479"/>
      <c r="BM69" s="479">
        <v>3</v>
      </c>
      <c r="BN69" s="479">
        <v>1300000</v>
      </c>
      <c r="BO69" s="479">
        <v>690450</v>
      </c>
    </row>
    <row r="70" spans="1:67" s="378" customFormat="1" ht="10.5">
      <c r="A70" s="478" t="s">
        <v>706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>
        <v>3</v>
      </c>
      <c r="U70" s="479">
        <v>120000</v>
      </c>
      <c r="V70" s="479">
        <v>120000</v>
      </c>
      <c r="W70" s="479">
        <v>2</v>
      </c>
      <c r="X70" s="479">
        <v>300000</v>
      </c>
      <c r="Y70" s="479">
        <v>300000</v>
      </c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>
        <v>1</v>
      </c>
      <c r="AM70" s="479">
        <v>100000</v>
      </c>
      <c r="AN70" s="479">
        <v>67000</v>
      </c>
      <c r="AO70" s="479"/>
      <c r="AP70" s="479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479"/>
      <c r="BC70" s="479"/>
      <c r="BD70" s="479"/>
      <c r="BE70" s="479"/>
      <c r="BF70" s="479"/>
      <c r="BG70" s="479"/>
      <c r="BH70" s="479"/>
      <c r="BI70" s="479"/>
      <c r="BJ70" s="479"/>
      <c r="BK70" s="479"/>
      <c r="BL70" s="479"/>
      <c r="BM70" s="479">
        <v>6</v>
      </c>
      <c r="BN70" s="479">
        <v>520000</v>
      </c>
      <c r="BO70" s="479">
        <v>487000</v>
      </c>
    </row>
    <row r="71" spans="1:67" s="378" customFormat="1" ht="10.5">
      <c r="A71" s="478" t="s">
        <v>542</v>
      </c>
      <c r="B71" s="479"/>
      <c r="C71" s="479"/>
      <c r="D71" s="479"/>
      <c r="E71" s="479"/>
      <c r="F71" s="479"/>
      <c r="G71" s="479"/>
      <c r="H71" s="479">
        <v>1</v>
      </c>
      <c r="I71" s="479">
        <v>1000000</v>
      </c>
      <c r="J71" s="479">
        <v>500000</v>
      </c>
      <c r="K71" s="479"/>
      <c r="L71" s="479"/>
      <c r="M71" s="479"/>
      <c r="N71" s="479"/>
      <c r="O71" s="479"/>
      <c r="P71" s="479"/>
      <c r="Q71" s="479"/>
      <c r="R71" s="479"/>
      <c r="S71" s="479"/>
      <c r="T71" s="479">
        <v>8</v>
      </c>
      <c r="U71" s="479">
        <v>3500000</v>
      </c>
      <c r="V71" s="479">
        <v>3450000</v>
      </c>
      <c r="W71" s="479"/>
      <c r="X71" s="479"/>
      <c r="Y71" s="479"/>
      <c r="Z71" s="479"/>
      <c r="AA71" s="479"/>
      <c r="AB71" s="479"/>
      <c r="AC71" s="479">
        <v>1</v>
      </c>
      <c r="AD71" s="479">
        <v>100000</v>
      </c>
      <c r="AE71" s="479">
        <v>100000</v>
      </c>
      <c r="AF71" s="479"/>
      <c r="AG71" s="479"/>
      <c r="AH71" s="479"/>
      <c r="AI71" s="479"/>
      <c r="AJ71" s="479"/>
      <c r="AK71" s="479"/>
      <c r="AL71" s="479"/>
      <c r="AM71" s="479"/>
      <c r="AN71" s="479"/>
      <c r="AO71" s="479"/>
      <c r="AP71" s="479"/>
      <c r="AQ71" s="479"/>
      <c r="AR71" s="479"/>
      <c r="AS71" s="479"/>
      <c r="AT71" s="479"/>
      <c r="AU71" s="479">
        <v>1</v>
      </c>
      <c r="AV71" s="479">
        <v>100000</v>
      </c>
      <c r="AW71" s="479">
        <v>100000</v>
      </c>
      <c r="AX71" s="479"/>
      <c r="AY71" s="479"/>
      <c r="AZ71" s="479"/>
      <c r="BA71" s="479"/>
      <c r="BB71" s="479"/>
      <c r="BC71" s="479"/>
      <c r="BD71" s="479"/>
      <c r="BE71" s="479"/>
      <c r="BF71" s="479"/>
      <c r="BG71" s="479"/>
      <c r="BH71" s="479"/>
      <c r="BI71" s="479"/>
      <c r="BJ71" s="479"/>
      <c r="BK71" s="479"/>
      <c r="BL71" s="479"/>
      <c r="BM71" s="479">
        <v>11</v>
      </c>
      <c r="BN71" s="479">
        <v>4700000</v>
      </c>
      <c r="BO71" s="479">
        <v>4150000</v>
      </c>
    </row>
    <row r="72" spans="1:67" s="378" customFormat="1" ht="10.5">
      <c r="A72" s="478" t="s">
        <v>653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>
        <v>2</v>
      </c>
      <c r="U72" s="479">
        <v>20000</v>
      </c>
      <c r="V72" s="479">
        <v>20000</v>
      </c>
      <c r="W72" s="479">
        <v>1</v>
      </c>
      <c r="X72" s="479">
        <v>50000</v>
      </c>
      <c r="Y72" s="479">
        <v>50000</v>
      </c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  <c r="AW72" s="479"/>
      <c r="AX72" s="479"/>
      <c r="AY72" s="479"/>
      <c r="AZ72" s="479"/>
      <c r="BA72" s="479"/>
      <c r="BB72" s="479"/>
      <c r="BC72" s="479"/>
      <c r="BD72" s="479"/>
      <c r="BE72" s="479"/>
      <c r="BF72" s="479"/>
      <c r="BG72" s="479"/>
      <c r="BH72" s="479"/>
      <c r="BI72" s="479"/>
      <c r="BJ72" s="479"/>
      <c r="BK72" s="479"/>
      <c r="BL72" s="479"/>
      <c r="BM72" s="479">
        <v>3</v>
      </c>
      <c r="BN72" s="479">
        <v>70000</v>
      </c>
      <c r="BO72" s="479">
        <v>70000</v>
      </c>
    </row>
    <row r="73" spans="1:67" s="378" customFormat="1" ht="10.5">
      <c r="A73" s="478" t="s">
        <v>543</v>
      </c>
      <c r="B73" s="479"/>
      <c r="C73" s="479"/>
      <c r="D73" s="479"/>
      <c r="E73" s="479"/>
      <c r="F73" s="479"/>
      <c r="G73" s="479"/>
      <c r="H73" s="479">
        <v>1</v>
      </c>
      <c r="I73" s="479">
        <v>500000</v>
      </c>
      <c r="J73" s="479">
        <v>250000</v>
      </c>
      <c r="K73" s="479"/>
      <c r="L73" s="479"/>
      <c r="M73" s="479"/>
      <c r="N73" s="479"/>
      <c r="O73" s="479"/>
      <c r="P73" s="479"/>
      <c r="Q73" s="479"/>
      <c r="R73" s="479"/>
      <c r="S73" s="479"/>
      <c r="T73" s="479">
        <v>10</v>
      </c>
      <c r="U73" s="479">
        <v>33210000</v>
      </c>
      <c r="V73" s="479">
        <v>18809000</v>
      </c>
      <c r="W73" s="479"/>
      <c r="X73" s="479"/>
      <c r="Y73" s="479"/>
      <c r="Z73" s="479">
        <v>2</v>
      </c>
      <c r="AA73" s="479">
        <v>650000</v>
      </c>
      <c r="AB73" s="479">
        <v>250000</v>
      </c>
      <c r="AC73" s="479">
        <v>1</v>
      </c>
      <c r="AD73" s="479">
        <v>500000</v>
      </c>
      <c r="AE73" s="479">
        <v>500000</v>
      </c>
      <c r="AF73" s="479"/>
      <c r="AG73" s="479"/>
      <c r="AH73" s="479"/>
      <c r="AI73" s="479"/>
      <c r="AJ73" s="479"/>
      <c r="AK73" s="479"/>
      <c r="AL73" s="479">
        <v>1</v>
      </c>
      <c r="AM73" s="479">
        <v>100000</v>
      </c>
      <c r="AN73" s="479">
        <v>50000</v>
      </c>
      <c r="AO73" s="479">
        <v>1</v>
      </c>
      <c r="AP73" s="479">
        <v>1000000</v>
      </c>
      <c r="AQ73" s="479">
        <v>990000</v>
      </c>
      <c r="AR73" s="479"/>
      <c r="AS73" s="479"/>
      <c r="AT73" s="479"/>
      <c r="AU73" s="479"/>
      <c r="AV73" s="479"/>
      <c r="AW73" s="479"/>
      <c r="AX73" s="479"/>
      <c r="AY73" s="479"/>
      <c r="AZ73" s="479"/>
      <c r="BA73" s="479"/>
      <c r="BB73" s="479"/>
      <c r="BC73" s="479"/>
      <c r="BD73" s="479"/>
      <c r="BE73" s="479"/>
      <c r="BF73" s="479"/>
      <c r="BG73" s="479"/>
      <c r="BH73" s="479"/>
      <c r="BI73" s="479"/>
      <c r="BJ73" s="479"/>
      <c r="BK73" s="479"/>
      <c r="BL73" s="479"/>
      <c r="BM73" s="479">
        <v>16</v>
      </c>
      <c r="BN73" s="479">
        <v>35960000</v>
      </c>
      <c r="BO73" s="479">
        <v>20849000</v>
      </c>
    </row>
    <row r="74" spans="1:67" s="378" customFormat="1" ht="10.5">
      <c r="A74" s="478" t="s">
        <v>792</v>
      </c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>
        <v>1</v>
      </c>
      <c r="U74" s="479">
        <v>10000</v>
      </c>
      <c r="V74" s="479">
        <v>10000</v>
      </c>
      <c r="W74" s="479"/>
      <c r="X74" s="479"/>
      <c r="Y74" s="479"/>
      <c r="Z74" s="479">
        <v>1</v>
      </c>
      <c r="AA74" s="479">
        <v>1000000</v>
      </c>
      <c r="AB74" s="479">
        <v>875000</v>
      </c>
      <c r="AC74" s="479"/>
      <c r="AD74" s="479"/>
      <c r="AE74" s="479"/>
      <c r="AF74" s="479"/>
      <c r="AG74" s="479"/>
      <c r="AH74" s="479"/>
      <c r="AI74" s="479">
        <v>1</v>
      </c>
      <c r="AJ74" s="479">
        <v>500000</v>
      </c>
      <c r="AK74" s="479">
        <v>250000</v>
      </c>
      <c r="AL74" s="479"/>
      <c r="AM74" s="479"/>
      <c r="AN74" s="479"/>
      <c r="AO74" s="479"/>
      <c r="AP74" s="479"/>
      <c r="AQ74" s="479"/>
      <c r="AR74" s="479"/>
      <c r="AS74" s="479"/>
      <c r="AT74" s="479"/>
      <c r="AU74" s="479"/>
      <c r="AV74" s="479"/>
      <c r="AW74" s="479"/>
      <c r="AX74" s="479"/>
      <c r="AY74" s="479"/>
      <c r="AZ74" s="479"/>
      <c r="BA74" s="479"/>
      <c r="BB74" s="479"/>
      <c r="BC74" s="479"/>
      <c r="BD74" s="479"/>
      <c r="BE74" s="479"/>
      <c r="BF74" s="479"/>
      <c r="BG74" s="479"/>
      <c r="BH74" s="479"/>
      <c r="BI74" s="479"/>
      <c r="BJ74" s="479"/>
      <c r="BK74" s="479"/>
      <c r="BL74" s="479"/>
      <c r="BM74" s="479">
        <v>3</v>
      </c>
      <c r="BN74" s="479">
        <v>1510000</v>
      </c>
      <c r="BO74" s="479">
        <v>1135000</v>
      </c>
    </row>
    <row r="75" spans="1:67" s="378" customFormat="1" ht="10.5">
      <c r="A75" s="478" t="s">
        <v>544</v>
      </c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>
        <v>3</v>
      </c>
      <c r="U75" s="479">
        <v>1110000</v>
      </c>
      <c r="V75" s="479">
        <v>1095000</v>
      </c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>
        <v>1</v>
      </c>
      <c r="AM75" s="479">
        <v>200000</v>
      </c>
      <c r="AN75" s="479">
        <v>200000</v>
      </c>
      <c r="AO75" s="479"/>
      <c r="AP75" s="479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  <c r="BI75" s="479"/>
      <c r="BJ75" s="479"/>
      <c r="BK75" s="479"/>
      <c r="BL75" s="479"/>
      <c r="BM75" s="479">
        <v>4</v>
      </c>
      <c r="BN75" s="479">
        <v>1310000</v>
      </c>
      <c r="BO75" s="479">
        <v>1295000</v>
      </c>
    </row>
    <row r="76" spans="1:67" s="378" customFormat="1" ht="10.5">
      <c r="A76" s="478" t="s">
        <v>596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>
        <v>1</v>
      </c>
      <c r="U76" s="479">
        <v>2000000</v>
      </c>
      <c r="V76" s="479">
        <v>500000</v>
      </c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F76" s="479"/>
      <c r="BG76" s="479"/>
      <c r="BH76" s="479"/>
      <c r="BI76" s="479"/>
      <c r="BJ76" s="479"/>
      <c r="BK76" s="479"/>
      <c r="BL76" s="479"/>
      <c r="BM76" s="479">
        <v>1</v>
      </c>
      <c r="BN76" s="479">
        <v>2000000</v>
      </c>
      <c r="BO76" s="479">
        <v>500000</v>
      </c>
    </row>
    <row r="77" spans="1:67" s="378" customFormat="1" ht="10.5">
      <c r="A77" s="478" t="s">
        <v>793</v>
      </c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>
        <v>1</v>
      </c>
      <c r="U77" s="479">
        <v>400000</v>
      </c>
      <c r="V77" s="479">
        <v>100000</v>
      </c>
      <c r="W77" s="479">
        <v>1</v>
      </c>
      <c r="X77" s="479">
        <v>1000000</v>
      </c>
      <c r="Y77" s="479">
        <v>1000000</v>
      </c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479"/>
      <c r="AO77" s="479"/>
      <c r="AP77" s="479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479"/>
      <c r="BC77" s="479"/>
      <c r="BD77" s="479"/>
      <c r="BE77" s="479"/>
      <c r="BF77" s="479"/>
      <c r="BG77" s="479"/>
      <c r="BH77" s="479"/>
      <c r="BI77" s="479"/>
      <c r="BJ77" s="479"/>
      <c r="BK77" s="479"/>
      <c r="BL77" s="479"/>
      <c r="BM77" s="479">
        <v>2</v>
      </c>
      <c r="BN77" s="479">
        <v>1400000</v>
      </c>
      <c r="BO77" s="479">
        <v>1100000</v>
      </c>
    </row>
    <row r="78" spans="1:67" s="378" customFormat="1" ht="10.5">
      <c r="A78" s="478" t="s">
        <v>654</v>
      </c>
      <c r="B78" s="479"/>
      <c r="C78" s="479"/>
      <c r="D78" s="479"/>
      <c r="E78" s="479"/>
      <c r="F78" s="479"/>
      <c r="G78" s="479"/>
      <c r="H78" s="479">
        <v>1</v>
      </c>
      <c r="I78" s="479">
        <v>13925000</v>
      </c>
      <c r="J78" s="479">
        <v>13785750</v>
      </c>
      <c r="K78" s="479"/>
      <c r="L78" s="479"/>
      <c r="M78" s="479"/>
      <c r="N78" s="479"/>
      <c r="O78" s="479"/>
      <c r="P78" s="479"/>
      <c r="Q78" s="479"/>
      <c r="R78" s="479"/>
      <c r="S78" s="479"/>
      <c r="T78" s="479">
        <v>1</v>
      </c>
      <c r="U78" s="479">
        <v>1000000</v>
      </c>
      <c r="V78" s="479">
        <v>1000000</v>
      </c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79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F78" s="479"/>
      <c r="BG78" s="479"/>
      <c r="BH78" s="479"/>
      <c r="BI78" s="479"/>
      <c r="BJ78" s="479"/>
      <c r="BK78" s="479"/>
      <c r="BL78" s="479"/>
      <c r="BM78" s="479">
        <v>2</v>
      </c>
      <c r="BN78" s="479">
        <v>14925000</v>
      </c>
      <c r="BO78" s="479">
        <v>14785750</v>
      </c>
    </row>
    <row r="79" spans="1:67" s="378" customFormat="1" ht="10.5">
      <c r="A79" s="478" t="s">
        <v>545</v>
      </c>
      <c r="B79" s="479"/>
      <c r="C79" s="479"/>
      <c r="D79" s="479"/>
      <c r="E79" s="479"/>
      <c r="F79" s="479"/>
      <c r="G79" s="479"/>
      <c r="H79" s="479">
        <v>2</v>
      </c>
      <c r="I79" s="479">
        <v>1000000</v>
      </c>
      <c r="J79" s="479">
        <v>625000</v>
      </c>
      <c r="K79" s="479"/>
      <c r="L79" s="479"/>
      <c r="M79" s="479"/>
      <c r="N79" s="479"/>
      <c r="O79" s="479"/>
      <c r="P79" s="479"/>
      <c r="Q79" s="479">
        <v>1</v>
      </c>
      <c r="R79" s="479">
        <v>50000</v>
      </c>
      <c r="S79" s="479">
        <v>30000</v>
      </c>
      <c r="T79" s="479">
        <v>25</v>
      </c>
      <c r="U79" s="479">
        <v>18310000</v>
      </c>
      <c r="V79" s="479">
        <v>14905000</v>
      </c>
      <c r="W79" s="479"/>
      <c r="X79" s="479"/>
      <c r="Y79" s="479"/>
      <c r="Z79" s="479">
        <v>1</v>
      </c>
      <c r="AA79" s="479">
        <v>300000</v>
      </c>
      <c r="AB79" s="479">
        <v>147000</v>
      </c>
      <c r="AC79" s="479">
        <v>2</v>
      </c>
      <c r="AD79" s="479">
        <v>550000</v>
      </c>
      <c r="AE79" s="479">
        <v>550000</v>
      </c>
      <c r="AF79" s="479"/>
      <c r="AG79" s="479"/>
      <c r="AH79" s="479"/>
      <c r="AI79" s="479">
        <v>2</v>
      </c>
      <c r="AJ79" s="479">
        <v>700000</v>
      </c>
      <c r="AK79" s="479">
        <v>440000</v>
      </c>
      <c r="AL79" s="479">
        <v>4</v>
      </c>
      <c r="AM79" s="479">
        <v>900000</v>
      </c>
      <c r="AN79" s="479">
        <v>900000</v>
      </c>
      <c r="AO79" s="479">
        <v>3</v>
      </c>
      <c r="AP79" s="479">
        <v>450000</v>
      </c>
      <c r="AQ79" s="479">
        <v>425000</v>
      </c>
      <c r="AR79" s="479"/>
      <c r="AS79" s="479"/>
      <c r="AT79" s="479"/>
      <c r="AU79" s="479">
        <v>1</v>
      </c>
      <c r="AV79" s="479">
        <v>50000</v>
      </c>
      <c r="AW79" s="479">
        <v>50000</v>
      </c>
      <c r="AX79" s="479"/>
      <c r="AY79" s="479"/>
      <c r="AZ79" s="479"/>
      <c r="BA79" s="479"/>
      <c r="BB79" s="479"/>
      <c r="BC79" s="479"/>
      <c r="BD79" s="479"/>
      <c r="BE79" s="479"/>
      <c r="BF79" s="479"/>
      <c r="BG79" s="479"/>
      <c r="BH79" s="479"/>
      <c r="BI79" s="479"/>
      <c r="BJ79" s="479"/>
      <c r="BK79" s="479"/>
      <c r="BL79" s="479"/>
      <c r="BM79" s="479">
        <v>41</v>
      </c>
      <c r="BN79" s="479">
        <v>22310000</v>
      </c>
      <c r="BO79" s="479">
        <v>18072000</v>
      </c>
    </row>
    <row r="80" spans="1:67" s="378" customFormat="1" ht="10.5">
      <c r="A80" s="478" t="s">
        <v>618</v>
      </c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/>
      <c r="AG80" s="479"/>
      <c r="AH80" s="479"/>
      <c r="AI80" s="479"/>
      <c r="AJ80" s="479"/>
      <c r="AK80" s="479"/>
      <c r="AL80" s="479"/>
      <c r="AM80" s="479"/>
      <c r="AN80" s="479"/>
      <c r="AO80" s="479">
        <v>1</v>
      </c>
      <c r="AP80" s="479">
        <v>50000</v>
      </c>
      <c r="AQ80" s="479">
        <v>50000</v>
      </c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479"/>
      <c r="BC80" s="479"/>
      <c r="BD80" s="479"/>
      <c r="BE80" s="479"/>
      <c r="BF80" s="479"/>
      <c r="BG80" s="479"/>
      <c r="BH80" s="479"/>
      <c r="BI80" s="479"/>
      <c r="BJ80" s="479"/>
      <c r="BK80" s="479"/>
      <c r="BL80" s="479"/>
      <c r="BM80" s="479">
        <v>1</v>
      </c>
      <c r="BN80" s="479">
        <v>50000</v>
      </c>
      <c r="BO80" s="479">
        <v>50000</v>
      </c>
    </row>
    <row r="81" spans="1:67" s="378" customFormat="1" ht="10.5">
      <c r="A81" s="478" t="s">
        <v>707</v>
      </c>
      <c r="B81" s="479"/>
      <c r="C81" s="479"/>
      <c r="D81" s="479"/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  <c r="T81" s="479">
        <v>5</v>
      </c>
      <c r="U81" s="479">
        <v>320000</v>
      </c>
      <c r="V81" s="479">
        <v>270000</v>
      </c>
      <c r="W81" s="479"/>
      <c r="X81" s="479"/>
      <c r="Y81" s="479"/>
      <c r="Z81" s="479"/>
      <c r="AA81" s="479"/>
      <c r="AB81" s="479"/>
      <c r="AC81" s="479"/>
      <c r="AD81" s="479"/>
      <c r="AE81" s="479"/>
      <c r="AF81" s="479"/>
      <c r="AG81" s="479"/>
      <c r="AH81" s="479"/>
      <c r="AI81" s="479"/>
      <c r="AJ81" s="479"/>
      <c r="AK81" s="479"/>
      <c r="AL81" s="479"/>
      <c r="AM81" s="479"/>
      <c r="AN81" s="479"/>
      <c r="AO81" s="479"/>
      <c r="AP81" s="479"/>
      <c r="AQ81" s="479"/>
      <c r="AR81" s="479"/>
      <c r="AS81" s="479"/>
      <c r="AT81" s="479"/>
      <c r="AU81" s="479"/>
      <c r="AV81" s="479"/>
      <c r="AW81" s="479"/>
      <c r="AX81" s="479"/>
      <c r="AY81" s="479"/>
      <c r="AZ81" s="479"/>
      <c r="BA81" s="479"/>
      <c r="BB81" s="479"/>
      <c r="BC81" s="479"/>
      <c r="BD81" s="479"/>
      <c r="BE81" s="479"/>
      <c r="BF81" s="479"/>
      <c r="BG81" s="479"/>
      <c r="BH81" s="479"/>
      <c r="BI81" s="479"/>
      <c r="BJ81" s="479"/>
      <c r="BK81" s="479"/>
      <c r="BL81" s="479"/>
      <c r="BM81" s="479">
        <v>5</v>
      </c>
      <c r="BN81" s="479">
        <v>320000</v>
      </c>
      <c r="BO81" s="479">
        <v>270000</v>
      </c>
    </row>
    <row r="82" spans="1:67" s="378" customFormat="1" ht="10.5">
      <c r="A82" s="478" t="s">
        <v>794</v>
      </c>
      <c r="B82" s="479"/>
      <c r="C82" s="479"/>
      <c r="D82" s="479"/>
      <c r="E82" s="479"/>
      <c r="F82" s="479"/>
      <c r="G82" s="479"/>
      <c r="H82" s="479">
        <v>1</v>
      </c>
      <c r="I82" s="479">
        <v>1140000</v>
      </c>
      <c r="J82" s="479">
        <v>1140000</v>
      </c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  <c r="AC82" s="479"/>
      <c r="AD82" s="479"/>
      <c r="AE82" s="479"/>
      <c r="AF82" s="479"/>
      <c r="AG82" s="479"/>
      <c r="AH82" s="479"/>
      <c r="AI82" s="479"/>
      <c r="AJ82" s="479"/>
      <c r="AK82" s="479"/>
      <c r="AL82" s="479"/>
      <c r="AM82" s="479"/>
      <c r="AN82" s="479"/>
      <c r="AO82" s="479"/>
      <c r="AP82" s="479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  <c r="BI82" s="479"/>
      <c r="BJ82" s="479"/>
      <c r="BK82" s="479"/>
      <c r="BL82" s="479"/>
      <c r="BM82" s="479">
        <v>1</v>
      </c>
      <c r="BN82" s="479">
        <v>1140000</v>
      </c>
      <c r="BO82" s="479">
        <v>1140000</v>
      </c>
    </row>
    <row r="83" spans="1:67" s="378" customFormat="1" ht="10.5">
      <c r="A83" s="478" t="s">
        <v>576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>
        <v>3</v>
      </c>
      <c r="R83" s="479">
        <v>2000000</v>
      </c>
      <c r="S83" s="479">
        <v>1500000</v>
      </c>
      <c r="T83" s="479">
        <v>7</v>
      </c>
      <c r="U83" s="479">
        <v>2000000</v>
      </c>
      <c r="V83" s="479">
        <v>1569000</v>
      </c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>
        <v>1</v>
      </c>
      <c r="AM83" s="479">
        <v>100000</v>
      </c>
      <c r="AN83" s="479">
        <v>100000</v>
      </c>
      <c r="AO83" s="479"/>
      <c r="AP83" s="479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479"/>
      <c r="BC83" s="479"/>
      <c r="BD83" s="479">
        <v>1</v>
      </c>
      <c r="BE83" s="479">
        <v>200000</v>
      </c>
      <c r="BF83" s="479">
        <v>200000</v>
      </c>
      <c r="BG83" s="479"/>
      <c r="BH83" s="479"/>
      <c r="BI83" s="479"/>
      <c r="BJ83" s="479"/>
      <c r="BK83" s="479"/>
      <c r="BL83" s="479"/>
      <c r="BM83" s="479">
        <v>12</v>
      </c>
      <c r="BN83" s="479">
        <v>4300000</v>
      </c>
      <c r="BO83" s="479">
        <v>3369000</v>
      </c>
    </row>
    <row r="84" spans="1:67" s="378" customFormat="1" ht="10.5">
      <c r="A84" s="478" t="s">
        <v>655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>
        <v>1</v>
      </c>
      <c r="U84" s="479">
        <v>300000</v>
      </c>
      <c r="V84" s="479">
        <v>300000</v>
      </c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479"/>
      <c r="BC84" s="479"/>
      <c r="BD84" s="479"/>
      <c r="BE84" s="479"/>
      <c r="BF84" s="479"/>
      <c r="BG84" s="479"/>
      <c r="BH84" s="479"/>
      <c r="BI84" s="479"/>
      <c r="BJ84" s="479"/>
      <c r="BK84" s="479"/>
      <c r="BL84" s="479"/>
      <c r="BM84" s="479">
        <v>1</v>
      </c>
      <c r="BN84" s="479">
        <v>300000</v>
      </c>
      <c r="BO84" s="479">
        <v>300000</v>
      </c>
    </row>
    <row r="85" spans="1:67" s="378" customFormat="1" ht="10.5">
      <c r="A85" s="478" t="s">
        <v>546</v>
      </c>
      <c r="B85" s="479"/>
      <c r="C85" s="479"/>
      <c r="D85" s="479"/>
      <c r="E85" s="479"/>
      <c r="F85" s="479"/>
      <c r="G85" s="479"/>
      <c r="H85" s="479">
        <v>1</v>
      </c>
      <c r="I85" s="479">
        <v>200000</v>
      </c>
      <c r="J85" s="479">
        <v>200000</v>
      </c>
      <c r="K85" s="479"/>
      <c r="L85" s="479"/>
      <c r="M85" s="479"/>
      <c r="N85" s="479"/>
      <c r="O85" s="479"/>
      <c r="P85" s="479"/>
      <c r="Q85" s="479">
        <v>2</v>
      </c>
      <c r="R85" s="479">
        <v>200000</v>
      </c>
      <c r="S85" s="479">
        <v>200000</v>
      </c>
      <c r="T85" s="479">
        <v>11</v>
      </c>
      <c r="U85" s="479">
        <v>5450000</v>
      </c>
      <c r="V85" s="479">
        <v>2955000</v>
      </c>
      <c r="W85" s="479">
        <v>1</v>
      </c>
      <c r="X85" s="479">
        <v>500000</v>
      </c>
      <c r="Y85" s="479">
        <v>500000</v>
      </c>
      <c r="Z85" s="479"/>
      <c r="AA85" s="479"/>
      <c r="AB85" s="479"/>
      <c r="AC85" s="479">
        <v>2</v>
      </c>
      <c r="AD85" s="479">
        <v>110000</v>
      </c>
      <c r="AE85" s="479">
        <v>44000</v>
      </c>
      <c r="AF85" s="479"/>
      <c r="AG85" s="479"/>
      <c r="AH85" s="479"/>
      <c r="AI85" s="479"/>
      <c r="AJ85" s="479"/>
      <c r="AK85" s="479"/>
      <c r="AL85" s="479"/>
      <c r="AM85" s="479"/>
      <c r="AN85" s="479"/>
      <c r="AO85" s="479"/>
      <c r="AP85" s="479"/>
      <c r="AQ85" s="479"/>
      <c r="AR85" s="479"/>
      <c r="AS85" s="479"/>
      <c r="AT85" s="479"/>
      <c r="AU85" s="479">
        <v>1</v>
      </c>
      <c r="AV85" s="479">
        <v>50000</v>
      </c>
      <c r="AW85" s="479">
        <v>50000</v>
      </c>
      <c r="AX85" s="479"/>
      <c r="AY85" s="479"/>
      <c r="AZ85" s="479"/>
      <c r="BA85" s="479"/>
      <c r="BB85" s="479"/>
      <c r="BC85" s="479"/>
      <c r="BD85" s="479"/>
      <c r="BE85" s="479"/>
      <c r="BF85" s="479"/>
      <c r="BG85" s="479"/>
      <c r="BH85" s="479"/>
      <c r="BI85" s="479"/>
      <c r="BJ85" s="479"/>
      <c r="BK85" s="479"/>
      <c r="BL85" s="479"/>
      <c r="BM85" s="479">
        <v>18</v>
      </c>
      <c r="BN85" s="479">
        <v>6510000</v>
      </c>
      <c r="BO85" s="479">
        <v>3949000</v>
      </c>
    </row>
    <row r="86" spans="1:67" s="378" customFormat="1" ht="10.5">
      <c r="A86" s="478" t="s">
        <v>547</v>
      </c>
      <c r="B86" s="479"/>
      <c r="C86" s="479"/>
      <c r="D86" s="479"/>
      <c r="E86" s="479"/>
      <c r="F86" s="479"/>
      <c r="G86" s="479"/>
      <c r="H86" s="479">
        <v>1</v>
      </c>
      <c r="I86" s="479">
        <v>50000</v>
      </c>
      <c r="J86" s="479">
        <v>20000</v>
      </c>
      <c r="K86" s="479"/>
      <c r="L86" s="479"/>
      <c r="M86" s="479"/>
      <c r="N86" s="479"/>
      <c r="O86" s="479"/>
      <c r="P86" s="479"/>
      <c r="Q86" s="479">
        <v>2</v>
      </c>
      <c r="R86" s="479">
        <v>600000</v>
      </c>
      <c r="S86" s="479">
        <v>590000</v>
      </c>
      <c r="T86" s="479">
        <v>11</v>
      </c>
      <c r="U86" s="479">
        <v>3220000</v>
      </c>
      <c r="V86" s="479">
        <v>1380100</v>
      </c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>
        <v>2</v>
      </c>
      <c r="AJ86" s="479">
        <v>600000</v>
      </c>
      <c r="AK86" s="479">
        <v>440000</v>
      </c>
      <c r="AL86" s="479">
        <v>1</v>
      </c>
      <c r="AM86" s="479">
        <v>100000</v>
      </c>
      <c r="AN86" s="479">
        <v>100000</v>
      </c>
      <c r="AO86" s="479">
        <v>3</v>
      </c>
      <c r="AP86" s="479">
        <v>900000</v>
      </c>
      <c r="AQ86" s="479">
        <v>900000</v>
      </c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79"/>
      <c r="BI86" s="479"/>
      <c r="BJ86" s="479"/>
      <c r="BK86" s="479"/>
      <c r="BL86" s="479"/>
      <c r="BM86" s="479">
        <v>20</v>
      </c>
      <c r="BN86" s="479">
        <v>5470000</v>
      </c>
      <c r="BO86" s="479">
        <v>3430100</v>
      </c>
    </row>
    <row r="87" spans="1:67" s="378" customFormat="1" ht="10.5">
      <c r="A87" s="478" t="s">
        <v>795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>
        <v>1</v>
      </c>
      <c r="AV87" s="479">
        <v>100000</v>
      </c>
      <c r="AW87" s="479">
        <v>50000</v>
      </c>
      <c r="AX87" s="479"/>
      <c r="AY87" s="479"/>
      <c r="AZ87" s="479"/>
      <c r="BA87" s="479"/>
      <c r="BB87" s="479"/>
      <c r="BC87" s="479"/>
      <c r="BD87" s="479"/>
      <c r="BE87" s="479"/>
      <c r="BF87" s="479"/>
      <c r="BG87" s="479"/>
      <c r="BH87" s="479"/>
      <c r="BI87" s="479"/>
      <c r="BJ87" s="479"/>
      <c r="BK87" s="479"/>
      <c r="BL87" s="479"/>
      <c r="BM87" s="479">
        <v>1</v>
      </c>
      <c r="BN87" s="479">
        <v>100000</v>
      </c>
      <c r="BO87" s="479">
        <v>50000</v>
      </c>
    </row>
    <row r="88" spans="1:67" s="378" customFormat="1" ht="10.5">
      <c r="A88" s="478" t="s">
        <v>656</v>
      </c>
      <c r="B88" s="479"/>
      <c r="C88" s="479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  <c r="AC88" s="479"/>
      <c r="AD88" s="479"/>
      <c r="AE88" s="479"/>
      <c r="AF88" s="479"/>
      <c r="AG88" s="479"/>
      <c r="AH88" s="479"/>
      <c r="AI88" s="479">
        <v>1</v>
      </c>
      <c r="AJ88" s="479">
        <v>50000</v>
      </c>
      <c r="AK88" s="479">
        <v>7500</v>
      </c>
      <c r="AL88" s="479"/>
      <c r="AM88" s="479"/>
      <c r="AN88" s="479"/>
      <c r="AO88" s="479"/>
      <c r="AP88" s="479"/>
      <c r="AQ88" s="479"/>
      <c r="AR88" s="479"/>
      <c r="AS88" s="479"/>
      <c r="AT88" s="479"/>
      <c r="AU88" s="479"/>
      <c r="AV88" s="479"/>
      <c r="AW88" s="479"/>
      <c r="AX88" s="479"/>
      <c r="AY88" s="479"/>
      <c r="AZ88" s="479"/>
      <c r="BA88" s="479"/>
      <c r="BB88" s="479"/>
      <c r="BC88" s="479"/>
      <c r="BD88" s="479"/>
      <c r="BE88" s="479"/>
      <c r="BF88" s="479"/>
      <c r="BG88" s="479"/>
      <c r="BH88" s="479"/>
      <c r="BI88" s="479"/>
      <c r="BJ88" s="479"/>
      <c r="BK88" s="479"/>
      <c r="BL88" s="479"/>
      <c r="BM88" s="479">
        <v>1</v>
      </c>
      <c r="BN88" s="479">
        <v>50000</v>
      </c>
      <c r="BO88" s="479">
        <v>7500</v>
      </c>
    </row>
    <row r="89" spans="1:67" s="378" customFormat="1" ht="10.5">
      <c r="A89" s="478" t="s">
        <v>796</v>
      </c>
      <c r="B89" s="479"/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>
        <v>1</v>
      </c>
      <c r="U89" s="479">
        <v>10000</v>
      </c>
      <c r="V89" s="479">
        <v>3100</v>
      </c>
      <c r="W89" s="479"/>
      <c r="X89" s="479"/>
      <c r="Y89" s="479"/>
      <c r="Z89" s="479"/>
      <c r="AA89" s="479"/>
      <c r="AB89" s="479"/>
      <c r="AC89" s="479"/>
      <c r="AD89" s="479"/>
      <c r="AE89" s="479"/>
      <c r="AF89" s="479"/>
      <c r="AG89" s="479"/>
      <c r="AH89" s="479"/>
      <c r="AI89" s="479"/>
      <c r="AJ89" s="479"/>
      <c r="AK89" s="479"/>
      <c r="AL89" s="479"/>
      <c r="AM89" s="479"/>
      <c r="AN89" s="479"/>
      <c r="AO89" s="479"/>
      <c r="AP89" s="479"/>
      <c r="AQ89" s="479"/>
      <c r="AR89" s="479"/>
      <c r="AS89" s="479"/>
      <c r="AT89" s="479"/>
      <c r="AU89" s="479"/>
      <c r="AV89" s="479"/>
      <c r="AW89" s="479"/>
      <c r="AX89" s="479"/>
      <c r="AY89" s="479"/>
      <c r="AZ89" s="479"/>
      <c r="BA89" s="479"/>
      <c r="BB89" s="479"/>
      <c r="BC89" s="479"/>
      <c r="BD89" s="479"/>
      <c r="BE89" s="479"/>
      <c r="BF89" s="479"/>
      <c r="BG89" s="479"/>
      <c r="BH89" s="479"/>
      <c r="BI89" s="479"/>
      <c r="BJ89" s="479"/>
      <c r="BK89" s="479"/>
      <c r="BL89" s="479"/>
      <c r="BM89" s="479">
        <v>1</v>
      </c>
      <c r="BN89" s="479">
        <v>10000</v>
      </c>
      <c r="BO89" s="479">
        <v>3100</v>
      </c>
    </row>
    <row r="90" spans="1:67" s="378" customFormat="1" ht="10.5">
      <c r="A90" s="478" t="s">
        <v>708</v>
      </c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>
        <v>5</v>
      </c>
      <c r="U90" s="479">
        <v>1070000</v>
      </c>
      <c r="V90" s="479">
        <v>1070000</v>
      </c>
      <c r="W90" s="479"/>
      <c r="X90" s="479"/>
      <c r="Y90" s="479"/>
      <c r="Z90" s="479"/>
      <c r="AA90" s="479"/>
      <c r="AB90" s="479"/>
      <c r="AC90" s="479">
        <v>1</v>
      </c>
      <c r="AD90" s="479">
        <v>10000</v>
      </c>
      <c r="AE90" s="479">
        <v>10000</v>
      </c>
      <c r="AF90" s="479"/>
      <c r="AG90" s="479"/>
      <c r="AH90" s="479"/>
      <c r="AI90" s="479"/>
      <c r="AJ90" s="479"/>
      <c r="AK90" s="479"/>
      <c r="AL90" s="479"/>
      <c r="AM90" s="479"/>
      <c r="AN90" s="479"/>
      <c r="AO90" s="479">
        <v>1</v>
      </c>
      <c r="AP90" s="479">
        <v>10000</v>
      </c>
      <c r="AQ90" s="479">
        <v>10000</v>
      </c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479"/>
      <c r="BC90" s="479"/>
      <c r="BD90" s="479"/>
      <c r="BE90" s="479"/>
      <c r="BF90" s="479"/>
      <c r="BG90" s="479"/>
      <c r="BH90" s="479"/>
      <c r="BI90" s="479"/>
      <c r="BJ90" s="479"/>
      <c r="BK90" s="479"/>
      <c r="BL90" s="479"/>
      <c r="BM90" s="479">
        <v>7</v>
      </c>
      <c r="BN90" s="479">
        <v>1090000</v>
      </c>
      <c r="BO90" s="479">
        <v>1090000</v>
      </c>
    </row>
    <row r="91" spans="1:67" s="378" customFormat="1" ht="10.5">
      <c r="A91" s="478" t="s">
        <v>587</v>
      </c>
      <c r="B91" s="479">
        <v>1</v>
      </c>
      <c r="C91" s="479">
        <v>1000000</v>
      </c>
      <c r="D91" s="479">
        <v>1000000</v>
      </c>
      <c r="E91" s="479"/>
      <c r="F91" s="479"/>
      <c r="G91" s="479"/>
      <c r="H91" s="479">
        <v>16</v>
      </c>
      <c r="I91" s="479">
        <v>213885000</v>
      </c>
      <c r="J91" s="479">
        <v>213497500</v>
      </c>
      <c r="K91" s="479"/>
      <c r="L91" s="479"/>
      <c r="M91" s="479"/>
      <c r="N91" s="479"/>
      <c r="O91" s="479"/>
      <c r="P91" s="479"/>
      <c r="Q91" s="479">
        <v>6</v>
      </c>
      <c r="R91" s="479">
        <v>1650000</v>
      </c>
      <c r="S91" s="479">
        <v>1450000</v>
      </c>
      <c r="T91" s="479">
        <v>117</v>
      </c>
      <c r="U91" s="479">
        <v>42241800</v>
      </c>
      <c r="V91" s="479">
        <v>23551600</v>
      </c>
      <c r="W91" s="479">
        <v>10</v>
      </c>
      <c r="X91" s="479">
        <v>3370000</v>
      </c>
      <c r="Y91" s="479">
        <v>3250000</v>
      </c>
      <c r="Z91" s="479">
        <v>8</v>
      </c>
      <c r="AA91" s="479">
        <v>3325000</v>
      </c>
      <c r="AB91" s="479">
        <v>1751000</v>
      </c>
      <c r="AC91" s="479">
        <v>16</v>
      </c>
      <c r="AD91" s="479">
        <v>3410000</v>
      </c>
      <c r="AE91" s="479">
        <v>2735000</v>
      </c>
      <c r="AF91" s="479">
        <v>2</v>
      </c>
      <c r="AG91" s="479">
        <v>50250000</v>
      </c>
      <c r="AH91" s="479">
        <v>25250000</v>
      </c>
      <c r="AI91" s="479">
        <v>7</v>
      </c>
      <c r="AJ91" s="479">
        <v>2200000</v>
      </c>
      <c r="AK91" s="479">
        <v>830000</v>
      </c>
      <c r="AL91" s="479">
        <v>16</v>
      </c>
      <c r="AM91" s="479">
        <v>113180000</v>
      </c>
      <c r="AN91" s="479">
        <v>112825500</v>
      </c>
      <c r="AO91" s="479">
        <v>10</v>
      </c>
      <c r="AP91" s="479">
        <v>2810000</v>
      </c>
      <c r="AQ91" s="479">
        <v>2380000</v>
      </c>
      <c r="AR91" s="479"/>
      <c r="AS91" s="479"/>
      <c r="AT91" s="479"/>
      <c r="AU91" s="479">
        <v>2</v>
      </c>
      <c r="AV91" s="479">
        <v>550000</v>
      </c>
      <c r="AW91" s="479">
        <v>215000</v>
      </c>
      <c r="AX91" s="479"/>
      <c r="AY91" s="479"/>
      <c r="AZ91" s="479"/>
      <c r="BA91" s="479">
        <v>1</v>
      </c>
      <c r="BB91" s="479">
        <v>100000</v>
      </c>
      <c r="BC91" s="479">
        <v>50000</v>
      </c>
      <c r="BD91" s="479">
        <v>3</v>
      </c>
      <c r="BE91" s="479">
        <v>1600000</v>
      </c>
      <c r="BF91" s="479">
        <v>1550000</v>
      </c>
      <c r="BG91" s="479"/>
      <c r="BH91" s="479"/>
      <c r="BI91" s="479"/>
      <c r="BJ91" s="479"/>
      <c r="BK91" s="479"/>
      <c r="BL91" s="479"/>
      <c r="BM91" s="479">
        <v>215</v>
      </c>
      <c r="BN91" s="479">
        <v>439571800</v>
      </c>
      <c r="BO91" s="479">
        <v>390335600</v>
      </c>
    </row>
    <row r="92" spans="1:67" s="378" customFormat="1" ht="10.5">
      <c r="A92" s="478" t="s">
        <v>573</v>
      </c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>
        <v>2</v>
      </c>
      <c r="U92" s="479">
        <v>110000</v>
      </c>
      <c r="V92" s="479">
        <v>105000</v>
      </c>
      <c r="W92" s="479"/>
      <c r="X92" s="479"/>
      <c r="Y92" s="479"/>
      <c r="Z92" s="479"/>
      <c r="AA92" s="479"/>
      <c r="AB92" s="479"/>
      <c r="AC92" s="479"/>
      <c r="AD92" s="479"/>
      <c r="AE92" s="479"/>
      <c r="AF92" s="479"/>
      <c r="AG92" s="479"/>
      <c r="AH92" s="479"/>
      <c r="AI92" s="479"/>
      <c r="AJ92" s="479"/>
      <c r="AK92" s="479"/>
      <c r="AL92" s="479"/>
      <c r="AM92" s="479"/>
      <c r="AN92" s="479"/>
      <c r="AO92" s="479"/>
      <c r="AP92" s="479"/>
      <c r="AQ92" s="479"/>
      <c r="AR92" s="479"/>
      <c r="AS92" s="479"/>
      <c r="AT92" s="479"/>
      <c r="AU92" s="479"/>
      <c r="AV92" s="479"/>
      <c r="AW92" s="479"/>
      <c r="AX92" s="479"/>
      <c r="AY92" s="479"/>
      <c r="AZ92" s="479"/>
      <c r="BA92" s="479"/>
      <c r="BB92" s="479"/>
      <c r="BC92" s="479"/>
      <c r="BD92" s="479"/>
      <c r="BE92" s="479"/>
      <c r="BF92" s="479"/>
      <c r="BG92" s="479"/>
      <c r="BH92" s="479"/>
      <c r="BI92" s="479"/>
      <c r="BJ92" s="479"/>
      <c r="BK92" s="479"/>
      <c r="BL92" s="479"/>
      <c r="BM92" s="479">
        <v>2</v>
      </c>
      <c r="BN92" s="479">
        <v>110000</v>
      </c>
      <c r="BO92" s="479">
        <v>105000</v>
      </c>
    </row>
    <row r="93" spans="1:67" s="378" customFormat="1" ht="10.5">
      <c r="A93" s="478" t="s">
        <v>709</v>
      </c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>
        <v>1</v>
      </c>
      <c r="AJ93" s="479">
        <v>50000</v>
      </c>
      <c r="AK93" s="479">
        <v>25000</v>
      </c>
      <c r="AL93" s="479"/>
      <c r="AM93" s="479"/>
      <c r="AN93" s="479"/>
      <c r="AO93" s="479">
        <v>1</v>
      </c>
      <c r="AP93" s="479">
        <v>100000</v>
      </c>
      <c r="AQ93" s="479">
        <v>100000</v>
      </c>
      <c r="AR93" s="479"/>
      <c r="AS93" s="479"/>
      <c r="AT93" s="479"/>
      <c r="AU93" s="479"/>
      <c r="AV93" s="479"/>
      <c r="AW93" s="479"/>
      <c r="AX93" s="479"/>
      <c r="AY93" s="479"/>
      <c r="AZ93" s="479"/>
      <c r="BA93" s="479"/>
      <c r="BB93" s="479"/>
      <c r="BC93" s="479"/>
      <c r="BD93" s="479"/>
      <c r="BE93" s="479"/>
      <c r="BF93" s="479"/>
      <c r="BG93" s="479"/>
      <c r="BH93" s="479"/>
      <c r="BI93" s="479"/>
      <c r="BJ93" s="479"/>
      <c r="BK93" s="479"/>
      <c r="BL93" s="479"/>
      <c r="BM93" s="479">
        <v>2</v>
      </c>
      <c r="BN93" s="479">
        <v>150000</v>
      </c>
      <c r="BO93" s="479">
        <v>125000</v>
      </c>
    </row>
    <row r="94" spans="1:67" s="378" customFormat="1" ht="10.5">
      <c r="A94" s="478" t="s">
        <v>597</v>
      </c>
      <c r="B94" s="479"/>
      <c r="C94" s="479"/>
      <c r="D94" s="479"/>
      <c r="E94" s="479"/>
      <c r="F94" s="479"/>
      <c r="G94" s="479"/>
      <c r="H94" s="479">
        <v>1</v>
      </c>
      <c r="I94" s="479">
        <v>200000</v>
      </c>
      <c r="J94" s="479">
        <v>100000</v>
      </c>
      <c r="K94" s="479"/>
      <c r="L94" s="479"/>
      <c r="M94" s="479"/>
      <c r="N94" s="479"/>
      <c r="O94" s="479"/>
      <c r="P94" s="479"/>
      <c r="Q94" s="479">
        <v>1</v>
      </c>
      <c r="R94" s="479">
        <v>1000000</v>
      </c>
      <c r="S94" s="479">
        <v>1000000</v>
      </c>
      <c r="T94" s="479">
        <v>1</v>
      </c>
      <c r="U94" s="479">
        <v>100000</v>
      </c>
      <c r="V94" s="479">
        <v>100000</v>
      </c>
      <c r="W94" s="479"/>
      <c r="X94" s="479"/>
      <c r="Y94" s="479"/>
      <c r="Z94" s="479"/>
      <c r="AA94" s="479"/>
      <c r="AB94" s="479"/>
      <c r="AC94" s="479"/>
      <c r="AD94" s="479"/>
      <c r="AE94" s="479"/>
      <c r="AF94" s="479"/>
      <c r="AG94" s="479"/>
      <c r="AH94" s="479"/>
      <c r="AI94" s="479"/>
      <c r="AJ94" s="479"/>
      <c r="AK94" s="479"/>
      <c r="AL94" s="479"/>
      <c r="AM94" s="479"/>
      <c r="AN94" s="479"/>
      <c r="AO94" s="479"/>
      <c r="AP94" s="479"/>
      <c r="AQ94" s="479"/>
      <c r="AR94" s="479"/>
      <c r="AS94" s="479"/>
      <c r="AT94" s="479"/>
      <c r="AU94" s="479"/>
      <c r="AV94" s="479"/>
      <c r="AW94" s="479"/>
      <c r="AX94" s="479"/>
      <c r="AY94" s="479"/>
      <c r="AZ94" s="479"/>
      <c r="BA94" s="479"/>
      <c r="BB94" s="479"/>
      <c r="BC94" s="479"/>
      <c r="BD94" s="479"/>
      <c r="BE94" s="479"/>
      <c r="BF94" s="479"/>
      <c r="BG94" s="479"/>
      <c r="BH94" s="479"/>
      <c r="BI94" s="479"/>
      <c r="BJ94" s="479"/>
      <c r="BK94" s="479"/>
      <c r="BL94" s="479"/>
      <c r="BM94" s="479">
        <v>3</v>
      </c>
      <c r="BN94" s="479">
        <v>1300000</v>
      </c>
      <c r="BO94" s="479">
        <v>1200000</v>
      </c>
    </row>
    <row r="95" spans="1:67" s="378" customFormat="1" ht="10.5">
      <c r="A95" s="478" t="s">
        <v>657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>
        <v>1</v>
      </c>
      <c r="R95" s="479">
        <v>1000000</v>
      </c>
      <c r="S95" s="479">
        <v>500000</v>
      </c>
      <c r="T95" s="479">
        <v>3</v>
      </c>
      <c r="U95" s="479">
        <v>2020000</v>
      </c>
      <c r="V95" s="479">
        <v>2020000</v>
      </c>
      <c r="W95" s="479">
        <v>1</v>
      </c>
      <c r="X95" s="479">
        <v>300000</v>
      </c>
      <c r="Y95" s="479">
        <v>300000</v>
      </c>
      <c r="Z95" s="479"/>
      <c r="AA95" s="479"/>
      <c r="AB95" s="479"/>
      <c r="AC95" s="479"/>
      <c r="AD95" s="479"/>
      <c r="AE95" s="479"/>
      <c r="AF95" s="479"/>
      <c r="AG95" s="479"/>
      <c r="AH95" s="479"/>
      <c r="AI95" s="479"/>
      <c r="AJ95" s="479"/>
      <c r="AK95" s="479"/>
      <c r="AL95" s="479"/>
      <c r="AM95" s="479"/>
      <c r="AN95" s="479"/>
      <c r="AO95" s="479"/>
      <c r="AP95" s="479"/>
      <c r="AQ95" s="479"/>
      <c r="AR95" s="479"/>
      <c r="AS95" s="479"/>
      <c r="AT95" s="479"/>
      <c r="AU95" s="479"/>
      <c r="AV95" s="479"/>
      <c r="AW95" s="479"/>
      <c r="AX95" s="479"/>
      <c r="AY95" s="479"/>
      <c r="AZ95" s="479"/>
      <c r="BA95" s="479"/>
      <c r="BB95" s="479"/>
      <c r="BC95" s="479"/>
      <c r="BD95" s="479"/>
      <c r="BE95" s="479"/>
      <c r="BF95" s="479"/>
      <c r="BG95" s="479"/>
      <c r="BH95" s="479"/>
      <c r="BI95" s="479"/>
      <c r="BJ95" s="479"/>
      <c r="BK95" s="479"/>
      <c r="BL95" s="479"/>
      <c r="BM95" s="479">
        <v>5</v>
      </c>
      <c r="BN95" s="479">
        <v>3320000</v>
      </c>
      <c r="BO95" s="479">
        <v>2820000</v>
      </c>
    </row>
    <row r="96" spans="1:67" s="378" customFormat="1" ht="10.5">
      <c r="A96" s="478" t="s">
        <v>658</v>
      </c>
      <c r="B96" s="479"/>
      <c r="C96" s="479"/>
      <c r="D96" s="479"/>
      <c r="E96" s="479"/>
      <c r="F96" s="479"/>
      <c r="G96" s="479"/>
      <c r="H96" s="479">
        <v>1</v>
      </c>
      <c r="I96" s="479">
        <v>10000</v>
      </c>
      <c r="J96" s="479">
        <v>10000</v>
      </c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/>
      <c r="AG96" s="479"/>
      <c r="AH96" s="479"/>
      <c r="AI96" s="479"/>
      <c r="AJ96" s="479"/>
      <c r="AK96" s="479"/>
      <c r="AL96" s="479"/>
      <c r="AM96" s="479"/>
      <c r="AN96" s="479"/>
      <c r="AO96" s="479">
        <v>1</v>
      </c>
      <c r="AP96" s="479">
        <v>10000</v>
      </c>
      <c r="AQ96" s="479">
        <v>10000</v>
      </c>
      <c r="AR96" s="479"/>
      <c r="AS96" s="479"/>
      <c r="AT96" s="479"/>
      <c r="AU96" s="479"/>
      <c r="AV96" s="479"/>
      <c r="AW96" s="479"/>
      <c r="AX96" s="479"/>
      <c r="AY96" s="479"/>
      <c r="AZ96" s="479"/>
      <c r="BA96" s="479"/>
      <c r="BB96" s="479"/>
      <c r="BC96" s="479"/>
      <c r="BD96" s="479"/>
      <c r="BE96" s="479"/>
      <c r="BF96" s="479"/>
      <c r="BG96" s="479"/>
      <c r="BH96" s="479"/>
      <c r="BI96" s="479"/>
      <c r="BJ96" s="479"/>
      <c r="BK96" s="479"/>
      <c r="BL96" s="479"/>
      <c r="BM96" s="479">
        <v>2</v>
      </c>
      <c r="BN96" s="479">
        <v>20000</v>
      </c>
      <c r="BO96" s="479">
        <v>20000</v>
      </c>
    </row>
    <row r="97" spans="1:67" s="378" customFormat="1" ht="10.5">
      <c r="A97" s="478" t="s">
        <v>797</v>
      </c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>
        <v>1</v>
      </c>
      <c r="X97" s="479">
        <v>50000000</v>
      </c>
      <c r="Y97" s="479">
        <v>3500000</v>
      </c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79"/>
      <c r="AK97" s="479"/>
      <c r="AL97" s="479"/>
      <c r="AM97" s="479"/>
      <c r="AN97" s="479"/>
      <c r="AO97" s="479"/>
      <c r="AP97" s="479"/>
      <c r="AQ97" s="479"/>
      <c r="AR97" s="479"/>
      <c r="AS97" s="479"/>
      <c r="AT97" s="479"/>
      <c r="AU97" s="479"/>
      <c r="AV97" s="479"/>
      <c r="AW97" s="479"/>
      <c r="AX97" s="479"/>
      <c r="AY97" s="479"/>
      <c r="AZ97" s="479"/>
      <c r="BA97" s="479"/>
      <c r="BB97" s="479"/>
      <c r="BC97" s="479"/>
      <c r="BD97" s="479"/>
      <c r="BE97" s="479"/>
      <c r="BF97" s="479"/>
      <c r="BG97" s="479"/>
      <c r="BH97" s="479"/>
      <c r="BI97" s="479"/>
      <c r="BJ97" s="479"/>
      <c r="BK97" s="479"/>
      <c r="BL97" s="479"/>
      <c r="BM97" s="479">
        <v>1</v>
      </c>
      <c r="BN97" s="479">
        <v>50000000</v>
      </c>
      <c r="BO97" s="479">
        <v>3500000</v>
      </c>
    </row>
    <row r="98" spans="1:67" s="378" customFormat="1" ht="10.5">
      <c r="A98" s="478" t="s">
        <v>659</v>
      </c>
      <c r="B98" s="479"/>
      <c r="C98" s="479"/>
      <c r="D98" s="479"/>
      <c r="E98" s="479"/>
      <c r="F98" s="479"/>
      <c r="G98" s="479"/>
      <c r="H98" s="479">
        <v>1</v>
      </c>
      <c r="I98" s="479">
        <v>28000000</v>
      </c>
      <c r="J98" s="479">
        <v>28000000</v>
      </c>
      <c r="K98" s="479"/>
      <c r="L98" s="479"/>
      <c r="M98" s="479"/>
      <c r="N98" s="479"/>
      <c r="O98" s="479"/>
      <c r="P98" s="479"/>
      <c r="Q98" s="479"/>
      <c r="R98" s="479"/>
      <c r="S98" s="479"/>
      <c r="T98" s="479">
        <v>1</v>
      </c>
      <c r="U98" s="479">
        <v>500000</v>
      </c>
      <c r="V98" s="479">
        <v>250000</v>
      </c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79"/>
      <c r="AI98" s="479"/>
      <c r="AJ98" s="479"/>
      <c r="AK98" s="479"/>
      <c r="AL98" s="479">
        <v>1</v>
      </c>
      <c r="AM98" s="479">
        <v>100000</v>
      </c>
      <c r="AN98" s="479">
        <v>100000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79"/>
      <c r="BG98" s="479"/>
      <c r="BH98" s="479"/>
      <c r="BI98" s="479"/>
      <c r="BJ98" s="479"/>
      <c r="BK98" s="479"/>
      <c r="BL98" s="479"/>
      <c r="BM98" s="479">
        <v>3</v>
      </c>
      <c r="BN98" s="479">
        <v>28600000</v>
      </c>
      <c r="BO98" s="479">
        <v>28350000</v>
      </c>
    </row>
    <row r="99" spans="1:67" s="378" customFormat="1" ht="10.5">
      <c r="A99" s="478" t="s">
        <v>568</v>
      </c>
      <c r="B99" s="479"/>
      <c r="C99" s="479"/>
      <c r="D99" s="479"/>
      <c r="E99" s="479"/>
      <c r="F99" s="479"/>
      <c r="G99" s="479"/>
      <c r="H99" s="479">
        <v>1</v>
      </c>
      <c r="I99" s="479">
        <v>350000</v>
      </c>
      <c r="J99" s="479">
        <v>250000</v>
      </c>
      <c r="K99" s="479"/>
      <c r="L99" s="479"/>
      <c r="M99" s="479"/>
      <c r="N99" s="479"/>
      <c r="O99" s="479"/>
      <c r="P99" s="479"/>
      <c r="Q99" s="479"/>
      <c r="R99" s="479"/>
      <c r="S99" s="479"/>
      <c r="T99" s="479">
        <v>11</v>
      </c>
      <c r="U99" s="479">
        <v>15500000</v>
      </c>
      <c r="V99" s="479">
        <v>14584675</v>
      </c>
      <c r="W99" s="479"/>
      <c r="X99" s="479"/>
      <c r="Y99" s="479"/>
      <c r="Z99" s="479"/>
      <c r="AA99" s="479"/>
      <c r="AB99" s="479"/>
      <c r="AC99" s="479">
        <v>1</v>
      </c>
      <c r="AD99" s="479">
        <v>100000</v>
      </c>
      <c r="AE99" s="479">
        <v>100000</v>
      </c>
      <c r="AF99" s="479"/>
      <c r="AG99" s="479"/>
      <c r="AH99" s="479"/>
      <c r="AI99" s="479">
        <v>1</v>
      </c>
      <c r="AJ99" s="479">
        <v>200000</v>
      </c>
      <c r="AK99" s="479">
        <v>200000</v>
      </c>
      <c r="AL99" s="479">
        <v>1</v>
      </c>
      <c r="AM99" s="479">
        <v>5000000</v>
      </c>
      <c r="AN99" s="479">
        <v>2500000</v>
      </c>
      <c r="AO99" s="479"/>
      <c r="AP99" s="479"/>
      <c r="AQ99" s="479"/>
      <c r="AR99" s="479"/>
      <c r="AS99" s="479"/>
      <c r="AT99" s="479"/>
      <c r="AU99" s="479"/>
      <c r="AV99" s="479"/>
      <c r="AW99" s="479"/>
      <c r="AX99" s="479"/>
      <c r="AY99" s="479"/>
      <c r="AZ99" s="479"/>
      <c r="BA99" s="479"/>
      <c r="BB99" s="479"/>
      <c r="BC99" s="479"/>
      <c r="BD99" s="479"/>
      <c r="BE99" s="479"/>
      <c r="BF99" s="479"/>
      <c r="BG99" s="479"/>
      <c r="BH99" s="479"/>
      <c r="BI99" s="479"/>
      <c r="BJ99" s="479"/>
      <c r="BK99" s="479"/>
      <c r="BL99" s="479"/>
      <c r="BM99" s="479">
        <v>15</v>
      </c>
      <c r="BN99" s="479">
        <v>21150000</v>
      </c>
      <c r="BO99" s="479">
        <v>17634675</v>
      </c>
    </row>
    <row r="100" spans="1:67" s="378" customFormat="1" ht="10.5">
      <c r="A100" s="478" t="s">
        <v>548</v>
      </c>
      <c r="B100" s="479"/>
      <c r="C100" s="479"/>
      <c r="D100" s="479"/>
      <c r="E100" s="479"/>
      <c r="F100" s="479"/>
      <c r="G100" s="479"/>
      <c r="H100" s="479">
        <v>7</v>
      </c>
      <c r="I100" s="479">
        <v>18500000</v>
      </c>
      <c r="J100" s="479">
        <v>14900000</v>
      </c>
      <c r="K100" s="479"/>
      <c r="L100" s="479"/>
      <c r="M100" s="479"/>
      <c r="N100" s="479"/>
      <c r="O100" s="479"/>
      <c r="P100" s="479"/>
      <c r="Q100" s="479">
        <v>1</v>
      </c>
      <c r="R100" s="479">
        <v>2000000</v>
      </c>
      <c r="S100" s="479">
        <v>2000000</v>
      </c>
      <c r="T100" s="479">
        <v>25</v>
      </c>
      <c r="U100" s="479">
        <v>20200000</v>
      </c>
      <c r="V100" s="479">
        <v>17755000</v>
      </c>
      <c r="W100" s="479">
        <v>3</v>
      </c>
      <c r="X100" s="479">
        <v>3000000</v>
      </c>
      <c r="Y100" s="479">
        <v>3000000</v>
      </c>
      <c r="Z100" s="479">
        <v>3</v>
      </c>
      <c r="AA100" s="479">
        <v>1900000</v>
      </c>
      <c r="AB100" s="479">
        <v>1800000</v>
      </c>
      <c r="AC100" s="479"/>
      <c r="AD100" s="479"/>
      <c r="AE100" s="479"/>
      <c r="AF100" s="479"/>
      <c r="AG100" s="479"/>
      <c r="AH100" s="479"/>
      <c r="AI100" s="479">
        <v>3</v>
      </c>
      <c r="AJ100" s="479">
        <v>10300000</v>
      </c>
      <c r="AK100" s="479">
        <v>10300000</v>
      </c>
      <c r="AL100" s="479">
        <v>3</v>
      </c>
      <c r="AM100" s="479">
        <v>5450000</v>
      </c>
      <c r="AN100" s="479">
        <v>2612500</v>
      </c>
      <c r="AO100" s="479">
        <v>1</v>
      </c>
      <c r="AP100" s="479">
        <v>400000</v>
      </c>
      <c r="AQ100" s="479">
        <v>204000</v>
      </c>
      <c r="AR100" s="479"/>
      <c r="AS100" s="479"/>
      <c r="AT100" s="479"/>
      <c r="AU100" s="479">
        <v>1</v>
      </c>
      <c r="AV100" s="479">
        <v>100000</v>
      </c>
      <c r="AW100" s="479">
        <v>100000</v>
      </c>
      <c r="AX100" s="479"/>
      <c r="AY100" s="479"/>
      <c r="AZ100" s="479"/>
      <c r="BA100" s="479"/>
      <c r="BB100" s="479"/>
      <c r="BC100" s="479"/>
      <c r="BD100" s="479">
        <v>2</v>
      </c>
      <c r="BE100" s="479">
        <v>600000</v>
      </c>
      <c r="BF100" s="479">
        <v>400000</v>
      </c>
      <c r="BG100" s="479"/>
      <c r="BH100" s="479"/>
      <c r="BI100" s="479"/>
      <c r="BJ100" s="479"/>
      <c r="BK100" s="479"/>
      <c r="BL100" s="479"/>
      <c r="BM100" s="479">
        <v>49</v>
      </c>
      <c r="BN100" s="479">
        <v>62450000</v>
      </c>
      <c r="BO100" s="479">
        <v>53071500</v>
      </c>
    </row>
    <row r="101" spans="1:67" s="378" customFormat="1" ht="10.5">
      <c r="A101" s="478" t="s">
        <v>549</v>
      </c>
      <c r="B101" s="479"/>
      <c r="C101" s="479"/>
      <c r="D101" s="479"/>
      <c r="E101" s="479"/>
      <c r="F101" s="479"/>
      <c r="G101" s="479"/>
      <c r="H101" s="479">
        <v>1</v>
      </c>
      <c r="I101" s="479">
        <v>500000</v>
      </c>
      <c r="J101" s="479">
        <v>500000</v>
      </c>
      <c r="K101" s="479"/>
      <c r="L101" s="479"/>
      <c r="M101" s="479"/>
      <c r="N101" s="479"/>
      <c r="O101" s="479"/>
      <c r="P101" s="479"/>
      <c r="Q101" s="479">
        <v>3</v>
      </c>
      <c r="R101" s="479">
        <v>41500000</v>
      </c>
      <c r="S101" s="479">
        <v>9495000</v>
      </c>
      <c r="T101" s="479">
        <v>6</v>
      </c>
      <c r="U101" s="479">
        <v>2100000</v>
      </c>
      <c r="V101" s="479">
        <v>768500</v>
      </c>
      <c r="W101" s="479"/>
      <c r="X101" s="479"/>
      <c r="Y101" s="479"/>
      <c r="Z101" s="479">
        <v>2</v>
      </c>
      <c r="AA101" s="479">
        <v>1000000</v>
      </c>
      <c r="AB101" s="479">
        <v>600000</v>
      </c>
      <c r="AC101" s="479"/>
      <c r="AD101" s="479"/>
      <c r="AE101" s="479"/>
      <c r="AF101" s="479"/>
      <c r="AG101" s="479"/>
      <c r="AH101" s="479"/>
      <c r="AI101" s="479">
        <v>5</v>
      </c>
      <c r="AJ101" s="479">
        <v>1860000</v>
      </c>
      <c r="AK101" s="479">
        <v>1195000</v>
      </c>
      <c r="AL101" s="479">
        <v>5</v>
      </c>
      <c r="AM101" s="479">
        <v>2500000</v>
      </c>
      <c r="AN101" s="479">
        <v>1332500</v>
      </c>
      <c r="AO101" s="479">
        <v>1</v>
      </c>
      <c r="AP101" s="479">
        <v>200000</v>
      </c>
      <c r="AQ101" s="479">
        <v>200000</v>
      </c>
      <c r="AR101" s="479"/>
      <c r="AS101" s="479"/>
      <c r="AT101" s="479"/>
      <c r="AU101" s="479">
        <v>1</v>
      </c>
      <c r="AV101" s="479">
        <v>300000</v>
      </c>
      <c r="AW101" s="479">
        <v>300000</v>
      </c>
      <c r="AX101" s="479"/>
      <c r="AY101" s="479"/>
      <c r="AZ101" s="479"/>
      <c r="BA101" s="479"/>
      <c r="BB101" s="479"/>
      <c r="BC101" s="479"/>
      <c r="BD101" s="479"/>
      <c r="BE101" s="479"/>
      <c r="BF101" s="479"/>
      <c r="BG101" s="479"/>
      <c r="BH101" s="479"/>
      <c r="BI101" s="479"/>
      <c r="BJ101" s="479"/>
      <c r="BK101" s="479"/>
      <c r="BL101" s="479"/>
      <c r="BM101" s="479">
        <v>24</v>
      </c>
      <c r="BN101" s="479">
        <v>49960000</v>
      </c>
      <c r="BO101" s="479">
        <v>14391000</v>
      </c>
    </row>
    <row r="102" spans="1:67" s="378" customFormat="1" ht="10.5">
      <c r="A102" s="478" t="s">
        <v>660</v>
      </c>
      <c r="B102" s="479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79"/>
      <c r="AB102" s="479"/>
      <c r="AC102" s="479"/>
      <c r="AD102" s="479"/>
      <c r="AE102" s="479"/>
      <c r="AF102" s="479"/>
      <c r="AG102" s="479"/>
      <c r="AH102" s="479"/>
      <c r="AI102" s="479"/>
      <c r="AJ102" s="479"/>
      <c r="AK102" s="479"/>
      <c r="AL102" s="479"/>
      <c r="AM102" s="479"/>
      <c r="AN102" s="479"/>
      <c r="AO102" s="479">
        <v>1</v>
      </c>
      <c r="AP102" s="479">
        <v>100000</v>
      </c>
      <c r="AQ102" s="479">
        <v>100000</v>
      </c>
      <c r="AR102" s="479"/>
      <c r="AS102" s="479"/>
      <c r="AT102" s="479"/>
      <c r="AU102" s="479"/>
      <c r="AV102" s="479"/>
      <c r="AW102" s="479"/>
      <c r="AX102" s="479"/>
      <c r="AY102" s="479"/>
      <c r="AZ102" s="479"/>
      <c r="BA102" s="479"/>
      <c r="BB102" s="479"/>
      <c r="BC102" s="479"/>
      <c r="BD102" s="479"/>
      <c r="BE102" s="479"/>
      <c r="BF102" s="479"/>
      <c r="BG102" s="479"/>
      <c r="BH102" s="479"/>
      <c r="BI102" s="479"/>
      <c r="BJ102" s="479"/>
      <c r="BK102" s="479"/>
      <c r="BL102" s="479"/>
      <c r="BM102" s="479">
        <v>1</v>
      </c>
      <c r="BN102" s="479">
        <v>100000</v>
      </c>
      <c r="BO102" s="479">
        <v>100000</v>
      </c>
    </row>
    <row r="103" spans="1:67" s="378" customFormat="1" ht="10.5">
      <c r="A103" s="478" t="s">
        <v>798</v>
      </c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>
        <v>1</v>
      </c>
      <c r="U103" s="479">
        <v>100000</v>
      </c>
      <c r="V103" s="479">
        <v>100000</v>
      </c>
      <c r="W103" s="479"/>
      <c r="X103" s="479"/>
      <c r="Y103" s="479"/>
      <c r="Z103" s="479"/>
      <c r="AA103" s="479"/>
      <c r="AB103" s="479"/>
      <c r="AC103" s="479"/>
      <c r="AD103" s="479"/>
      <c r="AE103" s="479"/>
      <c r="AF103" s="479"/>
      <c r="AG103" s="479"/>
      <c r="AH103" s="479"/>
      <c r="AI103" s="479"/>
      <c r="AJ103" s="479"/>
      <c r="AK103" s="479"/>
      <c r="AL103" s="479"/>
      <c r="AM103" s="479"/>
      <c r="AN103" s="479"/>
      <c r="AO103" s="479"/>
      <c r="AP103" s="479"/>
      <c r="AQ103" s="479"/>
      <c r="AR103" s="479"/>
      <c r="AS103" s="479"/>
      <c r="AT103" s="479"/>
      <c r="AU103" s="479"/>
      <c r="AV103" s="479"/>
      <c r="AW103" s="479"/>
      <c r="AX103" s="479"/>
      <c r="AY103" s="479"/>
      <c r="AZ103" s="479"/>
      <c r="BA103" s="479"/>
      <c r="BB103" s="479"/>
      <c r="BC103" s="479"/>
      <c r="BD103" s="479"/>
      <c r="BE103" s="479"/>
      <c r="BF103" s="479"/>
      <c r="BG103" s="479"/>
      <c r="BH103" s="479"/>
      <c r="BI103" s="479"/>
      <c r="BJ103" s="479"/>
      <c r="BK103" s="479"/>
      <c r="BL103" s="479"/>
      <c r="BM103" s="479">
        <v>1</v>
      </c>
      <c r="BN103" s="479">
        <v>100000</v>
      </c>
      <c r="BO103" s="479">
        <v>100000</v>
      </c>
    </row>
    <row r="104" spans="1:67" s="378" customFormat="1" ht="10.5">
      <c r="A104" s="478" t="s">
        <v>550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>
        <v>8</v>
      </c>
      <c r="U104" s="479">
        <v>3050000</v>
      </c>
      <c r="V104" s="479">
        <v>2950000</v>
      </c>
      <c r="W104" s="479"/>
      <c r="X104" s="479"/>
      <c r="Y104" s="479"/>
      <c r="Z104" s="479">
        <v>1</v>
      </c>
      <c r="AA104" s="479">
        <v>100000</v>
      </c>
      <c r="AB104" s="479">
        <v>100000</v>
      </c>
      <c r="AC104" s="479">
        <v>2</v>
      </c>
      <c r="AD104" s="479">
        <v>250000</v>
      </c>
      <c r="AE104" s="479">
        <v>150000</v>
      </c>
      <c r="AF104" s="479"/>
      <c r="AG104" s="479"/>
      <c r="AH104" s="479"/>
      <c r="AI104" s="479">
        <v>2</v>
      </c>
      <c r="AJ104" s="479">
        <v>1200000</v>
      </c>
      <c r="AK104" s="479">
        <v>1040000</v>
      </c>
      <c r="AL104" s="479">
        <v>3</v>
      </c>
      <c r="AM104" s="479">
        <v>1100000</v>
      </c>
      <c r="AN104" s="479">
        <v>850000</v>
      </c>
      <c r="AO104" s="479">
        <v>2</v>
      </c>
      <c r="AP104" s="479">
        <v>740000</v>
      </c>
      <c r="AQ104" s="479">
        <v>540800</v>
      </c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79"/>
      <c r="BB104" s="479"/>
      <c r="BC104" s="479"/>
      <c r="BD104" s="479"/>
      <c r="BE104" s="479"/>
      <c r="BF104" s="479"/>
      <c r="BG104" s="479"/>
      <c r="BH104" s="479"/>
      <c r="BI104" s="479"/>
      <c r="BJ104" s="479"/>
      <c r="BK104" s="479"/>
      <c r="BL104" s="479"/>
      <c r="BM104" s="479">
        <v>18</v>
      </c>
      <c r="BN104" s="479">
        <v>6440000</v>
      </c>
      <c r="BO104" s="479">
        <v>5630800</v>
      </c>
    </row>
    <row r="105" spans="1:67" s="378" customFormat="1" ht="10.5">
      <c r="A105" s="478" t="s">
        <v>710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>
        <v>1</v>
      </c>
      <c r="U105" s="479">
        <v>100000</v>
      </c>
      <c r="V105" s="479">
        <v>100000</v>
      </c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/>
      <c r="AG105" s="479"/>
      <c r="AH105" s="479"/>
      <c r="AI105" s="479"/>
      <c r="AJ105" s="479"/>
      <c r="AK105" s="479"/>
      <c r="AL105" s="479"/>
      <c r="AM105" s="479"/>
      <c r="AN105" s="479"/>
      <c r="AO105" s="479"/>
      <c r="AP105" s="479"/>
      <c r="AQ105" s="479"/>
      <c r="AR105" s="479"/>
      <c r="AS105" s="479"/>
      <c r="AT105" s="479"/>
      <c r="AU105" s="479"/>
      <c r="AV105" s="479"/>
      <c r="AW105" s="479"/>
      <c r="AX105" s="479"/>
      <c r="AY105" s="479"/>
      <c r="AZ105" s="479"/>
      <c r="BA105" s="479"/>
      <c r="BB105" s="479"/>
      <c r="BC105" s="479"/>
      <c r="BD105" s="479"/>
      <c r="BE105" s="479"/>
      <c r="BF105" s="479"/>
      <c r="BG105" s="479"/>
      <c r="BH105" s="479"/>
      <c r="BI105" s="479"/>
      <c r="BJ105" s="479"/>
      <c r="BK105" s="479"/>
      <c r="BL105" s="479"/>
      <c r="BM105" s="479">
        <v>1</v>
      </c>
      <c r="BN105" s="479">
        <v>100000</v>
      </c>
      <c r="BO105" s="479">
        <v>100000</v>
      </c>
    </row>
    <row r="106" spans="1:67" s="378" customFormat="1" ht="15.75">
      <c r="A106" s="478" t="s">
        <v>428</v>
      </c>
      <c r="B106" s="479">
        <v>10</v>
      </c>
      <c r="C106" s="479">
        <v>10660000</v>
      </c>
      <c r="D106" s="479">
        <v>8875000</v>
      </c>
      <c r="E106" s="479">
        <v>2</v>
      </c>
      <c r="F106" s="479">
        <v>6000000</v>
      </c>
      <c r="G106" s="479">
        <v>1700000</v>
      </c>
      <c r="H106" s="479">
        <v>197</v>
      </c>
      <c r="I106" s="479">
        <v>183185000</v>
      </c>
      <c r="J106" s="479">
        <v>127824925</v>
      </c>
      <c r="K106" s="479">
        <v>8</v>
      </c>
      <c r="L106" s="479">
        <v>4760000</v>
      </c>
      <c r="M106" s="479">
        <v>4668000</v>
      </c>
      <c r="N106" s="479"/>
      <c r="O106" s="479"/>
      <c r="P106" s="479"/>
      <c r="Q106" s="479">
        <v>105</v>
      </c>
      <c r="R106" s="479">
        <v>196715000</v>
      </c>
      <c r="S106" s="479">
        <v>142956500</v>
      </c>
      <c r="T106" s="479">
        <v>568</v>
      </c>
      <c r="U106" s="479">
        <v>468550000</v>
      </c>
      <c r="V106" s="479">
        <v>351263825</v>
      </c>
      <c r="W106" s="479">
        <v>51</v>
      </c>
      <c r="X106" s="479">
        <v>44570000</v>
      </c>
      <c r="Y106" s="479">
        <v>40720000</v>
      </c>
      <c r="Z106" s="479">
        <v>79</v>
      </c>
      <c r="AA106" s="479">
        <v>73385000</v>
      </c>
      <c r="AB106" s="479">
        <v>54766000</v>
      </c>
      <c r="AC106" s="479">
        <v>64</v>
      </c>
      <c r="AD106" s="479">
        <v>35384010</v>
      </c>
      <c r="AE106" s="479">
        <v>32758350</v>
      </c>
      <c r="AF106" s="479">
        <v>4</v>
      </c>
      <c r="AG106" s="479">
        <v>300000</v>
      </c>
      <c r="AH106" s="479">
        <v>300000</v>
      </c>
      <c r="AI106" s="479">
        <v>84</v>
      </c>
      <c r="AJ106" s="479">
        <v>65180000</v>
      </c>
      <c r="AK106" s="479">
        <v>52640500</v>
      </c>
      <c r="AL106" s="479">
        <v>115</v>
      </c>
      <c r="AM106" s="479">
        <v>123063624</v>
      </c>
      <c r="AN106" s="479" t="s">
        <v>799</v>
      </c>
      <c r="AO106" s="479">
        <v>88</v>
      </c>
      <c r="AP106" s="479">
        <v>49460000</v>
      </c>
      <c r="AQ106" s="479">
        <v>38686525</v>
      </c>
      <c r="AR106" s="479">
        <v>3</v>
      </c>
      <c r="AS106" s="479">
        <v>210000</v>
      </c>
      <c r="AT106" s="479">
        <v>202500</v>
      </c>
      <c r="AU106" s="479">
        <v>13</v>
      </c>
      <c r="AV106" s="479">
        <v>5825000</v>
      </c>
      <c r="AW106" s="479">
        <v>4625000</v>
      </c>
      <c r="AX106" s="479">
        <v>21</v>
      </c>
      <c r="AY106" s="479">
        <v>7650000</v>
      </c>
      <c r="AZ106" s="479">
        <v>5368000</v>
      </c>
      <c r="BA106" s="479">
        <v>10</v>
      </c>
      <c r="BB106" s="479">
        <v>8200000</v>
      </c>
      <c r="BC106" s="479">
        <v>5999000</v>
      </c>
      <c r="BD106" s="479">
        <v>36</v>
      </c>
      <c r="BE106" s="479">
        <v>19220000</v>
      </c>
      <c r="BF106" s="479">
        <v>14561300</v>
      </c>
      <c r="BG106" s="479"/>
      <c r="BH106" s="479"/>
      <c r="BI106" s="479"/>
      <c r="BJ106" s="479"/>
      <c r="BK106" s="479"/>
      <c r="BL106" s="479"/>
      <c r="BM106" s="479">
        <v>1458</v>
      </c>
      <c r="BN106" s="479">
        <v>1302317634</v>
      </c>
      <c r="BO106" s="479" t="s">
        <v>800</v>
      </c>
    </row>
    <row r="107" spans="1:67" s="378" customFormat="1" ht="10.5">
      <c r="A107" s="478" t="s">
        <v>551</v>
      </c>
      <c r="B107" s="479"/>
      <c r="C107" s="479"/>
      <c r="D107" s="479"/>
      <c r="E107" s="479"/>
      <c r="F107" s="479"/>
      <c r="G107" s="479"/>
      <c r="H107" s="479">
        <v>1</v>
      </c>
      <c r="I107" s="479">
        <v>310000</v>
      </c>
      <c r="J107" s="479">
        <v>155000</v>
      </c>
      <c r="K107" s="479"/>
      <c r="L107" s="479"/>
      <c r="M107" s="479"/>
      <c r="N107" s="479"/>
      <c r="O107" s="479"/>
      <c r="P107" s="479"/>
      <c r="Q107" s="479"/>
      <c r="R107" s="479"/>
      <c r="S107" s="479"/>
      <c r="T107" s="479">
        <v>10</v>
      </c>
      <c r="U107" s="479">
        <v>4920000</v>
      </c>
      <c r="V107" s="479">
        <v>4715000</v>
      </c>
      <c r="W107" s="479"/>
      <c r="X107" s="479"/>
      <c r="Y107" s="479"/>
      <c r="Z107" s="479"/>
      <c r="AA107" s="479"/>
      <c r="AB107" s="479"/>
      <c r="AC107" s="479">
        <v>1</v>
      </c>
      <c r="AD107" s="479">
        <v>200000</v>
      </c>
      <c r="AE107" s="479">
        <v>200000</v>
      </c>
      <c r="AF107" s="479"/>
      <c r="AG107" s="479"/>
      <c r="AH107" s="479"/>
      <c r="AI107" s="479"/>
      <c r="AJ107" s="479"/>
      <c r="AK107" s="479"/>
      <c r="AL107" s="479"/>
      <c r="AM107" s="479"/>
      <c r="AN107" s="479"/>
      <c r="AO107" s="479"/>
      <c r="AP107" s="479"/>
      <c r="AQ107" s="479"/>
      <c r="AR107" s="479"/>
      <c r="AS107" s="479"/>
      <c r="AT107" s="479"/>
      <c r="AU107" s="479"/>
      <c r="AV107" s="479"/>
      <c r="AW107" s="479"/>
      <c r="AX107" s="479"/>
      <c r="AY107" s="479"/>
      <c r="AZ107" s="479"/>
      <c r="BA107" s="479"/>
      <c r="BB107" s="479"/>
      <c r="BC107" s="479"/>
      <c r="BD107" s="479">
        <v>1</v>
      </c>
      <c r="BE107" s="479">
        <v>100000</v>
      </c>
      <c r="BF107" s="479">
        <v>100000</v>
      </c>
      <c r="BG107" s="479"/>
      <c r="BH107" s="479"/>
      <c r="BI107" s="479"/>
      <c r="BJ107" s="479"/>
      <c r="BK107" s="479"/>
      <c r="BL107" s="479"/>
      <c r="BM107" s="479">
        <v>13</v>
      </c>
      <c r="BN107" s="479">
        <v>5530000</v>
      </c>
      <c r="BO107" s="479">
        <v>5170000</v>
      </c>
    </row>
    <row r="108" spans="1:67" s="378" customFormat="1" ht="10.5">
      <c r="A108" s="478" t="s">
        <v>801</v>
      </c>
      <c r="B108" s="479"/>
      <c r="C108" s="479"/>
      <c r="D108" s="479"/>
      <c r="E108" s="479"/>
      <c r="F108" s="479"/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>
        <v>1</v>
      </c>
      <c r="U108" s="479">
        <v>300000</v>
      </c>
      <c r="V108" s="479">
        <v>150000</v>
      </c>
      <c r="W108" s="479"/>
      <c r="X108" s="479"/>
      <c r="Y108" s="479"/>
      <c r="Z108" s="479">
        <v>1</v>
      </c>
      <c r="AA108" s="479">
        <v>300000</v>
      </c>
      <c r="AB108" s="479">
        <v>300000</v>
      </c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  <c r="AM108" s="479"/>
      <c r="AN108" s="479"/>
      <c r="AO108" s="479"/>
      <c r="AP108" s="479"/>
      <c r="AQ108" s="479"/>
      <c r="AR108" s="479"/>
      <c r="AS108" s="479"/>
      <c r="AT108" s="479"/>
      <c r="AU108" s="479"/>
      <c r="AV108" s="479"/>
      <c r="AW108" s="479"/>
      <c r="AX108" s="479"/>
      <c r="AY108" s="479"/>
      <c r="AZ108" s="479"/>
      <c r="BA108" s="479"/>
      <c r="BB108" s="479"/>
      <c r="BC108" s="479"/>
      <c r="BD108" s="479"/>
      <c r="BE108" s="479"/>
      <c r="BF108" s="479"/>
      <c r="BG108" s="479"/>
      <c r="BH108" s="479"/>
      <c r="BI108" s="479"/>
      <c r="BJ108" s="479"/>
      <c r="BK108" s="479"/>
      <c r="BL108" s="479"/>
      <c r="BM108" s="479">
        <v>2</v>
      </c>
      <c r="BN108" s="479">
        <v>600000</v>
      </c>
      <c r="BO108" s="479">
        <v>450000</v>
      </c>
    </row>
    <row r="109" spans="1:67" s="378" customFormat="1" ht="10.5">
      <c r="A109" s="478" t="s">
        <v>552</v>
      </c>
      <c r="B109" s="479"/>
      <c r="C109" s="479"/>
      <c r="D109" s="479"/>
      <c r="E109" s="479"/>
      <c r="F109" s="479"/>
      <c r="G109" s="479"/>
      <c r="H109" s="479">
        <v>1</v>
      </c>
      <c r="I109" s="479">
        <v>13925000</v>
      </c>
      <c r="J109" s="479">
        <v>139250</v>
      </c>
      <c r="K109" s="479"/>
      <c r="L109" s="479"/>
      <c r="M109" s="479"/>
      <c r="N109" s="479"/>
      <c r="O109" s="479"/>
      <c r="P109" s="479"/>
      <c r="Q109" s="479">
        <v>6</v>
      </c>
      <c r="R109" s="479">
        <v>13020000</v>
      </c>
      <c r="S109" s="479">
        <v>7410000</v>
      </c>
      <c r="T109" s="479">
        <v>12</v>
      </c>
      <c r="U109" s="479">
        <v>9075000</v>
      </c>
      <c r="V109" s="479">
        <v>5005000</v>
      </c>
      <c r="W109" s="479">
        <v>2</v>
      </c>
      <c r="X109" s="479">
        <v>210000</v>
      </c>
      <c r="Y109" s="479">
        <v>110000</v>
      </c>
      <c r="Z109" s="479"/>
      <c r="AA109" s="479"/>
      <c r="AB109" s="479"/>
      <c r="AC109" s="479"/>
      <c r="AD109" s="479"/>
      <c r="AE109" s="479"/>
      <c r="AF109" s="479"/>
      <c r="AG109" s="479"/>
      <c r="AH109" s="479"/>
      <c r="AI109" s="479">
        <v>1</v>
      </c>
      <c r="AJ109" s="479">
        <v>300000</v>
      </c>
      <c r="AK109" s="479">
        <v>150000</v>
      </c>
      <c r="AL109" s="479"/>
      <c r="AM109" s="479"/>
      <c r="AN109" s="479"/>
      <c r="AO109" s="479">
        <v>1</v>
      </c>
      <c r="AP109" s="479">
        <v>500000</v>
      </c>
      <c r="AQ109" s="479">
        <v>250000</v>
      </c>
      <c r="AR109" s="479"/>
      <c r="AS109" s="479"/>
      <c r="AT109" s="479"/>
      <c r="AU109" s="479">
        <v>2</v>
      </c>
      <c r="AV109" s="479">
        <v>100000</v>
      </c>
      <c r="AW109" s="479">
        <v>62500</v>
      </c>
      <c r="AX109" s="479"/>
      <c r="AY109" s="479"/>
      <c r="AZ109" s="479"/>
      <c r="BA109" s="479">
        <v>1</v>
      </c>
      <c r="BB109" s="479">
        <v>100000</v>
      </c>
      <c r="BC109" s="479">
        <v>50000</v>
      </c>
      <c r="BD109" s="479"/>
      <c r="BE109" s="479"/>
      <c r="BF109" s="479"/>
      <c r="BG109" s="479"/>
      <c r="BH109" s="479"/>
      <c r="BI109" s="479"/>
      <c r="BJ109" s="479"/>
      <c r="BK109" s="479"/>
      <c r="BL109" s="479"/>
      <c r="BM109" s="479">
        <v>26</v>
      </c>
      <c r="BN109" s="479">
        <v>37230000</v>
      </c>
      <c r="BO109" s="479">
        <v>13176750</v>
      </c>
    </row>
    <row r="110" spans="1:67" s="378" customFormat="1" ht="10.5">
      <c r="A110" s="478" t="s">
        <v>599</v>
      </c>
      <c r="B110" s="479"/>
      <c r="C110" s="479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>
        <v>2</v>
      </c>
      <c r="U110" s="479">
        <v>1400000</v>
      </c>
      <c r="V110" s="479">
        <v>900000</v>
      </c>
      <c r="W110" s="479"/>
      <c r="X110" s="479"/>
      <c r="Y110" s="479"/>
      <c r="Z110" s="479">
        <v>1</v>
      </c>
      <c r="AA110" s="479">
        <v>100000</v>
      </c>
      <c r="AB110" s="479">
        <v>50000</v>
      </c>
      <c r="AC110" s="479"/>
      <c r="AD110" s="479"/>
      <c r="AE110" s="479"/>
      <c r="AF110" s="479"/>
      <c r="AG110" s="479"/>
      <c r="AH110" s="479"/>
      <c r="AI110" s="479"/>
      <c r="AJ110" s="479"/>
      <c r="AK110" s="479"/>
      <c r="AL110" s="479"/>
      <c r="AM110" s="479"/>
      <c r="AN110" s="479"/>
      <c r="AO110" s="479"/>
      <c r="AP110" s="479"/>
      <c r="AQ110" s="479"/>
      <c r="AR110" s="479"/>
      <c r="AS110" s="479"/>
      <c r="AT110" s="479"/>
      <c r="AU110" s="479"/>
      <c r="AV110" s="479"/>
      <c r="AW110" s="479"/>
      <c r="AX110" s="479"/>
      <c r="AY110" s="479"/>
      <c r="AZ110" s="479"/>
      <c r="BA110" s="479"/>
      <c r="BB110" s="479"/>
      <c r="BC110" s="479"/>
      <c r="BD110" s="479"/>
      <c r="BE110" s="479"/>
      <c r="BF110" s="479"/>
      <c r="BG110" s="479"/>
      <c r="BH110" s="479"/>
      <c r="BI110" s="479"/>
      <c r="BJ110" s="479"/>
      <c r="BK110" s="479"/>
      <c r="BL110" s="479"/>
      <c r="BM110" s="479">
        <v>3</v>
      </c>
      <c r="BN110" s="479">
        <v>1500000</v>
      </c>
      <c r="BO110" s="479">
        <v>950000</v>
      </c>
    </row>
    <row r="111" spans="1:67" s="378" customFormat="1" ht="10.5">
      <c r="A111" s="478" t="s">
        <v>553</v>
      </c>
      <c r="B111" s="479"/>
      <c r="C111" s="479"/>
      <c r="D111" s="479"/>
      <c r="E111" s="479"/>
      <c r="F111" s="479"/>
      <c r="G111" s="479"/>
      <c r="H111" s="479">
        <v>1</v>
      </c>
      <c r="I111" s="479">
        <v>400000</v>
      </c>
      <c r="J111" s="479">
        <v>400000</v>
      </c>
      <c r="K111" s="479"/>
      <c r="L111" s="479"/>
      <c r="M111" s="479"/>
      <c r="N111" s="479"/>
      <c r="O111" s="479"/>
      <c r="P111" s="479"/>
      <c r="Q111" s="479">
        <v>1</v>
      </c>
      <c r="R111" s="479">
        <v>1000000</v>
      </c>
      <c r="S111" s="479">
        <v>1000000</v>
      </c>
      <c r="T111" s="479">
        <v>12</v>
      </c>
      <c r="U111" s="479">
        <v>5530000</v>
      </c>
      <c r="V111" s="479">
        <v>3450000</v>
      </c>
      <c r="W111" s="479">
        <v>1</v>
      </c>
      <c r="X111" s="479">
        <v>200000</v>
      </c>
      <c r="Y111" s="479">
        <v>200000</v>
      </c>
      <c r="Z111" s="479">
        <v>3</v>
      </c>
      <c r="AA111" s="479">
        <v>6550000</v>
      </c>
      <c r="AB111" s="479">
        <v>3287500</v>
      </c>
      <c r="AC111" s="479">
        <v>1</v>
      </c>
      <c r="AD111" s="479">
        <v>500000</v>
      </c>
      <c r="AE111" s="479">
        <v>500000</v>
      </c>
      <c r="AF111" s="479"/>
      <c r="AG111" s="479"/>
      <c r="AH111" s="479"/>
      <c r="AI111" s="479">
        <v>2</v>
      </c>
      <c r="AJ111" s="479">
        <v>2000000</v>
      </c>
      <c r="AK111" s="479">
        <v>1050000</v>
      </c>
      <c r="AL111" s="479">
        <v>2</v>
      </c>
      <c r="AM111" s="479">
        <v>400000</v>
      </c>
      <c r="AN111" s="479">
        <v>400000</v>
      </c>
      <c r="AO111" s="479">
        <v>1</v>
      </c>
      <c r="AP111" s="479">
        <v>200000</v>
      </c>
      <c r="AQ111" s="479">
        <v>200000</v>
      </c>
      <c r="AR111" s="479"/>
      <c r="AS111" s="479"/>
      <c r="AT111" s="479"/>
      <c r="AU111" s="479">
        <v>1</v>
      </c>
      <c r="AV111" s="479">
        <v>250000</v>
      </c>
      <c r="AW111" s="479">
        <v>250000</v>
      </c>
      <c r="AX111" s="479"/>
      <c r="AY111" s="479"/>
      <c r="AZ111" s="479"/>
      <c r="BA111" s="479"/>
      <c r="BB111" s="479"/>
      <c r="BC111" s="479"/>
      <c r="BD111" s="479"/>
      <c r="BE111" s="479"/>
      <c r="BF111" s="479"/>
      <c r="BG111" s="479"/>
      <c r="BH111" s="479"/>
      <c r="BI111" s="479"/>
      <c r="BJ111" s="479"/>
      <c r="BK111" s="479"/>
      <c r="BL111" s="479"/>
      <c r="BM111" s="479">
        <v>25</v>
      </c>
      <c r="BN111" s="479">
        <v>17030000</v>
      </c>
      <c r="BO111" s="479">
        <v>10737500</v>
      </c>
    </row>
    <row r="112" spans="1:67" s="378" customFormat="1" ht="10.5">
      <c r="A112" s="478" t="s">
        <v>802</v>
      </c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>
        <v>1</v>
      </c>
      <c r="U112" s="479">
        <v>100000</v>
      </c>
      <c r="V112" s="479">
        <v>50000</v>
      </c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79"/>
      <c r="AK112" s="479"/>
      <c r="AL112" s="479"/>
      <c r="AM112" s="479"/>
      <c r="AN112" s="479"/>
      <c r="AO112" s="479"/>
      <c r="AP112" s="479"/>
      <c r="AQ112" s="479"/>
      <c r="AR112" s="479"/>
      <c r="AS112" s="479"/>
      <c r="AT112" s="479"/>
      <c r="AU112" s="479"/>
      <c r="AV112" s="479"/>
      <c r="AW112" s="479"/>
      <c r="AX112" s="479"/>
      <c r="AY112" s="479"/>
      <c r="AZ112" s="479"/>
      <c r="BA112" s="479"/>
      <c r="BB112" s="479"/>
      <c r="BC112" s="479"/>
      <c r="BD112" s="479"/>
      <c r="BE112" s="479"/>
      <c r="BF112" s="479"/>
      <c r="BG112" s="479"/>
      <c r="BH112" s="479"/>
      <c r="BI112" s="479"/>
      <c r="BJ112" s="479"/>
      <c r="BK112" s="479"/>
      <c r="BL112" s="479"/>
      <c r="BM112" s="479">
        <v>1</v>
      </c>
      <c r="BN112" s="479">
        <v>100000</v>
      </c>
      <c r="BO112" s="479">
        <v>50000</v>
      </c>
    </row>
    <row r="113" spans="1:67" s="378" customFormat="1" ht="10.5">
      <c r="A113" s="478" t="s">
        <v>554</v>
      </c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>
        <v>3</v>
      </c>
      <c r="U113" s="479">
        <v>700000</v>
      </c>
      <c r="V113" s="479">
        <v>550000</v>
      </c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>
        <v>2</v>
      </c>
      <c r="AJ113" s="479">
        <v>600000</v>
      </c>
      <c r="AK113" s="479">
        <v>428000</v>
      </c>
      <c r="AL113" s="479">
        <v>1</v>
      </c>
      <c r="AM113" s="479">
        <v>20000</v>
      </c>
      <c r="AN113" s="479">
        <v>20000</v>
      </c>
      <c r="AO113" s="479"/>
      <c r="AP113" s="479"/>
      <c r="AQ113" s="479"/>
      <c r="AR113" s="479"/>
      <c r="AS113" s="479"/>
      <c r="AT113" s="479"/>
      <c r="AU113" s="479"/>
      <c r="AV113" s="479"/>
      <c r="AW113" s="479"/>
      <c r="AX113" s="479"/>
      <c r="AY113" s="479"/>
      <c r="AZ113" s="479"/>
      <c r="BA113" s="479"/>
      <c r="BB113" s="479"/>
      <c r="BC113" s="479"/>
      <c r="BD113" s="479"/>
      <c r="BE113" s="479"/>
      <c r="BF113" s="479"/>
      <c r="BG113" s="479"/>
      <c r="BH113" s="479"/>
      <c r="BI113" s="479"/>
      <c r="BJ113" s="479"/>
      <c r="BK113" s="479"/>
      <c r="BL113" s="479"/>
      <c r="BM113" s="479">
        <v>6</v>
      </c>
      <c r="BN113" s="479">
        <v>1320000</v>
      </c>
      <c r="BO113" s="479">
        <v>998000</v>
      </c>
    </row>
    <row r="114" spans="1:67" s="378" customFormat="1" ht="10.5">
      <c r="A114" s="478" t="s">
        <v>555</v>
      </c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>
        <v>3</v>
      </c>
      <c r="U114" s="479">
        <v>500000</v>
      </c>
      <c r="V114" s="479">
        <v>246000</v>
      </c>
      <c r="W114" s="479"/>
      <c r="X114" s="479"/>
      <c r="Y114" s="479"/>
      <c r="Z114" s="479"/>
      <c r="AA114" s="479"/>
      <c r="AB114" s="479"/>
      <c r="AC114" s="479"/>
      <c r="AD114" s="479"/>
      <c r="AE114" s="479"/>
      <c r="AF114" s="479"/>
      <c r="AG114" s="479"/>
      <c r="AH114" s="479"/>
      <c r="AI114" s="479"/>
      <c r="AJ114" s="479"/>
      <c r="AK114" s="479"/>
      <c r="AL114" s="479">
        <v>1</v>
      </c>
      <c r="AM114" s="479">
        <v>100000</v>
      </c>
      <c r="AN114" s="479">
        <v>100000</v>
      </c>
      <c r="AO114" s="479"/>
      <c r="AP114" s="479"/>
      <c r="AQ114" s="479"/>
      <c r="AR114" s="479"/>
      <c r="AS114" s="479"/>
      <c r="AT114" s="479"/>
      <c r="AU114" s="479"/>
      <c r="AV114" s="479"/>
      <c r="AW114" s="479"/>
      <c r="AX114" s="479">
        <v>1</v>
      </c>
      <c r="AY114" s="479">
        <v>50000</v>
      </c>
      <c r="AZ114" s="479">
        <v>50000</v>
      </c>
      <c r="BA114" s="479"/>
      <c r="BB114" s="479"/>
      <c r="BC114" s="479"/>
      <c r="BD114" s="479"/>
      <c r="BE114" s="479"/>
      <c r="BF114" s="479"/>
      <c r="BG114" s="479"/>
      <c r="BH114" s="479"/>
      <c r="BI114" s="479"/>
      <c r="BJ114" s="479"/>
      <c r="BK114" s="479"/>
      <c r="BL114" s="479"/>
      <c r="BM114" s="479">
        <v>5</v>
      </c>
      <c r="BN114" s="479">
        <v>650000</v>
      </c>
      <c r="BO114" s="479">
        <v>396000</v>
      </c>
    </row>
    <row r="115" spans="1:67" s="469" customFormat="1" ht="15.75">
      <c r="A115" s="483" t="s">
        <v>219</v>
      </c>
      <c r="B115" s="484">
        <v>15</v>
      </c>
      <c r="C115" s="484">
        <v>12410000</v>
      </c>
      <c r="D115" s="484">
        <v>10525000</v>
      </c>
      <c r="E115" s="484">
        <v>5</v>
      </c>
      <c r="F115" s="484">
        <v>12050000</v>
      </c>
      <c r="G115" s="484">
        <v>3625000</v>
      </c>
      <c r="H115" s="484">
        <v>301</v>
      </c>
      <c r="I115" s="484">
        <v>597302000</v>
      </c>
      <c r="J115" s="484">
        <v>459975575</v>
      </c>
      <c r="K115" s="484">
        <v>8</v>
      </c>
      <c r="L115" s="484">
        <v>4760000</v>
      </c>
      <c r="M115" s="484">
        <v>4668000</v>
      </c>
      <c r="N115" s="484">
        <v>0</v>
      </c>
      <c r="O115" s="484">
        <v>0</v>
      </c>
      <c r="P115" s="484">
        <v>0</v>
      </c>
      <c r="Q115" s="484">
        <v>168</v>
      </c>
      <c r="R115" s="484">
        <v>303495000</v>
      </c>
      <c r="S115" s="484">
        <v>197287000</v>
      </c>
      <c r="T115" s="484">
        <v>1217</v>
      </c>
      <c r="U115" s="484">
        <v>955177800</v>
      </c>
      <c r="V115" s="484">
        <v>700113575</v>
      </c>
      <c r="W115" s="484">
        <v>99</v>
      </c>
      <c r="X115" s="484">
        <v>110876000</v>
      </c>
      <c r="Y115" s="484">
        <v>59782500</v>
      </c>
      <c r="Z115" s="484">
        <v>131</v>
      </c>
      <c r="AA115" s="484">
        <v>101255000</v>
      </c>
      <c r="AB115" s="484">
        <v>72817250</v>
      </c>
      <c r="AC115" s="484">
        <v>153</v>
      </c>
      <c r="AD115" s="484">
        <v>152819010</v>
      </c>
      <c r="AE115" s="484">
        <v>147400150</v>
      </c>
      <c r="AF115" s="484">
        <v>10</v>
      </c>
      <c r="AG115" s="484">
        <v>56700000</v>
      </c>
      <c r="AH115" s="484">
        <v>31675000</v>
      </c>
      <c r="AI115" s="484">
        <v>152</v>
      </c>
      <c r="AJ115" s="484">
        <v>99360000</v>
      </c>
      <c r="AK115" s="484">
        <v>78835950</v>
      </c>
      <c r="AL115" s="484">
        <v>214</v>
      </c>
      <c r="AM115" s="484">
        <v>272133724</v>
      </c>
      <c r="AN115" s="484" t="s">
        <v>803</v>
      </c>
      <c r="AO115" s="484">
        <v>166</v>
      </c>
      <c r="AP115" s="484">
        <v>85840000</v>
      </c>
      <c r="AQ115" s="484">
        <v>65618025</v>
      </c>
      <c r="AR115" s="484">
        <v>3</v>
      </c>
      <c r="AS115" s="484">
        <v>210000</v>
      </c>
      <c r="AT115" s="484">
        <v>202500</v>
      </c>
      <c r="AU115" s="484">
        <v>37</v>
      </c>
      <c r="AV115" s="484">
        <v>10485000</v>
      </c>
      <c r="AW115" s="484">
        <v>8118650</v>
      </c>
      <c r="AX115" s="484">
        <v>30</v>
      </c>
      <c r="AY115" s="484">
        <v>9340000</v>
      </c>
      <c r="AZ115" s="484">
        <v>6666000</v>
      </c>
      <c r="BA115" s="484">
        <v>16</v>
      </c>
      <c r="BB115" s="484">
        <v>9100000</v>
      </c>
      <c r="BC115" s="484">
        <v>6482000</v>
      </c>
      <c r="BD115" s="484">
        <v>50</v>
      </c>
      <c r="BE115" s="484">
        <v>23730000</v>
      </c>
      <c r="BF115" s="484">
        <v>18381300</v>
      </c>
      <c r="BG115" s="484">
        <v>0</v>
      </c>
      <c r="BH115" s="484">
        <v>0</v>
      </c>
      <c r="BI115" s="484">
        <v>0</v>
      </c>
      <c r="BJ115" s="484">
        <v>0</v>
      </c>
      <c r="BK115" s="484">
        <v>0</v>
      </c>
      <c r="BL115" s="484">
        <v>0</v>
      </c>
      <c r="BM115" s="484">
        <v>2775</v>
      </c>
      <c r="BN115" s="484">
        <v>2817043534</v>
      </c>
      <c r="BO115" s="484">
        <v>2098979149</v>
      </c>
    </row>
    <row r="116" ht="15">
      <c r="A116" s="482" t="s">
        <v>712</v>
      </c>
    </row>
    <row r="117" ht="15">
      <c r="A117" s="482" t="s">
        <v>713</v>
      </c>
    </row>
    <row r="118" ht="15">
      <c r="A118" s="482" t="s">
        <v>714</v>
      </c>
    </row>
    <row r="119" ht="15">
      <c r="A119" s="376"/>
    </row>
    <row r="120" ht="15">
      <c r="A120" s="376"/>
    </row>
    <row r="121" ht="15">
      <c r="A121" s="376"/>
    </row>
    <row r="122" ht="15">
      <c r="A122" s="376"/>
    </row>
    <row r="123" ht="15">
      <c r="A123" s="376"/>
    </row>
    <row r="124" ht="15">
      <c r="A124" s="376"/>
    </row>
    <row r="125" ht="15">
      <c r="A125" s="376"/>
    </row>
    <row r="126" ht="15">
      <c r="A126" s="376"/>
    </row>
    <row r="127" ht="15">
      <c r="A127" s="376"/>
    </row>
    <row r="128" ht="15">
      <c r="A128" s="376"/>
    </row>
    <row r="129" ht="15">
      <c r="A129" s="376"/>
    </row>
    <row r="130" ht="15">
      <c r="A130" s="376"/>
    </row>
    <row r="131" ht="15">
      <c r="A131" s="376"/>
    </row>
    <row r="132" ht="15">
      <c r="A132" s="376"/>
    </row>
    <row r="133" ht="15">
      <c r="A133" s="376"/>
    </row>
    <row r="134" ht="15">
      <c r="A134" s="376"/>
    </row>
    <row r="135" ht="15">
      <c r="A135" s="376"/>
    </row>
    <row r="136" ht="15">
      <c r="A136" s="376"/>
    </row>
    <row r="137" ht="15">
      <c r="A137" s="376"/>
    </row>
    <row r="138" ht="15">
      <c r="A138" s="376"/>
    </row>
    <row r="139" ht="15">
      <c r="A139" s="376"/>
    </row>
    <row r="140" ht="15">
      <c r="A140" s="376"/>
    </row>
    <row r="141" ht="15">
      <c r="A141" s="376"/>
    </row>
    <row r="142" ht="15">
      <c r="A142" s="376"/>
    </row>
    <row r="143" ht="15">
      <c r="A143" s="376"/>
    </row>
    <row r="144" ht="15">
      <c r="A144" s="376"/>
    </row>
    <row r="145" ht="15">
      <c r="A145" s="376"/>
    </row>
    <row r="146" ht="15">
      <c r="A146" s="376"/>
    </row>
    <row r="147" ht="15">
      <c r="A147" s="376"/>
    </row>
    <row r="148" ht="15">
      <c r="A148" s="376"/>
    </row>
    <row r="149" ht="15">
      <c r="A149" s="376"/>
    </row>
    <row r="150" ht="15">
      <c r="A150" s="376"/>
    </row>
    <row r="151" ht="15">
      <c r="A151" s="376"/>
    </row>
    <row r="152" ht="15">
      <c r="A152" s="376"/>
    </row>
    <row r="153" ht="15">
      <c r="A153" s="376"/>
    </row>
    <row r="154" ht="15">
      <c r="A154" s="376"/>
    </row>
    <row r="155" ht="15">
      <c r="A155" s="376"/>
    </row>
    <row r="156" ht="15">
      <c r="A156" s="376"/>
    </row>
    <row r="157" ht="15">
      <c r="A157" s="376"/>
    </row>
    <row r="158" ht="15">
      <c r="A158" s="376"/>
    </row>
    <row r="159" ht="15">
      <c r="A159" s="376"/>
    </row>
    <row r="160" ht="15">
      <c r="A160" s="376"/>
    </row>
    <row r="161" ht="15">
      <c r="A161" s="376"/>
    </row>
    <row r="162" ht="15">
      <c r="A162" s="376"/>
    </row>
    <row r="163" ht="15">
      <c r="A163" s="37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  <row r="193" ht="15">
      <c r="A193" s="376"/>
    </row>
    <row r="194" ht="15">
      <c r="A194" s="376"/>
    </row>
    <row r="195" ht="15">
      <c r="A195" s="376"/>
    </row>
    <row r="196" ht="15">
      <c r="A196" s="376"/>
    </row>
    <row r="197" ht="15">
      <c r="A197" s="376"/>
    </row>
    <row r="198" ht="15">
      <c r="A198" s="376"/>
    </row>
    <row r="199" ht="15">
      <c r="A199" s="376"/>
    </row>
    <row r="200" ht="15">
      <c r="A200" s="376"/>
    </row>
    <row r="201" ht="15">
      <c r="A201" s="376"/>
    </row>
    <row r="202" ht="15">
      <c r="A202" s="376"/>
    </row>
    <row r="203" ht="15">
      <c r="A203" s="376"/>
    </row>
    <row r="204" ht="15">
      <c r="A204" s="376"/>
    </row>
    <row r="205" ht="15">
      <c r="A205" s="376"/>
    </row>
    <row r="206" ht="15">
      <c r="A206" s="376"/>
    </row>
    <row r="207" ht="15">
      <c r="A207" s="376"/>
    </row>
    <row r="208" ht="15">
      <c r="A208" s="376"/>
    </row>
    <row r="209" ht="15">
      <c r="A209" s="376"/>
    </row>
    <row r="210" ht="15">
      <c r="A210" s="376"/>
    </row>
    <row r="211" ht="15">
      <c r="A211" s="376"/>
    </row>
    <row r="212" ht="15">
      <c r="A212" s="376"/>
    </row>
    <row r="213" ht="15">
      <c r="A213" s="376"/>
    </row>
    <row r="214" ht="15">
      <c r="A214" s="376"/>
    </row>
    <row r="215" ht="15">
      <c r="A215" s="376"/>
    </row>
    <row r="216" ht="15">
      <c r="A216" s="376"/>
    </row>
    <row r="217" ht="15">
      <c r="A217" s="376"/>
    </row>
    <row r="218" ht="15">
      <c r="A218" s="376"/>
    </row>
    <row r="219" ht="15">
      <c r="A219" s="376"/>
    </row>
    <row r="220" ht="15">
      <c r="A220" s="376"/>
    </row>
    <row r="221" ht="15">
      <c r="A221" s="376"/>
    </row>
    <row r="222" ht="15">
      <c r="A222" s="376"/>
    </row>
    <row r="223" ht="15">
      <c r="A223" s="376"/>
    </row>
    <row r="224" ht="15">
      <c r="A224" s="376"/>
    </row>
    <row r="225" ht="15">
      <c r="A225" s="376"/>
    </row>
    <row r="226" ht="15">
      <c r="A226" s="376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24.03.2023&amp;CTÜRKİYE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83" bestFit="1" customWidth="1"/>
    <col min="2" max="2" width="4.140625" style="384" bestFit="1" customWidth="1"/>
    <col min="3" max="3" width="8.7109375" style="384" bestFit="1" customWidth="1"/>
    <col min="4" max="4" width="7.7109375" style="384" bestFit="1" customWidth="1"/>
    <col min="5" max="5" width="4.421875" style="384" bestFit="1" customWidth="1"/>
    <col min="6" max="7" width="7.28125" style="384" bestFit="1" customWidth="1"/>
    <col min="8" max="8" width="4.140625" style="384" bestFit="1" customWidth="1"/>
    <col min="9" max="10" width="8.7109375" style="384" bestFit="1" customWidth="1"/>
    <col min="11" max="11" width="4.140625" style="384" bestFit="1" customWidth="1"/>
    <col min="12" max="13" width="7.28125" style="384" bestFit="1" customWidth="1"/>
    <col min="14" max="14" width="4.140625" style="384" bestFit="1" customWidth="1"/>
    <col min="15" max="15" width="8.7109375" style="384" bestFit="1" customWidth="1"/>
    <col min="16" max="16" width="7.28125" style="384" bestFit="1" customWidth="1"/>
    <col min="17" max="17" width="4.140625" style="384" bestFit="1" customWidth="1"/>
    <col min="18" max="19" width="9.7109375" style="384" bestFit="1" customWidth="1"/>
    <col min="20" max="20" width="4.28125" style="384" bestFit="1" customWidth="1"/>
    <col min="21" max="22" width="8.7109375" style="384" bestFit="1" customWidth="1"/>
    <col min="23" max="23" width="6.57421875" style="384" customWidth="1"/>
    <col min="24" max="24" width="8.421875" style="384" customWidth="1"/>
    <col min="25" max="25" width="8.28125" style="384" customWidth="1"/>
    <col min="26" max="26" width="4.28125" style="384" bestFit="1" customWidth="1"/>
    <col min="27" max="27" width="8.28125" style="384" bestFit="1" customWidth="1"/>
    <col min="28" max="28" width="7.7109375" style="384" bestFit="1" customWidth="1"/>
    <col min="29" max="29" width="4.140625" style="384" bestFit="1" customWidth="1"/>
    <col min="30" max="30" width="9.00390625" style="384" customWidth="1"/>
    <col min="31" max="31" width="8.28125" style="384" customWidth="1"/>
    <col min="32" max="32" width="4.140625" style="384" bestFit="1" customWidth="1"/>
    <col min="33" max="33" width="9.57421875" style="384" customWidth="1"/>
    <col min="34" max="34" width="8.7109375" style="384" bestFit="1" customWidth="1"/>
    <col min="35" max="35" width="4.140625" style="384" bestFit="1" customWidth="1"/>
    <col min="36" max="37" width="8.7109375" style="384" bestFit="1" customWidth="1"/>
    <col min="38" max="38" width="4.140625" style="384" bestFit="1" customWidth="1"/>
    <col min="39" max="39" width="7.28125" style="384" bestFit="1" customWidth="1"/>
    <col min="40" max="40" width="6.8515625" style="384" bestFit="1" customWidth="1"/>
    <col min="41" max="41" width="4.140625" style="384" bestFit="1" customWidth="1"/>
    <col min="42" max="42" width="8.7109375" style="384" bestFit="1" customWidth="1"/>
    <col min="43" max="43" width="7.28125" style="384" bestFit="1" customWidth="1"/>
    <col min="44" max="44" width="4.140625" style="384" bestFit="1" customWidth="1"/>
    <col min="45" max="46" width="7.28125" style="384" bestFit="1" customWidth="1"/>
    <col min="47" max="47" width="4.140625" style="384" bestFit="1" customWidth="1"/>
    <col min="48" max="49" width="9.7109375" style="384" bestFit="1" customWidth="1"/>
    <col min="50" max="50" width="4.28125" style="384" bestFit="1" customWidth="1"/>
    <col min="51" max="51" width="7.140625" style="384" bestFit="1" customWidth="1"/>
    <col min="52" max="52" width="6.8515625" style="384" bestFit="1" customWidth="1"/>
    <col min="53" max="53" width="4.140625" style="384" bestFit="1" customWidth="1"/>
    <col min="54" max="54" width="7.140625" style="384" bestFit="1" customWidth="1"/>
    <col min="55" max="55" width="6.8515625" style="384" bestFit="1" customWidth="1"/>
    <col min="56" max="56" width="4.28125" style="384" bestFit="1" customWidth="1"/>
    <col min="57" max="58" width="8.7109375" style="384" bestFit="1" customWidth="1"/>
    <col min="59" max="59" width="4.140625" style="384" bestFit="1" customWidth="1"/>
    <col min="60" max="61" width="8.7109375" style="384" bestFit="1" customWidth="1"/>
    <col min="62" max="62" width="4.140625" style="384" bestFit="1" customWidth="1"/>
    <col min="63" max="63" width="10.7109375" style="384" customWidth="1"/>
    <col min="64" max="64" width="8.7109375" style="384" bestFit="1" customWidth="1"/>
    <col min="65" max="65" width="4.28125" style="384" bestFit="1" customWidth="1"/>
    <col min="66" max="66" width="7.28125" style="384" bestFit="1" customWidth="1"/>
    <col min="67" max="67" width="7.7109375" style="384" customWidth="1"/>
    <col min="68" max="68" width="4.140625" style="384" bestFit="1" customWidth="1"/>
    <col min="69" max="70" width="8.7109375" style="384" bestFit="1" customWidth="1"/>
    <col min="71" max="71" width="4.28125" style="384" bestFit="1" customWidth="1"/>
    <col min="72" max="73" width="7.28125" style="384" bestFit="1" customWidth="1"/>
    <col min="74" max="74" width="4.28125" style="384" bestFit="1" customWidth="1"/>
    <col min="75" max="75" width="7.140625" style="384" bestFit="1" customWidth="1"/>
    <col min="76" max="76" width="6.8515625" style="384" bestFit="1" customWidth="1"/>
    <col min="77" max="77" width="4.140625" style="384" bestFit="1" customWidth="1"/>
    <col min="78" max="79" width="8.7109375" style="384" bestFit="1" customWidth="1"/>
    <col min="80" max="80" width="4.28125" style="384" bestFit="1" customWidth="1"/>
    <col min="81" max="81" width="10.57421875" style="384" bestFit="1" customWidth="1"/>
    <col min="82" max="82" width="9.7109375" style="384" bestFit="1" customWidth="1"/>
    <col min="83" max="83" width="4.28125" style="384" bestFit="1" customWidth="1"/>
    <col min="84" max="85" width="7.28125" style="384" bestFit="1" customWidth="1"/>
    <col min="86" max="86" width="4.140625" style="384" bestFit="1" customWidth="1"/>
    <col min="87" max="88" width="7.28125" style="384" bestFit="1" customWidth="1"/>
    <col min="89" max="89" width="4.140625" style="384" bestFit="1" customWidth="1"/>
    <col min="90" max="90" width="7.140625" style="384" bestFit="1" customWidth="1"/>
    <col min="91" max="91" width="7.57421875" style="384" bestFit="1" customWidth="1"/>
    <col min="92" max="92" width="4.140625" style="384" bestFit="1" customWidth="1"/>
    <col min="93" max="94" width="9.7109375" style="384" bestFit="1" customWidth="1"/>
    <col min="95" max="95" width="4.421875" style="384" bestFit="1" customWidth="1"/>
    <col min="96" max="96" width="8.7109375" style="384" bestFit="1" customWidth="1"/>
    <col min="97" max="97" width="7.57421875" style="384" bestFit="1" customWidth="1"/>
    <col min="98" max="98" width="4.421875" style="384" bestFit="1" customWidth="1"/>
    <col min="99" max="100" width="9.7109375" style="384" bestFit="1" customWidth="1"/>
    <col min="101" max="101" width="5.421875" style="384" bestFit="1" customWidth="1"/>
    <col min="102" max="103" width="10.57421875" style="384" bestFit="1" customWidth="1"/>
    <col min="104" max="104" width="4.421875" style="384" bestFit="1" customWidth="1"/>
    <col min="105" max="106" width="8.7109375" style="384" bestFit="1" customWidth="1"/>
    <col min="107" max="107" width="4.140625" style="384" bestFit="1" customWidth="1"/>
    <col min="108" max="108" width="7.140625" style="384" bestFit="1" customWidth="1"/>
    <col min="109" max="109" width="6.8515625" style="384" bestFit="1" customWidth="1"/>
    <col min="110" max="110" width="4.140625" style="384" bestFit="1" customWidth="1"/>
    <col min="111" max="111" width="7.140625" style="384" bestFit="1" customWidth="1"/>
    <col min="112" max="112" width="6.8515625" style="384" bestFit="1" customWidth="1"/>
    <col min="113" max="113" width="4.140625" style="384" bestFit="1" customWidth="1"/>
    <col min="114" max="115" width="8.7109375" style="384" bestFit="1" customWidth="1"/>
    <col min="116" max="116" width="4.140625" style="384" bestFit="1" customWidth="1"/>
    <col min="117" max="118" width="7.28125" style="384" bestFit="1" customWidth="1"/>
    <col min="119" max="119" width="4.140625" style="384" bestFit="1" customWidth="1"/>
    <col min="120" max="121" width="8.7109375" style="384" bestFit="1" customWidth="1"/>
    <col min="122" max="122" width="4.140625" style="384" bestFit="1" customWidth="1"/>
    <col min="123" max="123" width="11.140625" style="384" customWidth="1"/>
    <col min="124" max="124" width="9.7109375" style="384" bestFit="1" customWidth="1"/>
    <col min="125" max="125" width="4.140625" style="384" bestFit="1" customWidth="1"/>
    <col min="126" max="127" width="8.7109375" style="384" bestFit="1" customWidth="1"/>
    <col min="128" max="128" width="4.140625" style="384" bestFit="1" customWidth="1"/>
    <col min="129" max="129" width="8.7109375" style="384" customWidth="1"/>
    <col min="130" max="130" width="7.28125" style="384" bestFit="1" customWidth="1"/>
    <col min="131" max="131" width="4.140625" style="384" bestFit="1" customWidth="1"/>
    <col min="132" max="132" width="11.28125" style="384" customWidth="1"/>
    <col min="133" max="133" width="7.28125" style="384" bestFit="1" customWidth="1"/>
    <col min="134" max="134" width="4.28125" style="384" bestFit="1" customWidth="1"/>
    <col min="135" max="135" width="11.57421875" style="384" customWidth="1"/>
    <col min="136" max="136" width="9.00390625" style="384" customWidth="1"/>
    <col min="137" max="137" width="4.28125" style="384" bestFit="1" customWidth="1"/>
    <col min="138" max="139" width="8.7109375" style="384" bestFit="1" customWidth="1"/>
    <col min="140" max="140" width="4.140625" style="384" bestFit="1" customWidth="1"/>
    <col min="141" max="142" width="8.7109375" style="384" bestFit="1" customWidth="1"/>
    <col min="143" max="143" width="4.140625" style="384" bestFit="1" customWidth="1"/>
    <col min="144" max="145" width="8.7109375" style="384" bestFit="1" customWidth="1"/>
    <col min="146" max="146" width="4.140625" style="384" bestFit="1" customWidth="1"/>
    <col min="147" max="147" width="7.140625" style="384" bestFit="1" customWidth="1"/>
    <col min="148" max="148" width="6.8515625" style="384" bestFit="1" customWidth="1"/>
    <col min="149" max="149" width="4.140625" style="384" bestFit="1" customWidth="1"/>
    <col min="150" max="151" width="7.28125" style="384" bestFit="1" customWidth="1"/>
    <col min="152" max="152" width="4.140625" style="384" bestFit="1" customWidth="1"/>
    <col min="153" max="154" width="7.28125" style="384" bestFit="1" customWidth="1"/>
    <col min="155" max="155" width="4.28125" style="384" bestFit="1" customWidth="1"/>
    <col min="156" max="157" width="7.28125" style="384" bestFit="1" customWidth="1"/>
    <col min="158" max="158" width="4.28125" style="384" bestFit="1" customWidth="1"/>
    <col min="159" max="159" width="8.7109375" style="384" bestFit="1" customWidth="1"/>
    <col min="160" max="160" width="7.28125" style="384" bestFit="1" customWidth="1"/>
    <col min="161" max="161" width="4.28125" style="384" bestFit="1" customWidth="1"/>
    <col min="162" max="163" width="8.7109375" style="384" bestFit="1" customWidth="1"/>
    <col min="164" max="164" width="4.140625" style="384" bestFit="1" customWidth="1"/>
    <col min="165" max="166" width="8.7109375" style="384" bestFit="1" customWidth="1"/>
    <col min="167" max="167" width="4.140625" style="384" bestFit="1" customWidth="1"/>
    <col min="168" max="168" width="8.8515625" style="384" customWidth="1"/>
    <col min="169" max="169" width="6.8515625" style="384" bestFit="1" customWidth="1"/>
    <col min="170" max="170" width="4.57421875" style="384" customWidth="1"/>
    <col min="171" max="171" width="7.28125" style="384" bestFit="1" customWidth="1"/>
    <col min="172" max="172" width="7.8515625" style="384" customWidth="1"/>
    <col min="173" max="173" width="4.140625" style="384" bestFit="1" customWidth="1"/>
    <col min="174" max="174" width="8.7109375" style="384" bestFit="1" customWidth="1"/>
    <col min="175" max="175" width="7.28125" style="384" bestFit="1" customWidth="1"/>
    <col min="176" max="176" width="4.140625" style="384" bestFit="1" customWidth="1"/>
    <col min="177" max="178" width="8.7109375" style="384" bestFit="1" customWidth="1"/>
    <col min="179" max="179" width="4.140625" style="384" bestFit="1" customWidth="1"/>
    <col min="180" max="180" width="7.140625" style="384" bestFit="1" customWidth="1"/>
    <col min="181" max="181" width="6.8515625" style="384" bestFit="1" customWidth="1"/>
    <col min="182" max="182" width="4.140625" style="384" bestFit="1" customWidth="1"/>
    <col min="183" max="184" width="8.7109375" style="384" bestFit="1" customWidth="1"/>
    <col min="185" max="185" width="4.140625" style="384" bestFit="1" customWidth="1"/>
    <col min="186" max="186" width="7.140625" style="384" bestFit="1" customWidth="1"/>
    <col min="187" max="187" width="6.8515625" style="384" bestFit="1" customWidth="1"/>
    <col min="188" max="188" width="4.140625" style="384" bestFit="1" customWidth="1"/>
    <col min="189" max="189" width="9.7109375" style="384" bestFit="1" customWidth="1"/>
    <col min="190" max="190" width="8.7109375" style="384" bestFit="1" customWidth="1"/>
    <col min="191" max="191" width="4.140625" style="384" bestFit="1" customWidth="1"/>
    <col min="192" max="193" width="7.28125" style="384" bestFit="1" customWidth="1"/>
    <col min="194" max="194" width="4.140625" style="384" bestFit="1" customWidth="1"/>
    <col min="195" max="195" width="8.28125" style="384" bestFit="1" customWidth="1"/>
    <col min="196" max="196" width="7.57421875" style="384" bestFit="1" customWidth="1"/>
    <col min="197" max="197" width="4.140625" style="384" bestFit="1" customWidth="1"/>
    <col min="198" max="199" width="8.7109375" style="384" bestFit="1" customWidth="1"/>
    <col min="200" max="200" width="4.140625" style="384" bestFit="1" customWidth="1"/>
    <col min="201" max="201" width="9.7109375" style="384" customWidth="1"/>
    <col min="202" max="202" width="9.28125" style="384" customWidth="1"/>
    <col min="203" max="203" width="4.140625" style="384" bestFit="1" customWidth="1"/>
    <col min="204" max="204" width="8.28125" style="384" customWidth="1"/>
    <col min="205" max="205" width="7.28125" style="384" bestFit="1" customWidth="1"/>
    <col min="206" max="206" width="4.140625" style="384" bestFit="1" customWidth="1"/>
    <col min="207" max="207" width="8.28125" style="384" customWidth="1"/>
    <col min="208" max="208" width="6.8515625" style="384" bestFit="1" customWidth="1"/>
    <col min="209" max="209" width="4.140625" style="384" bestFit="1" customWidth="1"/>
    <col min="210" max="211" width="8.7109375" style="384" bestFit="1" customWidth="1"/>
    <col min="212" max="212" width="4.140625" style="384" bestFit="1" customWidth="1"/>
    <col min="213" max="213" width="8.7109375" style="384" bestFit="1" customWidth="1"/>
    <col min="214" max="214" width="7.28125" style="384" bestFit="1" customWidth="1"/>
    <col min="215" max="215" width="4.140625" style="384" bestFit="1" customWidth="1"/>
    <col min="216" max="216" width="8.7109375" style="384" bestFit="1" customWidth="1"/>
    <col min="217" max="217" width="7.28125" style="384" bestFit="1" customWidth="1"/>
    <col min="218" max="218" width="4.140625" style="384" bestFit="1" customWidth="1"/>
    <col min="219" max="220" width="8.7109375" style="384" bestFit="1" customWidth="1"/>
    <col min="221" max="221" width="4.140625" style="384" bestFit="1" customWidth="1"/>
    <col min="222" max="222" width="7.140625" style="384" bestFit="1" customWidth="1"/>
    <col min="223" max="223" width="6.8515625" style="384" bestFit="1" customWidth="1"/>
    <col min="224" max="224" width="4.140625" style="384" bestFit="1" customWidth="1"/>
    <col min="225" max="225" width="7.140625" style="384" bestFit="1" customWidth="1"/>
    <col min="226" max="226" width="7.57421875" style="384" bestFit="1" customWidth="1"/>
    <col min="227" max="227" width="4.140625" style="384" bestFit="1" customWidth="1"/>
    <col min="228" max="229" width="7.28125" style="384" bestFit="1" customWidth="1"/>
    <col min="230" max="230" width="4.140625" style="384" bestFit="1" customWidth="1"/>
    <col min="231" max="232" width="9.7109375" style="384" bestFit="1" customWidth="1"/>
    <col min="233" max="233" width="4.140625" style="384" bestFit="1" customWidth="1"/>
    <col min="234" max="234" width="7.28125" style="384" bestFit="1" customWidth="1"/>
    <col min="235" max="235" width="6.8515625" style="384" bestFit="1" customWidth="1"/>
    <col min="236" max="236" width="4.140625" style="384" bestFit="1" customWidth="1"/>
    <col min="237" max="238" width="8.7109375" style="384" bestFit="1" customWidth="1"/>
    <col min="239" max="239" width="4.140625" style="384" bestFit="1" customWidth="1"/>
    <col min="240" max="241" width="8.7109375" style="384" bestFit="1" customWidth="1"/>
    <col min="242" max="242" width="4.140625" style="384" bestFit="1" customWidth="1"/>
    <col min="243" max="244" width="7.28125" style="384" bestFit="1" customWidth="1"/>
    <col min="245" max="245" width="5.421875" style="384" bestFit="1" customWidth="1"/>
    <col min="246" max="247" width="10.57421875" style="384" bestFit="1" customWidth="1"/>
    <col min="248" max="16384" width="9.140625" style="383" customWidth="1"/>
  </cols>
  <sheetData>
    <row r="1" spans="2:19" ht="7.5">
      <c r="B1" s="716" t="s">
        <v>735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19" ht="7.5" customHeight="1">
      <c r="B2" s="717" t="s">
        <v>757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1:247" ht="7.5">
      <c r="A3" s="385"/>
      <c r="B3" s="713" t="s">
        <v>132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713"/>
      <c r="BG3" s="713"/>
      <c r="BH3" s="713"/>
      <c r="BI3" s="713"/>
      <c r="BJ3" s="713"/>
      <c r="BK3" s="713"/>
      <c r="BL3" s="713"/>
      <c r="BM3" s="713"/>
      <c r="BN3" s="713"/>
      <c r="BO3" s="713"/>
      <c r="BP3" s="713"/>
      <c r="BQ3" s="713"/>
      <c r="BR3" s="713"/>
      <c r="BS3" s="713"/>
      <c r="BT3" s="713"/>
      <c r="BU3" s="713"/>
      <c r="BV3" s="713"/>
      <c r="BW3" s="713"/>
      <c r="BX3" s="713"/>
      <c r="BY3" s="713"/>
      <c r="BZ3" s="713"/>
      <c r="CA3" s="713"/>
      <c r="CB3" s="713"/>
      <c r="CC3" s="713"/>
      <c r="CD3" s="713"/>
      <c r="CE3" s="713"/>
      <c r="CF3" s="713"/>
      <c r="CG3" s="713"/>
      <c r="CH3" s="713"/>
      <c r="CI3" s="713"/>
      <c r="CJ3" s="713"/>
      <c r="CK3" s="713"/>
      <c r="CL3" s="713"/>
      <c r="CM3" s="713"/>
      <c r="CN3" s="713"/>
      <c r="CO3" s="713"/>
      <c r="CP3" s="713"/>
      <c r="CQ3" s="713"/>
      <c r="CR3" s="713"/>
      <c r="CS3" s="713"/>
      <c r="CT3" s="713"/>
      <c r="CU3" s="713"/>
      <c r="CV3" s="713"/>
      <c r="CW3" s="713"/>
      <c r="CX3" s="713"/>
      <c r="CY3" s="713"/>
      <c r="CZ3" s="713"/>
      <c r="DA3" s="713"/>
      <c r="DB3" s="713"/>
      <c r="DC3" s="713"/>
      <c r="DD3" s="713"/>
      <c r="DE3" s="713"/>
      <c r="DF3" s="713"/>
      <c r="DG3" s="713"/>
      <c r="DH3" s="713"/>
      <c r="DI3" s="713"/>
      <c r="DJ3" s="713"/>
      <c r="DK3" s="713"/>
      <c r="DL3" s="713"/>
      <c r="DM3" s="713"/>
      <c r="DN3" s="713"/>
      <c r="DO3" s="713"/>
      <c r="DP3" s="713"/>
      <c r="DQ3" s="713"/>
      <c r="DR3" s="713"/>
      <c r="DS3" s="713"/>
      <c r="DT3" s="713"/>
      <c r="DU3" s="713"/>
      <c r="DV3" s="713"/>
      <c r="DW3" s="713"/>
      <c r="DX3" s="713"/>
      <c r="DY3" s="713"/>
      <c r="DZ3" s="713"/>
      <c r="EA3" s="713"/>
      <c r="EB3" s="713"/>
      <c r="EC3" s="713"/>
      <c r="ED3" s="713"/>
      <c r="EE3" s="713"/>
      <c r="EF3" s="713"/>
      <c r="EG3" s="713"/>
      <c r="EH3" s="713"/>
      <c r="EI3" s="713"/>
      <c r="EJ3" s="713"/>
      <c r="EK3" s="713"/>
      <c r="EL3" s="713"/>
      <c r="EM3" s="713"/>
      <c r="EN3" s="713"/>
      <c r="EO3" s="713"/>
      <c r="EP3" s="713"/>
      <c r="EQ3" s="713"/>
      <c r="ER3" s="713"/>
      <c r="ES3" s="713"/>
      <c r="ET3" s="713"/>
      <c r="EU3" s="713"/>
      <c r="EV3" s="713"/>
      <c r="EW3" s="713"/>
      <c r="EX3" s="713"/>
      <c r="EY3" s="713"/>
      <c r="EZ3" s="713"/>
      <c r="FA3" s="713"/>
      <c r="FB3" s="713"/>
      <c r="FC3" s="713"/>
      <c r="FD3" s="713"/>
      <c r="FE3" s="713"/>
      <c r="FF3" s="713"/>
      <c r="FG3" s="713"/>
      <c r="FH3" s="713"/>
      <c r="FI3" s="713"/>
      <c r="FJ3" s="713"/>
      <c r="FK3" s="713"/>
      <c r="FL3" s="713"/>
      <c r="FM3" s="713"/>
      <c r="FN3" s="713"/>
      <c r="FO3" s="713"/>
      <c r="FP3" s="713"/>
      <c r="FQ3" s="713"/>
      <c r="FR3" s="713"/>
      <c r="FS3" s="713"/>
      <c r="FT3" s="713"/>
      <c r="FU3" s="713"/>
      <c r="FV3" s="713"/>
      <c r="FW3" s="713"/>
      <c r="FX3" s="713"/>
      <c r="FY3" s="713"/>
      <c r="FZ3" s="713"/>
      <c r="GA3" s="713"/>
      <c r="GB3" s="713"/>
      <c r="GC3" s="713"/>
      <c r="GD3" s="713"/>
      <c r="GE3" s="713"/>
      <c r="GF3" s="713"/>
      <c r="GG3" s="713"/>
      <c r="GH3" s="713"/>
      <c r="GI3" s="713"/>
      <c r="GJ3" s="713"/>
      <c r="GK3" s="713"/>
      <c r="GL3" s="713"/>
      <c r="GM3" s="713"/>
      <c r="GN3" s="713"/>
      <c r="GO3" s="713"/>
      <c r="GP3" s="713"/>
      <c r="GQ3" s="713"/>
      <c r="GR3" s="713"/>
      <c r="GS3" s="713"/>
      <c r="GT3" s="713"/>
      <c r="GU3" s="713"/>
      <c r="GV3" s="713"/>
      <c r="GW3" s="713"/>
      <c r="GX3" s="713"/>
      <c r="GY3" s="713"/>
      <c r="GZ3" s="713"/>
      <c r="HA3" s="713"/>
      <c r="HB3" s="713"/>
      <c r="HC3" s="713"/>
      <c r="HD3" s="713"/>
      <c r="HE3" s="713"/>
      <c r="HF3" s="713"/>
      <c r="HG3" s="713"/>
      <c r="HH3" s="713"/>
      <c r="HI3" s="713"/>
      <c r="HJ3" s="713"/>
      <c r="HK3" s="713"/>
      <c r="HL3" s="713"/>
      <c r="HM3" s="713"/>
      <c r="HN3" s="713"/>
      <c r="HO3" s="713"/>
      <c r="HP3" s="713"/>
      <c r="HQ3" s="713"/>
      <c r="HR3" s="713"/>
      <c r="HS3" s="713"/>
      <c r="HT3" s="713"/>
      <c r="HU3" s="713"/>
      <c r="HV3" s="713"/>
      <c r="HW3" s="713"/>
      <c r="HX3" s="713"/>
      <c r="HY3" s="713"/>
      <c r="HZ3" s="713"/>
      <c r="IA3" s="713"/>
      <c r="IB3" s="713"/>
      <c r="IC3" s="713"/>
      <c r="ID3" s="713"/>
      <c r="IE3" s="713"/>
      <c r="IF3" s="713"/>
      <c r="IG3" s="713"/>
      <c r="IH3" s="713"/>
      <c r="II3" s="713"/>
      <c r="IJ3" s="713"/>
      <c r="IK3" s="714" t="s">
        <v>219</v>
      </c>
      <c r="IL3" s="714"/>
      <c r="IM3" s="714"/>
    </row>
    <row r="4" spans="1:247" s="419" customFormat="1" ht="7.5">
      <c r="A4" s="418" t="s">
        <v>519</v>
      </c>
      <c r="B4" s="715" t="s">
        <v>139</v>
      </c>
      <c r="C4" s="715"/>
      <c r="D4" s="715"/>
      <c r="E4" s="715" t="s">
        <v>140</v>
      </c>
      <c r="F4" s="715"/>
      <c r="G4" s="715"/>
      <c r="H4" s="715" t="s">
        <v>141</v>
      </c>
      <c r="I4" s="715"/>
      <c r="J4" s="715"/>
      <c r="K4" s="715" t="s">
        <v>142</v>
      </c>
      <c r="L4" s="715"/>
      <c r="M4" s="715"/>
      <c r="N4" s="715" t="s">
        <v>143</v>
      </c>
      <c r="O4" s="715"/>
      <c r="P4" s="715"/>
      <c r="Q4" s="715" t="s">
        <v>144</v>
      </c>
      <c r="R4" s="715"/>
      <c r="S4" s="715"/>
      <c r="T4" s="715" t="s">
        <v>145</v>
      </c>
      <c r="U4" s="715"/>
      <c r="V4" s="715"/>
      <c r="W4" s="715" t="s">
        <v>146</v>
      </c>
      <c r="X4" s="715"/>
      <c r="Y4" s="715"/>
      <c r="Z4" s="715" t="s">
        <v>147</v>
      </c>
      <c r="AA4" s="715"/>
      <c r="AB4" s="715"/>
      <c r="AC4" s="715" t="s">
        <v>148</v>
      </c>
      <c r="AD4" s="715"/>
      <c r="AE4" s="715"/>
      <c r="AF4" s="715" t="s">
        <v>149</v>
      </c>
      <c r="AG4" s="715"/>
      <c r="AH4" s="715"/>
      <c r="AI4" s="715" t="s">
        <v>150</v>
      </c>
      <c r="AJ4" s="715"/>
      <c r="AK4" s="715"/>
      <c r="AL4" s="715" t="s">
        <v>151</v>
      </c>
      <c r="AM4" s="715"/>
      <c r="AN4" s="715"/>
      <c r="AO4" s="715" t="s">
        <v>152</v>
      </c>
      <c r="AP4" s="715"/>
      <c r="AQ4" s="715"/>
      <c r="AR4" s="715" t="s">
        <v>153</v>
      </c>
      <c r="AS4" s="715"/>
      <c r="AT4" s="715"/>
      <c r="AU4" s="715" t="s">
        <v>154</v>
      </c>
      <c r="AV4" s="715"/>
      <c r="AW4" s="715"/>
      <c r="AX4" s="715" t="s">
        <v>155</v>
      </c>
      <c r="AY4" s="715"/>
      <c r="AZ4" s="715"/>
      <c r="BA4" s="715" t="s">
        <v>156</v>
      </c>
      <c r="BB4" s="715"/>
      <c r="BC4" s="715"/>
      <c r="BD4" s="715" t="s">
        <v>157</v>
      </c>
      <c r="BE4" s="715"/>
      <c r="BF4" s="715"/>
      <c r="BG4" s="715" t="s">
        <v>158</v>
      </c>
      <c r="BH4" s="715"/>
      <c r="BI4" s="715"/>
      <c r="BJ4" s="715" t="s">
        <v>159</v>
      </c>
      <c r="BK4" s="715"/>
      <c r="BL4" s="715"/>
      <c r="BM4" s="715" t="s">
        <v>160</v>
      </c>
      <c r="BN4" s="715"/>
      <c r="BO4" s="715"/>
      <c r="BP4" s="715" t="s">
        <v>161</v>
      </c>
      <c r="BQ4" s="715"/>
      <c r="BR4" s="715"/>
      <c r="BS4" s="715" t="s">
        <v>162</v>
      </c>
      <c r="BT4" s="715"/>
      <c r="BU4" s="715"/>
      <c r="BV4" s="715" t="s">
        <v>163</v>
      </c>
      <c r="BW4" s="715"/>
      <c r="BX4" s="715"/>
      <c r="BY4" s="715" t="s">
        <v>164</v>
      </c>
      <c r="BZ4" s="715"/>
      <c r="CA4" s="715"/>
      <c r="CB4" s="715" t="s">
        <v>165</v>
      </c>
      <c r="CC4" s="715"/>
      <c r="CD4" s="715"/>
      <c r="CE4" s="715" t="s">
        <v>166</v>
      </c>
      <c r="CF4" s="715"/>
      <c r="CG4" s="715"/>
      <c r="CH4" s="715" t="s">
        <v>167</v>
      </c>
      <c r="CI4" s="715"/>
      <c r="CJ4" s="715"/>
      <c r="CK4" s="715" t="s">
        <v>168</v>
      </c>
      <c r="CL4" s="715"/>
      <c r="CM4" s="715"/>
      <c r="CN4" s="715" t="s">
        <v>169</v>
      </c>
      <c r="CO4" s="715"/>
      <c r="CP4" s="715"/>
      <c r="CQ4" s="715" t="s">
        <v>170</v>
      </c>
      <c r="CR4" s="715"/>
      <c r="CS4" s="715"/>
      <c r="CT4" s="715" t="s">
        <v>280</v>
      </c>
      <c r="CU4" s="715"/>
      <c r="CV4" s="715"/>
      <c r="CW4" s="715" t="s">
        <v>171</v>
      </c>
      <c r="CX4" s="715"/>
      <c r="CY4" s="715"/>
      <c r="CZ4" s="715" t="s">
        <v>172</v>
      </c>
      <c r="DA4" s="715"/>
      <c r="DB4" s="715"/>
      <c r="DC4" s="715" t="s">
        <v>173</v>
      </c>
      <c r="DD4" s="715"/>
      <c r="DE4" s="715"/>
      <c r="DF4" s="715" t="s">
        <v>174</v>
      </c>
      <c r="DG4" s="715"/>
      <c r="DH4" s="715"/>
      <c r="DI4" s="715" t="s">
        <v>175</v>
      </c>
      <c r="DJ4" s="715"/>
      <c r="DK4" s="715"/>
      <c r="DL4" s="715" t="s">
        <v>176</v>
      </c>
      <c r="DM4" s="715"/>
      <c r="DN4" s="715"/>
      <c r="DO4" s="715" t="s">
        <v>177</v>
      </c>
      <c r="DP4" s="715"/>
      <c r="DQ4" s="715"/>
      <c r="DR4" s="715" t="s">
        <v>178</v>
      </c>
      <c r="DS4" s="715"/>
      <c r="DT4" s="715"/>
      <c r="DU4" s="715" t="s">
        <v>179</v>
      </c>
      <c r="DV4" s="715"/>
      <c r="DW4" s="715"/>
      <c r="DX4" s="715" t="s">
        <v>180</v>
      </c>
      <c r="DY4" s="715"/>
      <c r="DZ4" s="715"/>
      <c r="EA4" s="715" t="s">
        <v>181</v>
      </c>
      <c r="EB4" s="715"/>
      <c r="EC4" s="715"/>
      <c r="ED4" s="715" t="s">
        <v>182</v>
      </c>
      <c r="EE4" s="715"/>
      <c r="EF4" s="715"/>
      <c r="EG4" s="715" t="s">
        <v>445</v>
      </c>
      <c r="EH4" s="715"/>
      <c r="EI4" s="715"/>
      <c r="EJ4" s="715" t="s">
        <v>184</v>
      </c>
      <c r="EK4" s="715"/>
      <c r="EL4" s="715"/>
      <c r="EM4" s="715" t="s">
        <v>185</v>
      </c>
      <c r="EN4" s="715"/>
      <c r="EO4" s="715"/>
      <c r="EP4" s="715" t="s">
        <v>186</v>
      </c>
      <c r="EQ4" s="715"/>
      <c r="ER4" s="715"/>
      <c r="ES4" s="715" t="s">
        <v>187</v>
      </c>
      <c r="ET4" s="715"/>
      <c r="EU4" s="715"/>
      <c r="EV4" s="715" t="s">
        <v>188</v>
      </c>
      <c r="EW4" s="715"/>
      <c r="EX4" s="715"/>
      <c r="EY4" s="715" t="s">
        <v>189</v>
      </c>
      <c r="EZ4" s="715"/>
      <c r="FA4" s="715"/>
      <c r="FB4" s="715" t="s">
        <v>190</v>
      </c>
      <c r="FC4" s="715"/>
      <c r="FD4" s="715"/>
      <c r="FE4" s="715" t="s">
        <v>191</v>
      </c>
      <c r="FF4" s="715"/>
      <c r="FG4" s="715"/>
      <c r="FH4" s="715" t="s">
        <v>192</v>
      </c>
      <c r="FI4" s="715"/>
      <c r="FJ4" s="715"/>
      <c r="FK4" s="715" t="s">
        <v>193</v>
      </c>
      <c r="FL4" s="715"/>
      <c r="FM4" s="715"/>
      <c r="FN4" s="715" t="s">
        <v>194</v>
      </c>
      <c r="FO4" s="715"/>
      <c r="FP4" s="715"/>
      <c r="FQ4" s="715" t="s">
        <v>195</v>
      </c>
      <c r="FR4" s="715"/>
      <c r="FS4" s="715"/>
      <c r="FT4" s="715" t="s">
        <v>196</v>
      </c>
      <c r="FU4" s="715"/>
      <c r="FV4" s="715"/>
      <c r="FW4" s="715" t="s">
        <v>197</v>
      </c>
      <c r="FX4" s="715"/>
      <c r="FY4" s="715"/>
      <c r="FZ4" s="715" t="s">
        <v>198</v>
      </c>
      <c r="GA4" s="715"/>
      <c r="GB4" s="715"/>
      <c r="GC4" s="715" t="s">
        <v>199</v>
      </c>
      <c r="GD4" s="715"/>
      <c r="GE4" s="715"/>
      <c r="GF4" s="715" t="s">
        <v>444</v>
      </c>
      <c r="GG4" s="715"/>
      <c r="GH4" s="715"/>
      <c r="GI4" s="715" t="s">
        <v>201</v>
      </c>
      <c r="GJ4" s="715"/>
      <c r="GK4" s="715"/>
      <c r="GL4" s="715" t="s">
        <v>202</v>
      </c>
      <c r="GM4" s="715"/>
      <c r="GN4" s="715"/>
      <c r="GO4" s="715" t="s">
        <v>203</v>
      </c>
      <c r="GP4" s="715"/>
      <c r="GQ4" s="715"/>
      <c r="GR4" s="715" t="s">
        <v>204</v>
      </c>
      <c r="GS4" s="715"/>
      <c r="GT4" s="715"/>
      <c r="GU4" s="715" t="s">
        <v>205</v>
      </c>
      <c r="GV4" s="715"/>
      <c r="GW4" s="715"/>
      <c r="GX4" s="715" t="s">
        <v>206</v>
      </c>
      <c r="GY4" s="715"/>
      <c r="GZ4" s="715"/>
      <c r="HA4" s="715" t="s">
        <v>207</v>
      </c>
      <c r="HB4" s="715"/>
      <c r="HC4" s="715"/>
      <c r="HD4" s="715" t="s">
        <v>208</v>
      </c>
      <c r="HE4" s="715"/>
      <c r="HF4" s="715"/>
      <c r="HG4" s="715" t="s">
        <v>209</v>
      </c>
      <c r="HH4" s="715"/>
      <c r="HI4" s="715"/>
      <c r="HJ4" s="715" t="s">
        <v>210</v>
      </c>
      <c r="HK4" s="715"/>
      <c r="HL4" s="715"/>
      <c r="HM4" s="715" t="s">
        <v>211</v>
      </c>
      <c r="HN4" s="715"/>
      <c r="HO4" s="715"/>
      <c r="HP4" s="715" t="s">
        <v>212</v>
      </c>
      <c r="HQ4" s="715"/>
      <c r="HR4" s="715"/>
      <c r="HS4" s="715" t="s">
        <v>213</v>
      </c>
      <c r="HT4" s="715"/>
      <c r="HU4" s="715"/>
      <c r="HV4" s="715" t="s">
        <v>214</v>
      </c>
      <c r="HW4" s="715"/>
      <c r="HX4" s="715"/>
      <c r="HY4" s="715" t="s">
        <v>215</v>
      </c>
      <c r="HZ4" s="715"/>
      <c r="IA4" s="715"/>
      <c r="IB4" s="715" t="s">
        <v>216</v>
      </c>
      <c r="IC4" s="715"/>
      <c r="ID4" s="715"/>
      <c r="IE4" s="715" t="s">
        <v>217</v>
      </c>
      <c r="IF4" s="715"/>
      <c r="IG4" s="715"/>
      <c r="IH4" s="715" t="s">
        <v>218</v>
      </c>
      <c r="II4" s="715"/>
      <c r="IJ4" s="715"/>
      <c r="IK4" s="713"/>
      <c r="IL4" s="713"/>
      <c r="IM4" s="713"/>
    </row>
    <row r="5" spans="1:247" ht="7.5">
      <c r="A5" s="385"/>
      <c r="B5" s="413" t="s">
        <v>9</v>
      </c>
      <c r="C5" s="413" t="s">
        <v>517</v>
      </c>
      <c r="D5" s="413" t="s">
        <v>518</v>
      </c>
      <c r="E5" s="413" t="s">
        <v>9</v>
      </c>
      <c r="F5" s="413" t="s">
        <v>517</v>
      </c>
      <c r="G5" s="413" t="s">
        <v>518</v>
      </c>
      <c r="H5" s="413" t="s">
        <v>9</v>
      </c>
      <c r="I5" s="413" t="s">
        <v>517</v>
      </c>
      <c r="J5" s="413" t="s">
        <v>518</v>
      </c>
      <c r="K5" s="413" t="s">
        <v>9</v>
      </c>
      <c r="L5" s="413" t="s">
        <v>517</v>
      </c>
      <c r="M5" s="413" t="s">
        <v>518</v>
      </c>
      <c r="N5" s="413" t="s">
        <v>9</v>
      </c>
      <c r="O5" s="413" t="s">
        <v>517</v>
      </c>
      <c r="P5" s="413" t="s">
        <v>518</v>
      </c>
      <c r="Q5" s="413" t="s">
        <v>9</v>
      </c>
      <c r="R5" s="413" t="s">
        <v>517</v>
      </c>
      <c r="S5" s="413" t="s">
        <v>518</v>
      </c>
      <c r="T5" s="413" t="s">
        <v>9</v>
      </c>
      <c r="U5" s="413" t="s">
        <v>517</v>
      </c>
      <c r="V5" s="413" t="s">
        <v>518</v>
      </c>
      <c r="W5" s="413" t="s">
        <v>9</v>
      </c>
      <c r="X5" s="413" t="s">
        <v>517</v>
      </c>
      <c r="Y5" s="413" t="s">
        <v>518</v>
      </c>
      <c r="Z5" s="413" t="s">
        <v>9</v>
      </c>
      <c r="AA5" s="413" t="s">
        <v>517</v>
      </c>
      <c r="AB5" s="413" t="s">
        <v>518</v>
      </c>
      <c r="AC5" s="413" t="s">
        <v>9</v>
      </c>
      <c r="AD5" s="413" t="s">
        <v>517</v>
      </c>
      <c r="AE5" s="413" t="s">
        <v>518</v>
      </c>
      <c r="AF5" s="413" t="s">
        <v>9</v>
      </c>
      <c r="AG5" s="413" t="s">
        <v>517</v>
      </c>
      <c r="AH5" s="413" t="s">
        <v>518</v>
      </c>
      <c r="AI5" s="413" t="s">
        <v>9</v>
      </c>
      <c r="AJ5" s="413" t="s">
        <v>517</v>
      </c>
      <c r="AK5" s="413" t="s">
        <v>518</v>
      </c>
      <c r="AL5" s="413" t="s">
        <v>9</v>
      </c>
      <c r="AM5" s="413" t="s">
        <v>517</v>
      </c>
      <c r="AN5" s="413" t="s">
        <v>518</v>
      </c>
      <c r="AO5" s="413" t="s">
        <v>9</v>
      </c>
      <c r="AP5" s="413" t="s">
        <v>517</v>
      </c>
      <c r="AQ5" s="413" t="s">
        <v>518</v>
      </c>
      <c r="AR5" s="413" t="s">
        <v>9</v>
      </c>
      <c r="AS5" s="413" t="s">
        <v>517</v>
      </c>
      <c r="AT5" s="413" t="s">
        <v>518</v>
      </c>
      <c r="AU5" s="413" t="s">
        <v>9</v>
      </c>
      <c r="AV5" s="413" t="s">
        <v>517</v>
      </c>
      <c r="AW5" s="413" t="s">
        <v>518</v>
      </c>
      <c r="AX5" s="413" t="s">
        <v>9</v>
      </c>
      <c r="AY5" s="413" t="s">
        <v>517</v>
      </c>
      <c r="AZ5" s="413" t="s">
        <v>518</v>
      </c>
      <c r="BA5" s="413" t="s">
        <v>9</v>
      </c>
      <c r="BB5" s="413" t="s">
        <v>517</v>
      </c>
      <c r="BC5" s="413" t="s">
        <v>518</v>
      </c>
      <c r="BD5" s="413" t="s">
        <v>9</v>
      </c>
      <c r="BE5" s="413" t="s">
        <v>517</v>
      </c>
      <c r="BF5" s="413" t="s">
        <v>518</v>
      </c>
      <c r="BG5" s="413" t="s">
        <v>9</v>
      </c>
      <c r="BH5" s="413" t="s">
        <v>517</v>
      </c>
      <c r="BI5" s="413" t="s">
        <v>518</v>
      </c>
      <c r="BJ5" s="413" t="s">
        <v>9</v>
      </c>
      <c r="BK5" s="413" t="s">
        <v>517</v>
      </c>
      <c r="BL5" s="413" t="s">
        <v>518</v>
      </c>
      <c r="BM5" s="413" t="s">
        <v>9</v>
      </c>
      <c r="BN5" s="413" t="s">
        <v>517</v>
      </c>
      <c r="BO5" s="413" t="s">
        <v>518</v>
      </c>
      <c r="BP5" s="413" t="s">
        <v>9</v>
      </c>
      <c r="BQ5" s="413" t="s">
        <v>517</v>
      </c>
      <c r="BR5" s="413" t="s">
        <v>518</v>
      </c>
      <c r="BS5" s="413" t="s">
        <v>9</v>
      </c>
      <c r="BT5" s="413" t="s">
        <v>517</v>
      </c>
      <c r="BU5" s="413" t="s">
        <v>518</v>
      </c>
      <c r="BV5" s="413" t="s">
        <v>9</v>
      </c>
      <c r="BW5" s="413" t="s">
        <v>517</v>
      </c>
      <c r="BX5" s="413" t="s">
        <v>518</v>
      </c>
      <c r="BY5" s="413" t="s">
        <v>9</v>
      </c>
      <c r="BZ5" s="413" t="s">
        <v>517</v>
      </c>
      <c r="CA5" s="413" t="s">
        <v>518</v>
      </c>
      <c r="CB5" s="413" t="s">
        <v>9</v>
      </c>
      <c r="CC5" s="413" t="s">
        <v>517</v>
      </c>
      <c r="CD5" s="413" t="s">
        <v>518</v>
      </c>
      <c r="CE5" s="413" t="s">
        <v>9</v>
      </c>
      <c r="CF5" s="413" t="s">
        <v>517</v>
      </c>
      <c r="CG5" s="413" t="s">
        <v>518</v>
      </c>
      <c r="CH5" s="413" t="s">
        <v>9</v>
      </c>
      <c r="CI5" s="413" t="s">
        <v>517</v>
      </c>
      <c r="CJ5" s="413" t="s">
        <v>518</v>
      </c>
      <c r="CK5" s="413" t="s">
        <v>9</v>
      </c>
      <c r="CL5" s="413" t="s">
        <v>517</v>
      </c>
      <c r="CM5" s="413" t="s">
        <v>518</v>
      </c>
      <c r="CN5" s="413" t="s">
        <v>9</v>
      </c>
      <c r="CO5" s="413" t="s">
        <v>517</v>
      </c>
      <c r="CP5" s="413" t="s">
        <v>518</v>
      </c>
      <c r="CQ5" s="413" t="s">
        <v>9</v>
      </c>
      <c r="CR5" s="413" t="s">
        <v>517</v>
      </c>
      <c r="CS5" s="413" t="s">
        <v>518</v>
      </c>
      <c r="CT5" s="413" t="s">
        <v>9</v>
      </c>
      <c r="CU5" s="413" t="s">
        <v>517</v>
      </c>
      <c r="CV5" s="413" t="s">
        <v>518</v>
      </c>
      <c r="CW5" s="413" t="s">
        <v>9</v>
      </c>
      <c r="CX5" s="413" t="s">
        <v>517</v>
      </c>
      <c r="CY5" s="413" t="s">
        <v>518</v>
      </c>
      <c r="CZ5" s="413" t="s">
        <v>9</v>
      </c>
      <c r="DA5" s="413" t="s">
        <v>517</v>
      </c>
      <c r="DB5" s="413" t="s">
        <v>518</v>
      </c>
      <c r="DC5" s="413" t="s">
        <v>9</v>
      </c>
      <c r="DD5" s="413" t="s">
        <v>517</v>
      </c>
      <c r="DE5" s="413" t="s">
        <v>518</v>
      </c>
      <c r="DF5" s="413" t="s">
        <v>9</v>
      </c>
      <c r="DG5" s="413" t="s">
        <v>517</v>
      </c>
      <c r="DH5" s="413" t="s">
        <v>518</v>
      </c>
      <c r="DI5" s="413" t="s">
        <v>9</v>
      </c>
      <c r="DJ5" s="413" t="s">
        <v>517</v>
      </c>
      <c r="DK5" s="413" t="s">
        <v>518</v>
      </c>
      <c r="DL5" s="413" t="s">
        <v>9</v>
      </c>
      <c r="DM5" s="413" t="s">
        <v>517</v>
      </c>
      <c r="DN5" s="413" t="s">
        <v>518</v>
      </c>
      <c r="DO5" s="413" t="s">
        <v>9</v>
      </c>
      <c r="DP5" s="413" t="s">
        <v>517</v>
      </c>
      <c r="DQ5" s="413" t="s">
        <v>518</v>
      </c>
      <c r="DR5" s="413" t="s">
        <v>9</v>
      </c>
      <c r="DS5" s="413" t="s">
        <v>517</v>
      </c>
      <c r="DT5" s="413" t="s">
        <v>518</v>
      </c>
      <c r="DU5" s="413" t="s">
        <v>9</v>
      </c>
      <c r="DV5" s="413" t="s">
        <v>517</v>
      </c>
      <c r="DW5" s="413" t="s">
        <v>518</v>
      </c>
      <c r="DX5" s="413" t="s">
        <v>9</v>
      </c>
      <c r="DY5" s="413" t="s">
        <v>517</v>
      </c>
      <c r="DZ5" s="413" t="s">
        <v>518</v>
      </c>
      <c r="EA5" s="413" t="s">
        <v>9</v>
      </c>
      <c r="EB5" s="413" t="s">
        <v>517</v>
      </c>
      <c r="EC5" s="413" t="s">
        <v>518</v>
      </c>
      <c r="ED5" s="413" t="s">
        <v>9</v>
      </c>
      <c r="EE5" s="413" t="s">
        <v>517</v>
      </c>
      <c r="EF5" s="413" t="s">
        <v>518</v>
      </c>
      <c r="EG5" s="413" t="s">
        <v>9</v>
      </c>
      <c r="EH5" s="413" t="s">
        <v>517</v>
      </c>
      <c r="EI5" s="413" t="s">
        <v>518</v>
      </c>
      <c r="EJ5" s="413" t="s">
        <v>9</v>
      </c>
      <c r="EK5" s="413" t="s">
        <v>517</v>
      </c>
      <c r="EL5" s="413" t="s">
        <v>518</v>
      </c>
      <c r="EM5" s="413" t="s">
        <v>9</v>
      </c>
      <c r="EN5" s="413" t="s">
        <v>517</v>
      </c>
      <c r="EO5" s="413" t="s">
        <v>518</v>
      </c>
      <c r="EP5" s="413" t="s">
        <v>9</v>
      </c>
      <c r="EQ5" s="413" t="s">
        <v>517</v>
      </c>
      <c r="ER5" s="413" t="s">
        <v>518</v>
      </c>
      <c r="ES5" s="413" t="s">
        <v>9</v>
      </c>
      <c r="ET5" s="413" t="s">
        <v>517</v>
      </c>
      <c r="EU5" s="413" t="s">
        <v>518</v>
      </c>
      <c r="EV5" s="413" t="s">
        <v>9</v>
      </c>
      <c r="EW5" s="413" t="s">
        <v>517</v>
      </c>
      <c r="EX5" s="413" t="s">
        <v>518</v>
      </c>
      <c r="EY5" s="413" t="s">
        <v>9</v>
      </c>
      <c r="EZ5" s="413" t="s">
        <v>517</v>
      </c>
      <c r="FA5" s="413" t="s">
        <v>518</v>
      </c>
      <c r="FB5" s="413" t="s">
        <v>9</v>
      </c>
      <c r="FC5" s="413" t="s">
        <v>517</v>
      </c>
      <c r="FD5" s="413" t="s">
        <v>518</v>
      </c>
      <c r="FE5" s="413" t="s">
        <v>9</v>
      </c>
      <c r="FF5" s="413" t="s">
        <v>517</v>
      </c>
      <c r="FG5" s="413" t="s">
        <v>518</v>
      </c>
      <c r="FH5" s="413" t="s">
        <v>9</v>
      </c>
      <c r="FI5" s="413" t="s">
        <v>517</v>
      </c>
      <c r="FJ5" s="413" t="s">
        <v>518</v>
      </c>
      <c r="FK5" s="413" t="s">
        <v>9</v>
      </c>
      <c r="FL5" s="413" t="s">
        <v>517</v>
      </c>
      <c r="FM5" s="413" t="s">
        <v>518</v>
      </c>
      <c r="FN5" s="413" t="s">
        <v>9</v>
      </c>
      <c r="FO5" s="413" t="s">
        <v>517</v>
      </c>
      <c r="FP5" s="413" t="s">
        <v>518</v>
      </c>
      <c r="FQ5" s="413" t="s">
        <v>9</v>
      </c>
      <c r="FR5" s="413" t="s">
        <v>517</v>
      </c>
      <c r="FS5" s="413" t="s">
        <v>518</v>
      </c>
      <c r="FT5" s="413" t="s">
        <v>9</v>
      </c>
      <c r="FU5" s="413" t="s">
        <v>517</v>
      </c>
      <c r="FV5" s="413" t="s">
        <v>518</v>
      </c>
      <c r="FW5" s="413" t="s">
        <v>9</v>
      </c>
      <c r="FX5" s="413" t="s">
        <v>517</v>
      </c>
      <c r="FY5" s="413" t="s">
        <v>518</v>
      </c>
      <c r="FZ5" s="413" t="s">
        <v>9</v>
      </c>
      <c r="GA5" s="413" t="s">
        <v>517</v>
      </c>
      <c r="GB5" s="413" t="s">
        <v>518</v>
      </c>
      <c r="GC5" s="413" t="s">
        <v>9</v>
      </c>
      <c r="GD5" s="413" t="s">
        <v>517</v>
      </c>
      <c r="GE5" s="413" t="s">
        <v>518</v>
      </c>
      <c r="GF5" s="413" t="s">
        <v>9</v>
      </c>
      <c r="GG5" s="413" t="s">
        <v>517</v>
      </c>
      <c r="GH5" s="413" t="s">
        <v>518</v>
      </c>
      <c r="GI5" s="413" t="s">
        <v>9</v>
      </c>
      <c r="GJ5" s="413" t="s">
        <v>517</v>
      </c>
      <c r="GK5" s="413" t="s">
        <v>518</v>
      </c>
      <c r="GL5" s="413" t="s">
        <v>9</v>
      </c>
      <c r="GM5" s="413" t="s">
        <v>517</v>
      </c>
      <c r="GN5" s="413" t="s">
        <v>518</v>
      </c>
      <c r="GO5" s="413" t="s">
        <v>9</v>
      </c>
      <c r="GP5" s="413" t="s">
        <v>517</v>
      </c>
      <c r="GQ5" s="413" t="s">
        <v>518</v>
      </c>
      <c r="GR5" s="413" t="s">
        <v>9</v>
      </c>
      <c r="GS5" s="413" t="s">
        <v>517</v>
      </c>
      <c r="GT5" s="413" t="s">
        <v>518</v>
      </c>
      <c r="GU5" s="413" t="s">
        <v>9</v>
      </c>
      <c r="GV5" s="413" t="s">
        <v>517</v>
      </c>
      <c r="GW5" s="413" t="s">
        <v>518</v>
      </c>
      <c r="GX5" s="413" t="s">
        <v>9</v>
      </c>
      <c r="GY5" s="413" t="s">
        <v>517</v>
      </c>
      <c r="GZ5" s="413" t="s">
        <v>518</v>
      </c>
      <c r="HA5" s="413" t="s">
        <v>9</v>
      </c>
      <c r="HB5" s="413" t="s">
        <v>517</v>
      </c>
      <c r="HC5" s="413" t="s">
        <v>518</v>
      </c>
      <c r="HD5" s="413" t="s">
        <v>9</v>
      </c>
      <c r="HE5" s="413" t="s">
        <v>517</v>
      </c>
      <c r="HF5" s="413" t="s">
        <v>518</v>
      </c>
      <c r="HG5" s="413" t="s">
        <v>9</v>
      </c>
      <c r="HH5" s="413" t="s">
        <v>517</v>
      </c>
      <c r="HI5" s="413" t="s">
        <v>518</v>
      </c>
      <c r="HJ5" s="413" t="s">
        <v>9</v>
      </c>
      <c r="HK5" s="413" t="s">
        <v>517</v>
      </c>
      <c r="HL5" s="413" t="s">
        <v>518</v>
      </c>
      <c r="HM5" s="413" t="s">
        <v>9</v>
      </c>
      <c r="HN5" s="413" t="s">
        <v>517</v>
      </c>
      <c r="HO5" s="413" t="s">
        <v>518</v>
      </c>
      <c r="HP5" s="413" t="s">
        <v>9</v>
      </c>
      <c r="HQ5" s="413" t="s">
        <v>517</v>
      </c>
      <c r="HR5" s="413" t="s">
        <v>518</v>
      </c>
      <c r="HS5" s="413" t="s">
        <v>9</v>
      </c>
      <c r="HT5" s="413" t="s">
        <v>517</v>
      </c>
      <c r="HU5" s="413" t="s">
        <v>518</v>
      </c>
      <c r="HV5" s="413" t="s">
        <v>9</v>
      </c>
      <c r="HW5" s="413" t="s">
        <v>517</v>
      </c>
      <c r="HX5" s="413" t="s">
        <v>518</v>
      </c>
      <c r="HY5" s="413" t="s">
        <v>9</v>
      </c>
      <c r="HZ5" s="413" t="s">
        <v>517</v>
      </c>
      <c r="IA5" s="413" t="s">
        <v>518</v>
      </c>
      <c r="IB5" s="413" t="s">
        <v>9</v>
      </c>
      <c r="IC5" s="413" t="s">
        <v>517</v>
      </c>
      <c r="ID5" s="413" t="s">
        <v>518</v>
      </c>
      <c r="IE5" s="413" t="s">
        <v>9</v>
      </c>
      <c r="IF5" s="413" t="s">
        <v>517</v>
      </c>
      <c r="IG5" s="413" t="s">
        <v>518</v>
      </c>
      <c r="IH5" s="413" t="s">
        <v>9</v>
      </c>
      <c r="II5" s="413" t="s">
        <v>517</v>
      </c>
      <c r="IJ5" s="413" t="s">
        <v>518</v>
      </c>
      <c r="IK5" s="413" t="s">
        <v>9</v>
      </c>
      <c r="IL5" s="413" t="s">
        <v>517</v>
      </c>
      <c r="IM5" s="413" t="s">
        <v>518</v>
      </c>
    </row>
    <row r="6" spans="1:247" s="436" customFormat="1" ht="6.75">
      <c r="A6" s="433" t="s">
        <v>585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>
        <v>2</v>
      </c>
      <c r="R6" s="434">
        <v>151000</v>
      </c>
      <c r="S6" s="434">
        <v>117000</v>
      </c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>
        <v>27</v>
      </c>
      <c r="CX6" s="434">
        <v>12734100</v>
      </c>
      <c r="CY6" s="434">
        <v>8829100</v>
      </c>
      <c r="CZ6" s="434">
        <v>2</v>
      </c>
      <c r="DA6" s="434">
        <v>211000</v>
      </c>
      <c r="DB6" s="434">
        <v>76900</v>
      </c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>
        <v>1</v>
      </c>
      <c r="DS6" s="434">
        <v>10000</v>
      </c>
      <c r="DT6" s="434">
        <v>10000</v>
      </c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5">
        <v>32</v>
      </c>
      <c r="IL6" s="435">
        <v>13106100</v>
      </c>
      <c r="IM6" s="435">
        <v>9033000</v>
      </c>
    </row>
    <row r="7" spans="1:247" s="436" customFormat="1" ht="6.75">
      <c r="A7" s="433" t="s">
        <v>564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11</v>
      </c>
      <c r="CX7" s="434">
        <v>38000000</v>
      </c>
      <c r="CY7" s="434">
        <v>13460000</v>
      </c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5">
        <v>11</v>
      </c>
      <c r="IL7" s="435">
        <v>38000000</v>
      </c>
      <c r="IM7" s="435">
        <v>13460000</v>
      </c>
    </row>
    <row r="8" spans="1:247" s="436" customFormat="1" ht="6.75">
      <c r="A8" s="433" t="s">
        <v>520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>
        <v>2</v>
      </c>
      <c r="R8" s="434">
        <v>550000</v>
      </c>
      <c r="S8" s="434">
        <v>550000</v>
      </c>
      <c r="T8" s="434">
        <v>9</v>
      </c>
      <c r="U8" s="434">
        <v>2330000</v>
      </c>
      <c r="V8" s="434">
        <v>1530000</v>
      </c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>
        <v>1</v>
      </c>
      <c r="BW8" s="434">
        <v>500000</v>
      </c>
      <c r="BX8" s="434">
        <v>250000</v>
      </c>
      <c r="BY8" s="434"/>
      <c r="BZ8" s="434"/>
      <c r="CA8" s="434"/>
      <c r="CB8" s="434">
        <v>1</v>
      </c>
      <c r="CC8" s="434">
        <v>10000000</v>
      </c>
      <c r="CD8" s="434">
        <v>5000000</v>
      </c>
      <c r="CE8" s="434">
        <v>2</v>
      </c>
      <c r="CF8" s="434">
        <v>2050000</v>
      </c>
      <c r="CG8" s="434">
        <v>2050000</v>
      </c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>
        <v>1</v>
      </c>
      <c r="CU8" s="434">
        <v>500000</v>
      </c>
      <c r="CV8" s="434">
        <v>500000</v>
      </c>
      <c r="CW8" s="434">
        <v>29</v>
      </c>
      <c r="CX8" s="434">
        <v>38250000</v>
      </c>
      <c r="CY8" s="434">
        <v>35795700</v>
      </c>
      <c r="CZ8" s="434">
        <v>6</v>
      </c>
      <c r="DA8" s="434">
        <v>27017000</v>
      </c>
      <c r="DB8" s="434">
        <v>26767000</v>
      </c>
      <c r="DC8" s="434"/>
      <c r="DD8" s="434"/>
      <c r="DE8" s="434"/>
      <c r="DF8" s="434"/>
      <c r="DG8" s="434"/>
      <c r="DH8" s="434"/>
      <c r="DI8" s="434">
        <v>1</v>
      </c>
      <c r="DJ8" s="434">
        <v>100000</v>
      </c>
      <c r="DK8" s="434">
        <v>100000</v>
      </c>
      <c r="DL8" s="434"/>
      <c r="DM8" s="434"/>
      <c r="DN8" s="434"/>
      <c r="DO8" s="434"/>
      <c r="DP8" s="434"/>
      <c r="DQ8" s="434"/>
      <c r="DR8" s="434">
        <v>3</v>
      </c>
      <c r="DS8" s="434">
        <v>340000</v>
      </c>
      <c r="DT8" s="434">
        <v>175800</v>
      </c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>
        <v>1</v>
      </c>
      <c r="EN8" s="434">
        <v>100000</v>
      </c>
      <c r="EO8" s="434">
        <v>50000</v>
      </c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4"/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5">
        <v>56</v>
      </c>
      <c r="IL8" s="435">
        <v>81737000</v>
      </c>
      <c r="IM8" s="435">
        <v>72768500</v>
      </c>
    </row>
    <row r="9" spans="1:247" s="436" customFormat="1" ht="6.75">
      <c r="A9" s="433" t="s">
        <v>785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>
        <v>1</v>
      </c>
      <c r="CX9" s="434">
        <v>50000</v>
      </c>
      <c r="CY9" s="434">
        <v>50000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5">
        <v>1</v>
      </c>
      <c r="IL9" s="435">
        <v>50000</v>
      </c>
      <c r="IM9" s="435">
        <v>50000</v>
      </c>
    </row>
    <row r="10" spans="1:247" s="436" customFormat="1" ht="6.75">
      <c r="A10" s="433" t="s">
        <v>645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>
        <v>1</v>
      </c>
      <c r="CU10" s="434">
        <v>800000</v>
      </c>
      <c r="CV10" s="434">
        <v>720000</v>
      </c>
      <c r="CW10" s="434">
        <v>1</v>
      </c>
      <c r="CX10" s="434">
        <v>100000</v>
      </c>
      <c r="CY10" s="434">
        <v>50000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5">
        <v>2</v>
      </c>
      <c r="IL10" s="435">
        <v>900000</v>
      </c>
      <c r="IM10" s="435">
        <v>770000</v>
      </c>
    </row>
    <row r="11" spans="1:247" s="436" customFormat="1" ht="6.75">
      <c r="A11" s="433" t="s">
        <v>521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>
        <v>2</v>
      </c>
      <c r="CX11" s="434">
        <v>1200000</v>
      </c>
      <c r="CY11" s="434">
        <v>700000</v>
      </c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5">
        <v>2</v>
      </c>
      <c r="IL11" s="435">
        <v>1200000</v>
      </c>
      <c r="IM11" s="435">
        <v>700000</v>
      </c>
    </row>
    <row r="12" spans="1:247" s="436" customFormat="1" ht="6.75">
      <c r="A12" s="433" t="s">
        <v>522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>
        <v>2</v>
      </c>
      <c r="R12" s="434">
        <v>1000000</v>
      </c>
      <c r="S12" s="434">
        <v>900000</v>
      </c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>
        <v>2</v>
      </c>
      <c r="CX12" s="434">
        <v>1050000</v>
      </c>
      <c r="CY12" s="434">
        <v>380000</v>
      </c>
      <c r="CZ12" s="434">
        <v>1</v>
      </c>
      <c r="DA12" s="434">
        <v>500000</v>
      </c>
      <c r="DB12" s="434">
        <v>250000</v>
      </c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>
        <v>1</v>
      </c>
      <c r="FF12" s="434">
        <v>1000000</v>
      </c>
      <c r="FG12" s="434">
        <v>1000000</v>
      </c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5">
        <v>6</v>
      </c>
      <c r="IL12" s="435">
        <v>3550000</v>
      </c>
      <c r="IM12" s="435">
        <v>2530000</v>
      </c>
    </row>
    <row r="13" spans="1:247" s="436" customFormat="1" ht="6.75">
      <c r="A13" s="433" t="s">
        <v>523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>
        <v>4</v>
      </c>
      <c r="U13" s="434">
        <v>1300000</v>
      </c>
      <c r="V13" s="434">
        <v>1200000</v>
      </c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>
        <v>1</v>
      </c>
      <c r="AV13" s="434">
        <v>10000</v>
      </c>
      <c r="AW13" s="434">
        <v>5000</v>
      </c>
      <c r="AX13" s="434"/>
      <c r="AY13" s="434"/>
      <c r="AZ13" s="434"/>
      <c r="BA13" s="434"/>
      <c r="BB13" s="434"/>
      <c r="BC13" s="434"/>
      <c r="BD13" s="434"/>
      <c r="BE13" s="434"/>
      <c r="BF13" s="434"/>
      <c r="BG13" s="434">
        <v>1</v>
      </c>
      <c r="BH13" s="434">
        <v>400000</v>
      </c>
      <c r="BI13" s="434">
        <v>400000</v>
      </c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>
        <v>36</v>
      </c>
      <c r="CX13" s="434">
        <v>23610000</v>
      </c>
      <c r="CY13" s="434">
        <v>21565000</v>
      </c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>
        <v>1</v>
      </c>
      <c r="HT13" s="434">
        <v>5000000</v>
      </c>
      <c r="HU13" s="434">
        <v>4000000</v>
      </c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5">
        <v>43</v>
      </c>
      <c r="IL13" s="435">
        <v>30320000</v>
      </c>
      <c r="IM13" s="435">
        <v>27170000</v>
      </c>
    </row>
    <row r="14" spans="1:247" s="436" customFormat="1" ht="6.75">
      <c r="A14" s="433" t="s">
        <v>276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>
        <v>2</v>
      </c>
      <c r="AV14" s="434">
        <v>3000000</v>
      </c>
      <c r="AW14" s="434">
        <v>2000000</v>
      </c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>
        <v>28</v>
      </c>
      <c r="CX14" s="434">
        <v>10305000</v>
      </c>
      <c r="CY14" s="434">
        <v>7372850</v>
      </c>
      <c r="CZ14" s="434">
        <v>1</v>
      </c>
      <c r="DA14" s="434">
        <v>925000</v>
      </c>
      <c r="DB14" s="434">
        <v>925000</v>
      </c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5">
        <v>31</v>
      </c>
      <c r="IL14" s="435">
        <v>14230000</v>
      </c>
      <c r="IM14" s="435">
        <v>10297850</v>
      </c>
    </row>
    <row r="15" spans="1:247" s="436" customFormat="1" ht="6.75">
      <c r="A15" s="433" t="s">
        <v>689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>
        <v>2</v>
      </c>
      <c r="CX15" s="434">
        <v>600000</v>
      </c>
      <c r="CY15" s="434">
        <v>375000</v>
      </c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5">
        <v>2</v>
      </c>
      <c r="IL15" s="435">
        <v>600000</v>
      </c>
      <c r="IM15" s="435">
        <v>375000</v>
      </c>
    </row>
    <row r="16" spans="1:247" s="436" customFormat="1" ht="6.75">
      <c r="A16" s="433" t="s">
        <v>575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>
        <v>1</v>
      </c>
      <c r="CX16" s="434">
        <v>2000000</v>
      </c>
      <c r="CY16" s="434">
        <v>2000000</v>
      </c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5">
        <v>1</v>
      </c>
      <c r="IL16" s="435">
        <v>2000000</v>
      </c>
      <c r="IM16" s="435">
        <v>2000000</v>
      </c>
    </row>
    <row r="17" spans="1:247" s="436" customFormat="1" ht="6.75">
      <c r="A17" s="433" t="s">
        <v>786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>
        <v>1</v>
      </c>
      <c r="U17" s="434">
        <v>350000</v>
      </c>
      <c r="V17" s="434">
        <v>140000</v>
      </c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>
        <v>1</v>
      </c>
      <c r="CX17" s="434">
        <v>50000</v>
      </c>
      <c r="CY17" s="434">
        <v>50000</v>
      </c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5">
        <v>2</v>
      </c>
      <c r="IL17" s="435">
        <v>400000</v>
      </c>
      <c r="IM17" s="435">
        <v>190000</v>
      </c>
    </row>
    <row r="18" spans="1:247" s="436" customFormat="1" ht="6.75">
      <c r="A18" s="433" t="s">
        <v>690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1</v>
      </c>
      <c r="CX18" s="434">
        <v>100000</v>
      </c>
      <c r="CY18" s="434">
        <v>100000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5">
        <v>1</v>
      </c>
      <c r="IL18" s="435">
        <v>100000</v>
      </c>
      <c r="IM18" s="435">
        <v>100000</v>
      </c>
    </row>
    <row r="19" spans="1:247" s="436" customFormat="1" ht="6.75">
      <c r="A19" s="433" t="s">
        <v>565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>
        <v>2</v>
      </c>
      <c r="U19" s="434">
        <v>700000</v>
      </c>
      <c r="V19" s="434">
        <v>525000</v>
      </c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>
        <v>3</v>
      </c>
      <c r="CX19" s="434">
        <v>2950000</v>
      </c>
      <c r="CY19" s="434">
        <v>2950000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5">
        <v>5</v>
      </c>
      <c r="IL19" s="435">
        <v>3650000</v>
      </c>
      <c r="IM19" s="435">
        <v>3475000</v>
      </c>
    </row>
    <row r="20" spans="1:247" s="436" customFormat="1" ht="6.75">
      <c r="A20" s="433" t="s">
        <v>691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>
        <v>2</v>
      </c>
      <c r="CX20" s="434">
        <v>110000</v>
      </c>
      <c r="CY20" s="434">
        <v>110000</v>
      </c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5">
        <v>2</v>
      </c>
      <c r="IL20" s="435">
        <v>110000</v>
      </c>
      <c r="IM20" s="435">
        <v>110000</v>
      </c>
    </row>
    <row r="21" spans="1:247" s="436" customFormat="1" ht="6.75">
      <c r="A21" s="433" t="s">
        <v>646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>
        <v>2</v>
      </c>
      <c r="CX21" s="434">
        <v>600000</v>
      </c>
      <c r="CY21" s="434">
        <v>600000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5">
        <v>2</v>
      </c>
      <c r="IL21" s="435">
        <v>600000</v>
      </c>
      <c r="IM21" s="435">
        <v>600000</v>
      </c>
    </row>
    <row r="22" spans="1:247" s="436" customFormat="1" ht="6.75">
      <c r="A22" s="433" t="s">
        <v>647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>
        <v>1</v>
      </c>
      <c r="U22" s="434">
        <v>50000</v>
      </c>
      <c r="V22" s="434">
        <v>49950</v>
      </c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>
        <v>4</v>
      </c>
      <c r="CX22" s="434">
        <v>1900000</v>
      </c>
      <c r="CY22" s="434">
        <v>1800000</v>
      </c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>
        <v>1</v>
      </c>
      <c r="DM22" s="434">
        <v>50000</v>
      </c>
      <c r="DN22" s="434">
        <v>50000</v>
      </c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5">
        <v>6</v>
      </c>
      <c r="IL22" s="435">
        <v>2000000</v>
      </c>
      <c r="IM22" s="435">
        <v>1899950</v>
      </c>
    </row>
    <row r="23" spans="1:247" s="436" customFormat="1" ht="6.75">
      <c r="A23" s="433" t="s">
        <v>692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2</v>
      </c>
      <c r="CX23" s="434">
        <v>1500000</v>
      </c>
      <c r="CY23" s="434">
        <v>1000000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5">
        <v>2</v>
      </c>
      <c r="IL23" s="435">
        <v>1500000</v>
      </c>
      <c r="IM23" s="435">
        <v>1000000</v>
      </c>
    </row>
    <row r="24" spans="1:247" s="436" customFormat="1" ht="6.75">
      <c r="A24" s="433" t="s">
        <v>524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>
        <v>1</v>
      </c>
      <c r="BE24" s="434">
        <v>1000000</v>
      </c>
      <c r="BF24" s="434">
        <v>990000</v>
      </c>
      <c r="BG24" s="434"/>
      <c r="BH24" s="434"/>
      <c r="BI24" s="434"/>
      <c r="BJ24" s="434"/>
      <c r="BK24" s="434"/>
      <c r="BL24" s="434"/>
      <c r="BM24" s="434"/>
      <c r="BN24" s="434"/>
      <c r="BO24" s="434"/>
      <c r="BP24" s="434">
        <v>1</v>
      </c>
      <c r="BQ24" s="434">
        <v>5000000</v>
      </c>
      <c r="BR24" s="434">
        <v>1650000</v>
      </c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31</v>
      </c>
      <c r="CX24" s="434">
        <v>19410000</v>
      </c>
      <c r="CY24" s="434">
        <v>11265000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5">
        <v>33</v>
      </c>
      <c r="IL24" s="435">
        <v>25410000</v>
      </c>
      <c r="IM24" s="435">
        <v>13905000</v>
      </c>
    </row>
    <row r="25" spans="1:247" s="436" customFormat="1" ht="6.75">
      <c r="A25" s="433" t="s">
        <v>693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>
        <v>1</v>
      </c>
      <c r="R25" s="434">
        <v>50000</v>
      </c>
      <c r="S25" s="434">
        <v>50000</v>
      </c>
      <c r="T25" s="434">
        <v>1</v>
      </c>
      <c r="U25" s="434">
        <v>10000</v>
      </c>
      <c r="V25" s="434">
        <v>10000</v>
      </c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3</v>
      </c>
      <c r="CX25" s="434">
        <v>3100000</v>
      </c>
      <c r="CY25" s="434">
        <v>1100000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5">
        <v>5</v>
      </c>
      <c r="IL25" s="435">
        <v>3160000</v>
      </c>
      <c r="IM25" s="435">
        <v>1160000</v>
      </c>
    </row>
    <row r="26" spans="1:247" s="436" customFormat="1" ht="6.75">
      <c r="A26" s="433" t="s">
        <v>525</v>
      </c>
      <c r="B26" s="434">
        <v>1</v>
      </c>
      <c r="C26" s="434">
        <v>500000</v>
      </c>
      <c r="D26" s="434">
        <v>500000</v>
      </c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>
        <v>12</v>
      </c>
      <c r="CX26" s="434">
        <v>5470000</v>
      </c>
      <c r="CY26" s="434">
        <v>3277000</v>
      </c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5">
        <v>13</v>
      </c>
      <c r="IL26" s="435">
        <v>5970000</v>
      </c>
      <c r="IM26" s="435">
        <v>3777000</v>
      </c>
    </row>
    <row r="27" spans="1:247" s="436" customFormat="1" ht="6.75">
      <c r="A27" s="433" t="s">
        <v>648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1</v>
      </c>
      <c r="CX27" s="434">
        <v>50000</v>
      </c>
      <c r="CY27" s="434">
        <v>50000</v>
      </c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5">
        <v>1</v>
      </c>
      <c r="IL27" s="435">
        <v>50000</v>
      </c>
      <c r="IM27" s="435">
        <v>50000</v>
      </c>
    </row>
    <row r="28" spans="1:247" s="436" customFormat="1" ht="6.75">
      <c r="A28" s="433" t="s">
        <v>694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>
        <v>1</v>
      </c>
      <c r="CU28" s="434">
        <v>1000000</v>
      </c>
      <c r="CV28" s="434">
        <v>1000000</v>
      </c>
      <c r="CW28" s="434">
        <v>2</v>
      </c>
      <c r="CX28" s="434">
        <v>150000</v>
      </c>
      <c r="CY28" s="434">
        <v>150000</v>
      </c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5">
        <v>3</v>
      </c>
      <c r="IL28" s="435">
        <v>1150000</v>
      </c>
      <c r="IM28" s="435">
        <v>1150000</v>
      </c>
    </row>
    <row r="29" spans="1:247" s="436" customFormat="1" ht="6.75">
      <c r="A29" s="433" t="s">
        <v>695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1</v>
      </c>
      <c r="CX29" s="434">
        <v>250000</v>
      </c>
      <c r="CY29" s="434">
        <v>125000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5">
        <v>1</v>
      </c>
      <c r="IL29" s="435">
        <v>250000</v>
      </c>
      <c r="IM29" s="435">
        <v>125000</v>
      </c>
    </row>
    <row r="30" spans="1:247" s="436" customFormat="1" ht="6.75">
      <c r="A30" s="433" t="s">
        <v>787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>
        <v>1</v>
      </c>
      <c r="EN30" s="434">
        <v>500000</v>
      </c>
      <c r="EO30" s="434">
        <v>375000</v>
      </c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5">
        <v>1</v>
      </c>
      <c r="IL30" s="435">
        <v>500000</v>
      </c>
      <c r="IM30" s="435">
        <v>375000</v>
      </c>
    </row>
    <row r="31" spans="1:247" s="436" customFormat="1" ht="6.75">
      <c r="A31" s="433" t="s">
        <v>696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>
        <v>1</v>
      </c>
      <c r="U31" s="434">
        <v>700000</v>
      </c>
      <c r="V31" s="434">
        <v>343000</v>
      </c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8</v>
      </c>
      <c r="CX31" s="434">
        <v>305000</v>
      </c>
      <c r="CY31" s="434">
        <v>305000</v>
      </c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5">
        <v>9</v>
      </c>
      <c r="IL31" s="435">
        <v>1005000</v>
      </c>
      <c r="IM31" s="435">
        <v>648000</v>
      </c>
    </row>
    <row r="32" spans="1:247" s="436" customFormat="1" ht="6.75">
      <c r="A32" s="433" t="s">
        <v>595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4</v>
      </c>
      <c r="CX32" s="434">
        <v>1800000</v>
      </c>
      <c r="CY32" s="434">
        <v>870000</v>
      </c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5">
        <v>4</v>
      </c>
      <c r="IL32" s="435">
        <v>1800000</v>
      </c>
      <c r="IM32" s="435">
        <v>870000</v>
      </c>
    </row>
    <row r="33" spans="1:247" s="436" customFormat="1" ht="6.75">
      <c r="A33" s="433" t="s">
        <v>526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11</v>
      </c>
      <c r="CX33" s="434">
        <v>8000000</v>
      </c>
      <c r="CY33" s="434">
        <v>6933250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5">
        <v>11</v>
      </c>
      <c r="IL33" s="435">
        <v>8000000</v>
      </c>
      <c r="IM33" s="435">
        <v>6933250</v>
      </c>
    </row>
    <row r="34" spans="1:247" s="436" customFormat="1" ht="6.75">
      <c r="A34" s="433" t="s">
        <v>697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>
        <v>2</v>
      </c>
      <c r="CX34" s="434">
        <v>1010000</v>
      </c>
      <c r="CY34" s="434">
        <v>1010000</v>
      </c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5">
        <v>2</v>
      </c>
      <c r="IL34" s="435">
        <v>1010000</v>
      </c>
      <c r="IM34" s="435">
        <v>1010000</v>
      </c>
    </row>
    <row r="35" spans="1:247" s="436" customFormat="1" ht="6.75">
      <c r="A35" s="433" t="s">
        <v>698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>
        <v>1</v>
      </c>
      <c r="CX35" s="434">
        <v>1000000</v>
      </c>
      <c r="CY35" s="434">
        <v>400000</v>
      </c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5">
        <v>1</v>
      </c>
      <c r="IL35" s="435">
        <v>1000000</v>
      </c>
      <c r="IM35" s="435">
        <v>400000</v>
      </c>
    </row>
    <row r="36" spans="1:247" s="436" customFormat="1" ht="6.75">
      <c r="A36" s="433" t="s">
        <v>572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>
        <v>12</v>
      </c>
      <c r="CX36" s="434">
        <v>12800000</v>
      </c>
      <c r="CY36" s="434">
        <v>12500000</v>
      </c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>
        <v>1</v>
      </c>
      <c r="FF36" s="434">
        <v>100000</v>
      </c>
      <c r="FG36" s="434">
        <v>50000</v>
      </c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5">
        <v>13</v>
      </c>
      <c r="IL36" s="435">
        <v>12900000</v>
      </c>
      <c r="IM36" s="435">
        <v>12550000</v>
      </c>
    </row>
    <row r="37" spans="1:247" s="436" customFormat="1" ht="6.75">
      <c r="A37" s="433" t="s">
        <v>649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1</v>
      </c>
      <c r="CX37" s="434">
        <v>800000</v>
      </c>
      <c r="CY37" s="434">
        <v>800000</v>
      </c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5">
        <v>1</v>
      </c>
      <c r="IL37" s="435">
        <v>800000</v>
      </c>
      <c r="IM37" s="435">
        <v>800000</v>
      </c>
    </row>
    <row r="38" spans="1:247" s="436" customFormat="1" ht="6.75">
      <c r="A38" s="433" t="s">
        <v>527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>
        <v>2</v>
      </c>
      <c r="U38" s="434">
        <v>1500000</v>
      </c>
      <c r="V38" s="434">
        <v>1500000</v>
      </c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>
        <v>10</v>
      </c>
      <c r="CX38" s="434">
        <v>4730000</v>
      </c>
      <c r="CY38" s="434">
        <v>3511200</v>
      </c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>
        <v>1</v>
      </c>
      <c r="EN38" s="434">
        <v>1000000</v>
      </c>
      <c r="EO38" s="434">
        <v>25000</v>
      </c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5">
        <v>13</v>
      </c>
      <c r="IL38" s="435">
        <v>7230000</v>
      </c>
      <c r="IM38" s="435">
        <v>5036200</v>
      </c>
    </row>
    <row r="39" spans="1:247" s="436" customFormat="1" ht="6.75">
      <c r="A39" s="433" t="s">
        <v>788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>
        <v>1</v>
      </c>
      <c r="CX39" s="434">
        <v>100000</v>
      </c>
      <c r="CY39" s="434">
        <v>100000</v>
      </c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5">
        <v>1</v>
      </c>
      <c r="IL39" s="435">
        <v>100000</v>
      </c>
      <c r="IM39" s="435">
        <v>100000</v>
      </c>
    </row>
    <row r="40" spans="1:247" s="436" customFormat="1" ht="6.75">
      <c r="A40" s="437" t="s">
        <v>789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1</v>
      </c>
      <c r="CX40" s="434">
        <v>50000</v>
      </c>
      <c r="CY40" s="434">
        <v>30000</v>
      </c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5">
        <v>1</v>
      </c>
      <c r="IL40" s="435">
        <v>50000</v>
      </c>
      <c r="IM40" s="435">
        <v>30000</v>
      </c>
    </row>
    <row r="41" spans="1:247" s="436" customFormat="1" ht="6.75">
      <c r="A41" s="433" t="s">
        <v>699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>
        <v>1</v>
      </c>
      <c r="CX41" s="434">
        <v>500000</v>
      </c>
      <c r="CY41" s="434">
        <v>475000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5">
        <v>1</v>
      </c>
      <c r="IL41" s="435">
        <v>500000</v>
      </c>
      <c r="IM41" s="435">
        <v>475000</v>
      </c>
    </row>
    <row r="42" spans="1:247" s="436" customFormat="1" ht="6.75">
      <c r="A42" s="433" t="s">
        <v>650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>
        <v>2</v>
      </c>
      <c r="CX42" s="434">
        <v>2100000</v>
      </c>
      <c r="CY42" s="434">
        <v>2100000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5">
        <v>2</v>
      </c>
      <c r="IL42" s="435">
        <v>2100000</v>
      </c>
      <c r="IM42" s="435">
        <v>2100000</v>
      </c>
    </row>
    <row r="43" spans="1:247" s="436" customFormat="1" ht="6.75">
      <c r="A43" s="433" t="s">
        <v>528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>
        <v>1</v>
      </c>
      <c r="U43" s="434">
        <v>800000</v>
      </c>
      <c r="V43" s="434">
        <v>200000</v>
      </c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>
        <v>6</v>
      </c>
      <c r="CX43" s="434">
        <v>1550000</v>
      </c>
      <c r="CY43" s="434">
        <v>1410000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5">
        <v>7</v>
      </c>
      <c r="IL43" s="435">
        <v>2350000</v>
      </c>
      <c r="IM43" s="435">
        <v>1610000</v>
      </c>
    </row>
    <row r="44" spans="1:247" s="436" customFormat="1" ht="6.75">
      <c r="A44" s="433" t="s">
        <v>700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>
        <v>1</v>
      </c>
      <c r="CX44" s="434">
        <v>500000</v>
      </c>
      <c r="CY44" s="434">
        <v>500000</v>
      </c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/>
      <c r="GM44" s="434"/>
      <c r="GN44" s="434"/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5">
        <v>1</v>
      </c>
      <c r="IL44" s="435">
        <v>500000</v>
      </c>
      <c r="IM44" s="435">
        <v>500000</v>
      </c>
    </row>
    <row r="45" spans="1:247" s="436" customFormat="1" ht="6.75">
      <c r="A45" s="433" t="s">
        <v>529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>
        <v>1</v>
      </c>
      <c r="R45" s="434">
        <v>1000000</v>
      </c>
      <c r="S45" s="434">
        <v>1000000</v>
      </c>
      <c r="T45" s="434"/>
      <c r="U45" s="434"/>
      <c r="V45" s="434"/>
      <c r="W45" s="434"/>
      <c r="X45" s="434"/>
      <c r="Y45" s="434"/>
      <c r="Z45" s="434">
        <v>1</v>
      </c>
      <c r="AA45" s="434">
        <v>3000000</v>
      </c>
      <c r="AB45" s="434">
        <v>3000000</v>
      </c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>
        <v>2</v>
      </c>
      <c r="AV45" s="434">
        <v>150000</v>
      </c>
      <c r="AW45" s="434">
        <v>75000</v>
      </c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>
        <v>17</v>
      </c>
      <c r="CX45" s="434">
        <v>8641000</v>
      </c>
      <c r="CY45" s="434">
        <v>6731000</v>
      </c>
      <c r="CZ45" s="434">
        <v>1</v>
      </c>
      <c r="DA45" s="434">
        <v>50000</v>
      </c>
      <c r="DB45" s="434">
        <v>25000</v>
      </c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5">
        <v>22</v>
      </c>
      <c r="IL45" s="435">
        <v>12841000</v>
      </c>
      <c r="IM45" s="435">
        <v>10831000</v>
      </c>
    </row>
    <row r="46" spans="1:247" s="436" customFormat="1" ht="6.75">
      <c r="A46" s="433" t="s">
        <v>530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>
        <v>2</v>
      </c>
      <c r="U46" s="434">
        <v>1400000</v>
      </c>
      <c r="V46" s="434">
        <v>1200000</v>
      </c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>
        <v>1</v>
      </c>
      <c r="AV46" s="434">
        <v>200000</v>
      </c>
      <c r="AW46" s="434">
        <v>130000</v>
      </c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>
        <v>9</v>
      </c>
      <c r="CX46" s="434">
        <v>1720000</v>
      </c>
      <c r="CY46" s="434">
        <v>1720000</v>
      </c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>
        <v>1</v>
      </c>
      <c r="DS46" s="434">
        <v>1000000</v>
      </c>
      <c r="DT46" s="434">
        <v>500000</v>
      </c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>
        <v>1</v>
      </c>
      <c r="EN46" s="434">
        <v>1000000</v>
      </c>
      <c r="EO46" s="434">
        <v>490000</v>
      </c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5">
        <v>14</v>
      </c>
      <c r="IL46" s="435">
        <v>5320000</v>
      </c>
      <c r="IM46" s="435">
        <v>4040000</v>
      </c>
    </row>
    <row r="47" spans="1:247" s="436" customFormat="1" ht="6.75">
      <c r="A47" s="433" t="s">
        <v>701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>
        <v>3</v>
      </c>
      <c r="CX47" s="434">
        <v>250000</v>
      </c>
      <c r="CY47" s="434">
        <v>250000</v>
      </c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5">
        <v>3</v>
      </c>
      <c r="IL47" s="435">
        <v>250000</v>
      </c>
      <c r="IM47" s="435">
        <v>250000</v>
      </c>
    </row>
    <row r="48" spans="1:247" s="436" customFormat="1" ht="6.75">
      <c r="A48" s="433" t="s">
        <v>531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>
        <v>1</v>
      </c>
      <c r="R48" s="434">
        <v>1000000</v>
      </c>
      <c r="S48" s="434">
        <v>1000000</v>
      </c>
      <c r="T48" s="434">
        <v>1</v>
      </c>
      <c r="U48" s="434">
        <v>400000</v>
      </c>
      <c r="V48" s="434">
        <v>200000</v>
      </c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>
        <v>1</v>
      </c>
      <c r="AV48" s="434">
        <v>400000</v>
      </c>
      <c r="AW48" s="434">
        <v>100000</v>
      </c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>
        <v>1</v>
      </c>
      <c r="CL48" s="434">
        <v>5000000</v>
      </c>
      <c r="CM48" s="434">
        <v>900000</v>
      </c>
      <c r="CN48" s="434"/>
      <c r="CO48" s="434"/>
      <c r="CP48" s="434"/>
      <c r="CQ48" s="434"/>
      <c r="CR48" s="434"/>
      <c r="CS48" s="434"/>
      <c r="CT48" s="434">
        <v>4</v>
      </c>
      <c r="CU48" s="434">
        <v>10000000</v>
      </c>
      <c r="CV48" s="434">
        <v>8500000</v>
      </c>
      <c r="CW48" s="434">
        <v>27</v>
      </c>
      <c r="CX48" s="434">
        <v>12590000</v>
      </c>
      <c r="CY48" s="434">
        <v>8858800</v>
      </c>
      <c r="CZ48" s="434"/>
      <c r="DA48" s="434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>
        <v>1</v>
      </c>
      <c r="GM48" s="434">
        <v>400000</v>
      </c>
      <c r="GN48" s="434">
        <v>120000</v>
      </c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5">
        <v>36</v>
      </c>
      <c r="IL48" s="435">
        <v>29790000</v>
      </c>
      <c r="IM48" s="435">
        <v>19678800</v>
      </c>
    </row>
    <row r="49" spans="1:247" s="436" customFormat="1" ht="6.75">
      <c r="A49" s="438" t="s">
        <v>532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>
        <v>1</v>
      </c>
      <c r="U49" s="434">
        <v>100000</v>
      </c>
      <c r="V49" s="434">
        <v>100000</v>
      </c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22</v>
      </c>
      <c r="CX49" s="434">
        <v>4760000</v>
      </c>
      <c r="CY49" s="434">
        <v>3640000</v>
      </c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>
        <v>1</v>
      </c>
      <c r="DV49" s="434">
        <v>1000000</v>
      </c>
      <c r="DW49" s="434">
        <v>500000</v>
      </c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>
        <v>1</v>
      </c>
      <c r="GM49" s="434">
        <v>500000</v>
      </c>
      <c r="GN49" s="434">
        <v>250000</v>
      </c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5">
        <v>25</v>
      </c>
      <c r="IL49" s="435">
        <v>6360000</v>
      </c>
      <c r="IM49" s="435">
        <v>4490000</v>
      </c>
    </row>
    <row r="50" spans="1:247" s="436" customFormat="1" ht="6.75">
      <c r="A50" s="433" t="s">
        <v>533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>
        <v>9</v>
      </c>
      <c r="U50" s="434">
        <v>2600000</v>
      </c>
      <c r="V50" s="434">
        <v>2250000</v>
      </c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>
        <v>1</v>
      </c>
      <c r="AV50" s="434">
        <v>100000</v>
      </c>
      <c r="AW50" s="434">
        <v>95000</v>
      </c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>
        <v>1</v>
      </c>
      <c r="CU50" s="434">
        <v>500000</v>
      </c>
      <c r="CV50" s="434">
        <v>500000</v>
      </c>
      <c r="CW50" s="434">
        <v>131</v>
      </c>
      <c r="CX50" s="434">
        <v>114465000</v>
      </c>
      <c r="CY50" s="434">
        <v>94012500</v>
      </c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>
        <v>30</v>
      </c>
      <c r="GM50" s="434">
        <v>71000000</v>
      </c>
      <c r="GN50" s="434">
        <v>18501000</v>
      </c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>
        <v>1</v>
      </c>
      <c r="HT50" s="434">
        <v>2000000</v>
      </c>
      <c r="HU50" s="434">
        <v>1900000</v>
      </c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5">
        <v>173</v>
      </c>
      <c r="IL50" s="435">
        <v>190665000</v>
      </c>
      <c r="IM50" s="435">
        <v>117258500</v>
      </c>
    </row>
    <row r="51" spans="1:247" s="436" customFormat="1" ht="6.75">
      <c r="A51" s="433" t="s">
        <v>534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>
        <v>2</v>
      </c>
      <c r="U51" s="434">
        <v>1400000</v>
      </c>
      <c r="V51" s="434">
        <v>1400000</v>
      </c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9</v>
      </c>
      <c r="CX51" s="434">
        <v>2105000</v>
      </c>
      <c r="CY51" s="434">
        <v>1550000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5">
        <v>11</v>
      </c>
      <c r="IL51" s="435">
        <v>3505000</v>
      </c>
      <c r="IM51" s="435">
        <v>2950000</v>
      </c>
    </row>
    <row r="52" spans="1:247" s="436" customFormat="1" ht="6.75">
      <c r="A52" s="433" t="s">
        <v>535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>
        <v>3</v>
      </c>
      <c r="CX52" s="434">
        <v>1600000</v>
      </c>
      <c r="CY52" s="434">
        <v>815000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5">
        <v>3</v>
      </c>
      <c r="IL52" s="435">
        <v>1600000</v>
      </c>
      <c r="IM52" s="435">
        <v>815000</v>
      </c>
    </row>
    <row r="53" spans="1:247" s="436" customFormat="1" ht="6.75">
      <c r="A53" s="433" t="s">
        <v>566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>
        <v>1</v>
      </c>
      <c r="U53" s="434">
        <v>200000</v>
      </c>
      <c r="V53" s="434">
        <v>200000</v>
      </c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>
        <v>20</v>
      </c>
      <c r="CX53" s="434">
        <v>9270000</v>
      </c>
      <c r="CY53" s="434">
        <v>7919000</v>
      </c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5">
        <v>21</v>
      </c>
      <c r="IL53" s="435">
        <v>9470000</v>
      </c>
      <c r="IM53" s="435">
        <v>8119000</v>
      </c>
    </row>
    <row r="54" spans="1:247" s="436" customFormat="1" ht="6.75">
      <c r="A54" s="433" t="s">
        <v>536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>
        <v>2</v>
      </c>
      <c r="AV54" s="434">
        <v>100000</v>
      </c>
      <c r="AW54" s="434">
        <v>99000</v>
      </c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>
        <v>3</v>
      </c>
      <c r="CX54" s="434">
        <v>1450000</v>
      </c>
      <c r="CY54" s="434">
        <v>735000</v>
      </c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5">
        <v>5</v>
      </c>
      <c r="IL54" s="435">
        <v>1550000</v>
      </c>
      <c r="IM54" s="435">
        <v>834000</v>
      </c>
    </row>
    <row r="55" spans="1:247" s="436" customFormat="1" ht="6.75">
      <c r="A55" s="433" t="s">
        <v>537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/>
      <c r="CU55" s="434"/>
      <c r="CV55" s="434"/>
      <c r="CW55" s="434">
        <v>9</v>
      </c>
      <c r="CX55" s="434">
        <v>1210000</v>
      </c>
      <c r="CY55" s="434">
        <v>1210000</v>
      </c>
      <c r="CZ55" s="434">
        <v>2</v>
      </c>
      <c r="DA55" s="434">
        <v>2200000</v>
      </c>
      <c r="DB55" s="434">
        <v>734800</v>
      </c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5">
        <v>11</v>
      </c>
      <c r="IL55" s="435">
        <v>3410000</v>
      </c>
      <c r="IM55" s="435">
        <v>1944800</v>
      </c>
    </row>
    <row r="56" spans="1:247" s="436" customFormat="1" ht="6.75">
      <c r="A56" s="433" t="s">
        <v>651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11</v>
      </c>
      <c r="CX56" s="434">
        <v>6560000</v>
      </c>
      <c r="CY56" s="434">
        <v>3992500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5">
        <v>11</v>
      </c>
      <c r="IL56" s="435">
        <v>6560000</v>
      </c>
      <c r="IM56" s="435">
        <v>3992500</v>
      </c>
    </row>
    <row r="57" spans="1:247" s="436" customFormat="1" ht="6.75">
      <c r="A57" s="433" t="s">
        <v>702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>
        <v>1</v>
      </c>
      <c r="CX57" s="434">
        <v>100000</v>
      </c>
      <c r="CY57" s="434">
        <v>33000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5">
        <v>1</v>
      </c>
      <c r="IL57" s="435">
        <v>100000</v>
      </c>
      <c r="IM57" s="435">
        <v>33000</v>
      </c>
    </row>
    <row r="58" spans="1:247" s="436" customFormat="1" ht="6.75">
      <c r="A58" s="438" t="s">
        <v>579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3</v>
      </c>
      <c r="CX58" s="434">
        <v>1550000</v>
      </c>
      <c r="CY58" s="434">
        <v>1550000</v>
      </c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5">
        <v>3</v>
      </c>
      <c r="IL58" s="435">
        <v>1550000</v>
      </c>
      <c r="IM58" s="435">
        <v>1550000</v>
      </c>
    </row>
    <row r="59" spans="1:247" s="436" customFormat="1" ht="6.75">
      <c r="A59" s="433" t="s">
        <v>538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>
        <v>1</v>
      </c>
      <c r="R59" s="434">
        <v>100000</v>
      </c>
      <c r="S59" s="434">
        <v>80000</v>
      </c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>
        <v>1</v>
      </c>
      <c r="CU59" s="434">
        <v>500000</v>
      </c>
      <c r="CV59" s="434">
        <v>500000</v>
      </c>
      <c r="CW59" s="434">
        <v>15</v>
      </c>
      <c r="CX59" s="434">
        <v>12420000</v>
      </c>
      <c r="CY59" s="434">
        <v>3344000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5">
        <v>17</v>
      </c>
      <c r="IL59" s="435">
        <v>13020000</v>
      </c>
      <c r="IM59" s="435">
        <v>3924000</v>
      </c>
    </row>
    <row r="60" spans="1:247" s="436" customFormat="1" ht="6.75">
      <c r="A60" s="433" t="s">
        <v>703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1</v>
      </c>
      <c r="CX60" s="434">
        <v>200000</v>
      </c>
      <c r="CY60" s="434">
        <v>200000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5">
        <v>1</v>
      </c>
      <c r="IL60" s="435">
        <v>200000</v>
      </c>
      <c r="IM60" s="435">
        <v>200000</v>
      </c>
    </row>
    <row r="61" spans="1:247" s="436" customFormat="1" ht="6.75">
      <c r="A61" s="433" t="s">
        <v>539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>
        <v>7</v>
      </c>
      <c r="CX61" s="434">
        <v>105610000</v>
      </c>
      <c r="CY61" s="434">
        <v>99825000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5">
        <v>7</v>
      </c>
      <c r="IL61" s="435">
        <v>105610000</v>
      </c>
      <c r="IM61" s="435">
        <v>99825000</v>
      </c>
    </row>
    <row r="62" spans="1:247" s="436" customFormat="1" ht="6.75">
      <c r="A62" s="433" t="s">
        <v>540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>
        <v>1</v>
      </c>
      <c r="AD62" s="434">
        <v>50000</v>
      </c>
      <c r="AE62" s="434">
        <v>35000</v>
      </c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>
        <v>8</v>
      </c>
      <c r="CX62" s="434">
        <v>7210000</v>
      </c>
      <c r="CY62" s="434">
        <v>3706000</v>
      </c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>
        <v>1</v>
      </c>
      <c r="EN62" s="434">
        <v>500000</v>
      </c>
      <c r="EO62" s="434">
        <v>500000</v>
      </c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>
        <v>1</v>
      </c>
      <c r="FF62" s="434">
        <v>1500000</v>
      </c>
      <c r="FG62" s="434">
        <v>1500000</v>
      </c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5">
        <v>11</v>
      </c>
      <c r="IL62" s="435">
        <v>9260000</v>
      </c>
      <c r="IM62" s="435">
        <v>5741000</v>
      </c>
    </row>
    <row r="63" spans="1:247" s="436" customFormat="1" ht="6.75">
      <c r="A63" s="433" t="s">
        <v>704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>
        <v>3</v>
      </c>
      <c r="CX63" s="434">
        <v>130000</v>
      </c>
      <c r="CY63" s="434">
        <v>117975</v>
      </c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  <c r="GI63" s="434"/>
      <c r="GJ63" s="434"/>
      <c r="GK63" s="434"/>
      <c r="GL63" s="434"/>
      <c r="GM63" s="434"/>
      <c r="GN63" s="434"/>
      <c r="GO63" s="434"/>
      <c r="GP63" s="434"/>
      <c r="GQ63" s="434"/>
      <c r="GR63" s="434"/>
      <c r="GS63" s="434"/>
      <c r="GT63" s="434"/>
      <c r="GU63" s="434"/>
      <c r="GV63" s="434"/>
      <c r="GW63" s="434"/>
      <c r="GX63" s="434"/>
      <c r="GY63" s="434"/>
      <c r="GZ63" s="434"/>
      <c r="HA63" s="434"/>
      <c r="HB63" s="434"/>
      <c r="HC63" s="434"/>
      <c r="HD63" s="434"/>
      <c r="HE63" s="434"/>
      <c r="HF63" s="434"/>
      <c r="HG63" s="434"/>
      <c r="HH63" s="434"/>
      <c r="HI63" s="434"/>
      <c r="HJ63" s="434"/>
      <c r="HK63" s="434"/>
      <c r="HL63" s="434"/>
      <c r="HM63" s="434"/>
      <c r="HN63" s="434"/>
      <c r="HO63" s="434"/>
      <c r="HP63" s="434"/>
      <c r="HQ63" s="434"/>
      <c r="HR63" s="434"/>
      <c r="HS63" s="434"/>
      <c r="HT63" s="434"/>
      <c r="HU63" s="434"/>
      <c r="HV63" s="434"/>
      <c r="HW63" s="434"/>
      <c r="HX63" s="434"/>
      <c r="HY63" s="434"/>
      <c r="HZ63" s="434"/>
      <c r="IA63" s="434"/>
      <c r="IB63" s="434"/>
      <c r="IC63" s="434"/>
      <c r="ID63" s="434"/>
      <c r="IE63" s="434"/>
      <c r="IF63" s="434"/>
      <c r="IG63" s="434"/>
      <c r="IH63" s="434"/>
      <c r="II63" s="434"/>
      <c r="IJ63" s="434"/>
      <c r="IK63" s="435">
        <v>3</v>
      </c>
      <c r="IL63" s="435">
        <v>130000</v>
      </c>
      <c r="IM63" s="435">
        <v>117975</v>
      </c>
    </row>
    <row r="64" spans="1:247" s="436" customFormat="1" ht="6.75">
      <c r="A64" s="433" t="s">
        <v>705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>
        <v>1</v>
      </c>
      <c r="U64" s="434">
        <v>100000</v>
      </c>
      <c r="V64" s="434">
        <v>49000</v>
      </c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>
        <v>1</v>
      </c>
      <c r="AV64" s="434">
        <v>700000</v>
      </c>
      <c r="AW64" s="434">
        <v>700000</v>
      </c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>
        <v>6</v>
      </c>
      <c r="CX64" s="434">
        <v>1560000</v>
      </c>
      <c r="CY64" s="434">
        <v>1010500</v>
      </c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434"/>
      <c r="DY64" s="434"/>
      <c r="DZ64" s="434"/>
      <c r="EA64" s="434"/>
      <c r="EB64" s="434"/>
      <c r="EC64" s="434"/>
      <c r="ED64" s="434"/>
      <c r="EE64" s="434"/>
      <c r="EF64" s="434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4"/>
      <c r="ET64" s="434"/>
      <c r="EU64" s="434"/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434"/>
      <c r="FM64" s="434"/>
      <c r="FN64" s="434"/>
      <c r="FO64" s="434"/>
      <c r="FP64" s="434"/>
      <c r="FQ64" s="434"/>
      <c r="FR64" s="434"/>
      <c r="FS64" s="434"/>
      <c r="FT64" s="434"/>
      <c r="FU64" s="434"/>
      <c r="FV64" s="434"/>
      <c r="FW64" s="434"/>
      <c r="FX64" s="434"/>
      <c r="FY64" s="434"/>
      <c r="FZ64" s="434"/>
      <c r="GA64" s="434"/>
      <c r="GB64" s="434"/>
      <c r="GC64" s="434"/>
      <c r="GD64" s="434"/>
      <c r="GE64" s="434"/>
      <c r="GF64" s="434"/>
      <c r="GG64" s="434"/>
      <c r="GH64" s="434"/>
      <c r="GI64" s="434"/>
      <c r="GJ64" s="434"/>
      <c r="GK64" s="434"/>
      <c r="GL64" s="434"/>
      <c r="GM64" s="434"/>
      <c r="GN64" s="434"/>
      <c r="GO64" s="434"/>
      <c r="GP64" s="434"/>
      <c r="GQ64" s="434"/>
      <c r="GR64" s="434"/>
      <c r="GS64" s="434"/>
      <c r="GT64" s="434"/>
      <c r="GU64" s="434"/>
      <c r="GV64" s="434"/>
      <c r="GW64" s="434"/>
      <c r="GX64" s="434"/>
      <c r="GY64" s="434"/>
      <c r="GZ64" s="434"/>
      <c r="HA64" s="434"/>
      <c r="HB64" s="434"/>
      <c r="HC64" s="434"/>
      <c r="HD64" s="434"/>
      <c r="HE64" s="434"/>
      <c r="HF64" s="434"/>
      <c r="HG64" s="434"/>
      <c r="HH64" s="434"/>
      <c r="HI64" s="434"/>
      <c r="HJ64" s="434"/>
      <c r="HK64" s="434"/>
      <c r="HL64" s="434"/>
      <c r="HM64" s="434"/>
      <c r="HN64" s="434"/>
      <c r="HO64" s="434"/>
      <c r="HP64" s="434"/>
      <c r="HQ64" s="434"/>
      <c r="HR64" s="434"/>
      <c r="HS64" s="434"/>
      <c r="HT64" s="434"/>
      <c r="HU64" s="434"/>
      <c r="HV64" s="434"/>
      <c r="HW64" s="434"/>
      <c r="HX64" s="434"/>
      <c r="HY64" s="434"/>
      <c r="HZ64" s="434"/>
      <c r="IA64" s="434"/>
      <c r="IB64" s="434"/>
      <c r="IC64" s="434"/>
      <c r="ID64" s="434"/>
      <c r="IE64" s="434"/>
      <c r="IF64" s="434"/>
      <c r="IG64" s="434"/>
      <c r="IH64" s="434"/>
      <c r="II64" s="434"/>
      <c r="IJ64" s="434"/>
      <c r="IK64" s="435">
        <v>8</v>
      </c>
      <c r="IL64" s="435">
        <v>2360000</v>
      </c>
      <c r="IM64" s="435">
        <v>1759500</v>
      </c>
    </row>
    <row r="65" spans="1:247" s="436" customFormat="1" ht="6.75">
      <c r="A65" s="433" t="s">
        <v>652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/>
      <c r="CU65" s="434"/>
      <c r="CV65" s="434"/>
      <c r="CW65" s="434">
        <v>1</v>
      </c>
      <c r="CX65" s="434">
        <v>10000</v>
      </c>
      <c r="CY65" s="434">
        <v>10000</v>
      </c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  <c r="DK65" s="434"/>
      <c r="DL65" s="434"/>
      <c r="DM65" s="434"/>
      <c r="DN65" s="434"/>
      <c r="DO65" s="434"/>
      <c r="DP65" s="434"/>
      <c r="DQ65" s="434"/>
      <c r="DR65" s="434"/>
      <c r="DS65" s="434"/>
      <c r="DT65" s="434"/>
      <c r="DU65" s="434"/>
      <c r="DV65" s="434"/>
      <c r="DW65" s="434"/>
      <c r="DX65" s="434"/>
      <c r="DY65" s="434"/>
      <c r="DZ65" s="434"/>
      <c r="EA65" s="434"/>
      <c r="EB65" s="434"/>
      <c r="EC65" s="434"/>
      <c r="ED65" s="434"/>
      <c r="EE65" s="434"/>
      <c r="EF65" s="434"/>
      <c r="EG65" s="434"/>
      <c r="EH65" s="434"/>
      <c r="EI65" s="434"/>
      <c r="EJ65" s="434"/>
      <c r="EK65" s="434"/>
      <c r="EL65" s="434"/>
      <c r="EM65" s="434"/>
      <c r="EN65" s="434"/>
      <c r="EO65" s="434"/>
      <c r="EP65" s="434"/>
      <c r="EQ65" s="434"/>
      <c r="ER65" s="434"/>
      <c r="ES65" s="434"/>
      <c r="ET65" s="434"/>
      <c r="EU65" s="434"/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/>
      <c r="HW65" s="434"/>
      <c r="HX65" s="434"/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5">
        <v>1</v>
      </c>
      <c r="IL65" s="435">
        <v>10000</v>
      </c>
      <c r="IM65" s="435">
        <v>10000</v>
      </c>
    </row>
    <row r="66" spans="1:247" s="436" customFormat="1" ht="6.75">
      <c r="A66" s="433" t="s">
        <v>790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/>
      <c r="CU66" s="434"/>
      <c r="CV66" s="434"/>
      <c r="CW66" s="434">
        <v>1</v>
      </c>
      <c r="CX66" s="434">
        <v>500000</v>
      </c>
      <c r="CY66" s="434">
        <v>250000</v>
      </c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  <c r="DK66" s="434"/>
      <c r="DL66" s="434"/>
      <c r="DM66" s="434"/>
      <c r="DN66" s="434"/>
      <c r="DO66" s="434"/>
      <c r="DP66" s="434"/>
      <c r="DQ66" s="434"/>
      <c r="DR66" s="434"/>
      <c r="DS66" s="434"/>
      <c r="DT66" s="434"/>
      <c r="DU66" s="434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5">
        <v>1</v>
      </c>
      <c r="IL66" s="435">
        <v>500000</v>
      </c>
      <c r="IM66" s="435">
        <v>250000</v>
      </c>
    </row>
    <row r="67" spans="1:247" s="436" customFormat="1" ht="6.75">
      <c r="A67" s="433" t="s">
        <v>791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/>
      <c r="CU67" s="434"/>
      <c r="CV67" s="434"/>
      <c r="CW67" s="434">
        <v>1</v>
      </c>
      <c r="CX67" s="434">
        <v>100000</v>
      </c>
      <c r="CY67" s="434">
        <v>100000</v>
      </c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5">
        <v>1</v>
      </c>
      <c r="IL67" s="435">
        <v>100000</v>
      </c>
      <c r="IM67" s="435">
        <v>100000</v>
      </c>
    </row>
    <row r="68" spans="1:247" s="436" customFormat="1" ht="6.75">
      <c r="A68" s="433" t="s">
        <v>541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>
        <v>4</v>
      </c>
      <c r="AV68" s="434">
        <v>4100000</v>
      </c>
      <c r="AW68" s="434">
        <v>3590000</v>
      </c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/>
      <c r="CO68" s="434"/>
      <c r="CP68" s="434"/>
      <c r="CQ68" s="434"/>
      <c r="CR68" s="434"/>
      <c r="CS68" s="434"/>
      <c r="CT68" s="434"/>
      <c r="CU68" s="434"/>
      <c r="CV68" s="434"/>
      <c r="CW68" s="434">
        <v>8</v>
      </c>
      <c r="CX68" s="434">
        <v>2800000</v>
      </c>
      <c r="CY68" s="434">
        <v>2095000</v>
      </c>
      <c r="CZ68" s="434"/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>
        <v>1</v>
      </c>
      <c r="DS68" s="434">
        <v>1000000</v>
      </c>
      <c r="DT68" s="434">
        <v>490000</v>
      </c>
      <c r="DU68" s="434"/>
      <c r="DV68" s="434"/>
      <c r="DW68" s="434"/>
      <c r="DX68" s="434"/>
      <c r="DY68" s="434"/>
      <c r="DZ68" s="434"/>
      <c r="EA68" s="434"/>
      <c r="EB68" s="434"/>
      <c r="EC68" s="434"/>
      <c r="ED68" s="434"/>
      <c r="EE68" s="434"/>
      <c r="EF68" s="434"/>
      <c r="EG68" s="434"/>
      <c r="EH68" s="434"/>
      <c r="EI68" s="434"/>
      <c r="EJ68" s="434"/>
      <c r="EK68" s="434"/>
      <c r="EL68" s="434"/>
      <c r="EM68" s="434">
        <v>1</v>
      </c>
      <c r="EN68" s="434">
        <v>100000</v>
      </c>
      <c r="EO68" s="434">
        <v>100000</v>
      </c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5">
        <v>14</v>
      </c>
      <c r="IL68" s="435">
        <v>8000000</v>
      </c>
      <c r="IM68" s="435">
        <v>6275000</v>
      </c>
    </row>
    <row r="69" spans="1:247" s="436" customFormat="1" ht="6.75">
      <c r="A69" s="433" t="s">
        <v>567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>
        <v>3</v>
      </c>
      <c r="CX69" s="434">
        <v>1300000</v>
      </c>
      <c r="CY69" s="434">
        <v>690450</v>
      </c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/>
      <c r="DS69" s="434"/>
      <c r="DT69" s="434"/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5">
        <v>3</v>
      </c>
      <c r="IL69" s="435">
        <v>1300000</v>
      </c>
      <c r="IM69" s="435">
        <v>690450</v>
      </c>
    </row>
    <row r="70" spans="1:247" s="436" customFormat="1" ht="6.75">
      <c r="A70" s="433" t="s">
        <v>706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/>
      <c r="CU70" s="434"/>
      <c r="CV70" s="434"/>
      <c r="CW70" s="434">
        <v>6</v>
      </c>
      <c r="CX70" s="434">
        <v>520000</v>
      </c>
      <c r="CY70" s="434">
        <v>487000</v>
      </c>
      <c r="CZ70" s="434"/>
      <c r="DA70" s="434"/>
      <c r="DB70" s="434"/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/>
      <c r="EE70" s="434"/>
      <c r="EF70" s="434"/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5">
        <v>6</v>
      </c>
      <c r="IL70" s="435">
        <v>520000</v>
      </c>
      <c r="IM70" s="435">
        <v>487000</v>
      </c>
    </row>
    <row r="71" spans="1:247" s="436" customFormat="1" ht="6.75">
      <c r="A71" s="433" t="s">
        <v>542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>
        <v>1</v>
      </c>
      <c r="AV71" s="434">
        <v>1000000</v>
      </c>
      <c r="AW71" s="434">
        <v>500000</v>
      </c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>
        <v>1</v>
      </c>
      <c r="CO71" s="434">
        <v>1000000</v>
      </c>
      <c r="CP71" s="434">
        <v>1000000</v>
      </c>
      <c r="CQ71" s="434"/>
      <c r="CR71" s="434"/>
      <c r="CS71" s="434"/>
      <c r="CT71" s="434"/>
      <c r="CU71" s="434"/>
      <c r="CV71" s="434"/>
      <c r="CW71" s="434">
        <v>9</v>
      </c>
      <c r="CX71" s="434">
        <v>2700000</v>
      </c>
      <c r="CY71" s="434">
        <v>2650000</v>
      </c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5">
        <v>11</v>
      </c>
      <c r="IL71" s="435">
        <v>4700000</v>
      </c>
      <c r="IM71" s="435">
        <v>4150000</v>
      </c>
    </row>
    <row r="72" spans="1:247" s="436" customFormat="1" ht="6.75">
      <c r="A72" s="433" t="s">
        <v>653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>
        <v>3</v>
      </c>
      <c r="CX72" s="434">
        <v>70000</v>
      </c>
      <c r="CY72" s="434">
        <v>70000</v>
      </c>
      <c r="CZ72" s="434"/>
      <c r="DA72" s="434"/>
      <c r="DB72" s="434"/>
      <c r="DC72" s="434"/>
      <c r="DD72" s="434"/>
      <c r="DE72" s="434"/>
      <c r="DF72" s="434"/>
      <c r="DG72" s="434"/>
      <c r="DH72" s="434"/>
      <c r="DI72" s="434"/>
      <c r="DJ72" s="434"/>
      <c r="DK72" s="434"/>
      <c r="DL72" s="434"/>
      <c r="DM72" s="434"/>
      <c r="DN72" s="434"/>
      <c r="DO72" s="434"/>
      <c r="DP72" s="434"/>
      <c r="DQ72" s="434"/>
      <c r="DR72" s="434"/>
      <c r="DS72" s="434"/>
      <c r="DT72" s="434"/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5">
        <v>3</v>
      </c>
      <c r="IL72" s="435">
        <v>70000</v>
      </c>
      <c r="IM72" s="435">
        <v>70000</v>
      </c>
    </row>
    <row r="73" spans="1:247" s="436" customFormat="1" ht="6.75">
      <c r="A73" s="433" t="s">
        <v>543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>
        <v>1</v>
      </c>
      <c r="R73" s="434">
        <v>450000</v>
      </c>
      <c r="S73" s="434">
        <v>450000</v>
      </c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>
        <v>2</v>
      </c>
      <c r="AV73" s="434">
        <v>2000000</v>
      </c>
      <c r="AW73" s="434">
        <v>1990000</v>
      </c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>
        <v>1</v>
      </c>
      <c r="CU73" s="434">
        <v>1500000</v>
      </c>
      <c r="CV73" s="434">
        <v>750000</v>
      </c>
      <c r="CW73" s="434">
        <v>12</v>
      </c>
      <c r="CX73" s="434">
        <v>32010000</v>
      </c>
      <c r="CY73" s="434">
        <v>17659000</v>
      </c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5">
        <v>16</v>
      </c>
      <c r="IL73" s="435">
        <v>35960000</v>
      </c>
      <c r="IM73" s="435">
        <v>20849000</v>
      </c>
    </row>
    <row r="74" spans="1:247" s="436" customFormat="1" ht="6.75">
      <c r="A74" s="433" t="s">
        <v>792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>
        <v>1</v>
      </c>
      <c r="R74" s="434">
        <v>10000</v>
      </c>
      <c r="S74" s="434">
        <v>10000</v>
      </c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>
        <v>1</v>
      </c>
      <c r="CX74" s="434">
        <v>500000</v>
      </c>
      <c r="CY74" s="434">
        <v>250000</v>
      </c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>
        <v>1</v>
      </c>
      <c r="EN74" s="434">
        <v>1000000</v>
      </c>
      <c r="EO74" s="434">
        <v>875000</v>
      </c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/>
      <c r="FF74" s="434"/>
      <c r="FG74" s="434"/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5">
        <v>3</v>
      </c>
      <c r="IL74" s="435">
        <v>1510000</v>
      </c>
      <c r="IM74" s="435">
        <v>1135000</v>
      </c>
    </row>
    <row r="75" spans="1:247" s="436" customFormat="1" ht="6.75">
      <c r="A75" s="433" t="s">
        <v>544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/>
      <c r="CU75" s="434"/>
      <c r="CV75" s="434"/>
      <c r="CW75" s="434">
        <v>4</v>
      </c>
      <c r="CX75" s="434">
        <v>1310000</v>
      </c>
      <c r="CY75" s="434">
        <v>1295000</v>
      </c>
      <c r="CZ75" s="434"/>
      <c r="DA75" s="434"/>
      <c r="DB75" s="434"/>
      <c r="DC75" s="434"/>
      <c r="DD75" s="434"/>
      <c r="DE75" s="434"/>
      <c r="DF75" s="434"/>
      <c r="DG75" s="434"/>
      <c r="DH75" s="434"/>
      <c r="DI75" s="434"/>
      <c r="DJ75" s="434"/>
      <c r="DK75" s="434"/>
      <c r="DL75" s="434"/>
      <c r="DM75" s="434"/>
      <c r="DN75" s="434"/>
      <c r="DO75" s="434"/>
      <c r="DP75" s="434"/>
      <c r="DQ75" s="434"/>
      <c r="DR75" s="434"/>
      <c r="DS75" s="434"/>
      <c r="DT75" s="434"/>
      <c r="DU75" s="434"/>
      <c r="DV75" s="434"/>
      <c r="DW75" s="434"/>
      <c r="DX75" s="434"/>
      <c r="DY75" s="434"/>
      <c r="DZ75" s="434"/>
      <c r="EA75" s="434"/>
      <c r="EB75" s="434"/>
      <c r="EC75" s="434"/>
      <c r="ED75" s="434"/>
      <c r="EE75" s="434"/>
      <c r="EF75" s="434"/>
      <c r="EG75" s="434"/>
      <c r="EH75" s="434"/>
      <c r="EI75" s="434"/>
      <c r="EJ75" s="434"/>
      <c r="EK75" s="434"/>
      <c r="EL75" s="434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434"/>
      <c r="FL75" s="434"/>
      <c r="FM75" s="434"/>
      <c r="FN75" s="434"/>
      <c r="FO75" s="434"/>
      <c r="FP75" s="434"/>
      <c r="FQ75" s="434"/>
      <c r="FR75" s="434"/>
      <c r="FS75" s="434"/>
      <c r="FT75" s="434"/>
      <c r="FU75" s="434"/>
      <c r="FV75" s="434"/>
      <c r="FW75" s="434"/>
      <c r="FX75" s="434"/>
      <c r="FY75" s="434"/>
      <c r="FZ75" s="434"/>
      <c r="GA75" s="434"/>
      <c r="GB75" s="434"/>
      <c r="GC75" s="434"/>
      <c r="GD75" s="434"/>
      <c r="GE75" s="434"/>
      <c r="GF75" s="434"/>
      <c r="GG75" s="434"/>
      <c r="GH75" s="434"/>
      <c r="GI75" s="434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/>
      <c r="HW75" s="434"/>
      <c r="HX75" s="434"/>
      <c r="HY75" s="434"/>
      <c r="HZ75" s="434"/>
      <c r="IA75" s="434"/>
      <c r="IB75" s="434"/>
      <c r="IC75" s="434"/>
      <c r="ID75" s="434"/>
      <c r="IE75" s="434"/>
      <c r="IF75" s="434"/>
      <c r="IG75" s="434"/>
      <c r="IH75" s="434"/>
      <c r="II75" s="434"/>
      <c r="IJ75" s="434"/>
      <c r="IK75" s="435">
        <v>4</v>
      </c>
      <c r="IL75" s="435">
        <v>1310000</v>
      </c>
      <c r="IM75" s="435">
        <v>1295000</v>
      </c>
    </row>
    <row r="76" spans="1:247" s="436" customFormat="1" ht="6.75">
      <c r="A76" s="433" t="s">
        <v>596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>
        <v>1</v>
      </c>
      <c r="CX76" s="434">
        <v>2000000</v>
      </c>
      <c r="CY76" s="434">
        <v>500000</v>
      </c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5">
        <v>1</v>
      </c>
      <c r="IL76" s="435">
        <v>2000000</v>
      </c>
      <c r="IM76" s="435">
        <v>500000</v>
      </c>
    </row>
    <row r="77" spans="1:247" s="436" customFormat="1" ht="6.75">
      <c r="A77" s="433" t="s">
        <v>793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>
        <v>1</v>
      </c>
      <c r="CX77" s="434">
        <v>400000</v>
      </c>
      <c r="CY77" s="434">
        <v>100000</v>
      </c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>
        <v>1</v>
      </c>
      <c r="FI77" s="434">
        <v>1000000</v>
      </c>
      <c r="FJ77" s="434">
        <v>1000000</v>
      </c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5">
        <v>2</v>
      </c>
      <c r="IL77" s="435">
        <v>1400000</v>
      </c>
      <c r="IM77" s="435">
        <v>1100000</v>
      </c>
    </row>
    <row r="78" spans="1:247" s="436" customFormat="1" ht="6.75">
      <c r="A78" s="433" t="s">
        <v>654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>
        <v>1</v>
      </c>
      <c r="CO78" s="434">
        <v>1000000</v>
      </c>
      <c r="CP78" s="434">
        <v>1000000</v>
      </c>
      <c r="CQ78" s="434"/>
      <c r="CR78" s="434"/>
      <c r="CS78" s="434"/>
      <c r="CT78" s="434"/>
      <c r="CU78" s="434"/>
      <c r="CV78" s="434"/>
      <c r="CW78" s="434"/>
      <c r="CX78" s="434"/>
      <c r="CY78" s="434"/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>
        <v>1</v>
      </c>
      <c r="DS78" s="434">
        <v>13925000</v>
      </c>
      <c r="DT78" s="434">
        <v>13785750</v>
      </c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/>
      <c r="HW78" s="434"/>
      <c r="HX78" s="434"/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5">
        <v>2</v>
      </c>
      <c r="IL78" s="435">
        <v>14925000</v>
      </c>
      <c r="IM78" s="435">
        <v>14785750</v>
      </c>
    </row>
    <row r="79" spans="1:247" s="436" customFormat="1" ht="6.75">
      <c r="A79" s="433" t="s">
        <v>545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>
        <v>3</v>
      </c>
      <c r="U79" s="434">
        <v>1010000</v>
      </c>
      <c r="V79" s="434">
        <v>730000</v>
      </c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>
        <v>1</v>
      </c>
      <c r="AV79" s="434">
        <v>50000</v>
      </c>
      <c r="AW79" s="434">
        <v>30000</v>
      </c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>
        <v>1</v>
      </c>
      <c r="CU79" s="434">
        <v>500000</v>
      </c>
      <c r="CV79" s="434">
        <v>500000</v>
      </c>
      <c r="CW79" s="434">
        <v>36</v>
      </c>
      <c r="CX79" s="434">
        <v>20750000</v>
      </c>
      <c r="CY79" s="434">
        <v>16812000</v>
      </c>
      <c r="CZ79" s="434"/>
      <c r="DA79" s="434"/>
      <c r="DB79" s="434"/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/>
      <c r="EN79" s="434"/>
      <c r="EO79" s="434"/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5">
        <v>41</v>
      </c>
      <c r="IL79" s="435">
        <v>22310000</v>
      </c>
      <c r="IM79" s="435">
        <v>18072000</v>
      </c>
    </row>
    <row r="80" spans="1:247" s="436" customFormat="1" ht="6.75">
      <c r="A80" s="433" t="s">
        <v>618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>
        <v>1</v>
      </c>
      <c r="CX80" s="434">
        <v>50000</v>
      </c>
      <c r="CY80" s="434">
        <v>50000</v>
      </c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5">
        <v>1</v>
      </c>
      <c r="IL80" s="435">
        <v>50000</v>
      </c>
      <c r="IM80" s="435">
        <v>50000</v>
      </c>
    </row>
    <row r="81" spans="1:247" s="436" customFormat="1" ht="6.75">
      <c r="A81" s="433" t="s">
        <v>707</v>
      </c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>
        <v>5</v>
      </c>
      <c r="CX81" s="434">
        <v>320000</v>
      </c>
      <c r="CY81" s="434">
        <v>270000</v>
      </c>
      <c r="CZ81" s="434"/>
      <c r="DA81" s="434"/>
      <c r="DB81" s="434"/>
      <c r="DC81" s="434"/>
      <c r="DD81" s="434"/>
      <c r="DE81" s="434"/>
      <c r="DF81" s="434"/>
      <c r="DG81" s="434"/>
      <c r="DH81" s="434"/>
      <c r="DI81" s="434"/>
      <c r="DJ81" s="434"/>
      <c r="DK81" s="434"/>
      <c r="DL81" s="434"/>
      <c r="DM81" s="434"/>
      <c r="DN81" s="434"/>
      <c r="DO81" s="434"/>
      <c r="DP81" s="434"/>
      <c r="DQ81" s="434"/>
      <c r="DR81" s="434"/>
      <c r="DS81" s="434"/>
      <c r="DT81" s="434"/>
      <c r="DU81" s="434"/>
      <c r="DV81" s="434"/>
      <c r="DW81" s="434"/>
      <c r="DX81" s="434"/>
      <c r="DY81" s="434"/>
      <c r="DZ81" s="434"/>
      <c r="EA81" s="434"/>
      <c r="EB81" s="434"/>
      <c r="EC81" s="434"/>
      <c r="ED81" s="434"/>
      <c r="EE81" s="434"/>
      <c r="EF81" s="434"/>
      <c r="EG81" s="434"/>
      <c r="EH81" s="434"/>
      <c r="EI81" s="434"/>
      <c r="EJ81" s="434"/>
      <c r="EK81" s="434"/>
      <c r="EL81" s="434"/>
      <c r="EM81" s="434"/>
      <c r="EN81" s="434"/>
      <c r="EO81" s="434"/>
      <c r="EP81" s="434"/>
      <c r="EQ81" s="434"/>
      <c r="ER81" s="434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434"/>
      <c r="FL81" s="434"/>
      <c r="FM81" s="434"/>
      <c r="FN81" s="434"/>
      <c r="FO81" s="434"/>
      <c r="FP81" s="434"/>
      <c r="FQ81" s="434"/>
      <c r="FR81" s="434"/>
      <c r="FS81" s="434"/>
      <c r="FT81" s="434"/>
      <c r="FU81" s="434"/>
      <c r="FV81" s="434"/>
      <c r="FW81" s="434"/>
      <c r="FX81" s="434"/>
      <c r="FY81" s="434"/>
      <c r="FZ81" s="434"/>
      <c r="GA81" s="434"/>
      <c r="GB81" s="434"/>
      <c r="GC81" s="434"/>
      <c r="GD81" s="434"/>
      <c r="GE81" s="434"/>
      <c r="GF81" s="434"/>
      <c r="GG81" s="434"/>
      <c r="GH81" s="434"/>
      <c r="GI81" s="434"/>
      <c r="GJ81" s="434"/>
      <c r="GK81" s="434"/>
      <c r="GL81" s="434"/>
      <c r="GM81" s="434"/>
      <c r="GN81" s="434"/>
      <c r="GO81" s="434"/>
      <c r="GP81" s="434"/>
      <c r="GQ81" s="434"/>
      <c r="GR81" s="434"/>
      <c r="GS81" s="434"/>
      <c r="GT81" s="434"/>
      <c r="GU81" s="434"/>
      <c r="GV81" s="434"/>
      <c r="GW81" s="434"/>
      <c r="GX81" s="434"/>
      <c r="GY81" s="434"/>
      <c r="GZ81" s="434"/>
      <c r="HA81" s="434"/>
      <c r="HB81" s="434"/>
      <c r="HC81" s="434"/>
      <c r="HD81" s="434"/>
      <c r="HE81" s="434"/>
      <c r="HF81" s="434"/>
      <c r="HG81" s="434"/>
      <c r="HH81" s="434"/>
      <c r="HI81" s="434"/>
      <c r="HJ81" s="434"/>
      <c r="HK81" s="434"/>
      <c r="HL81" s="434"/>
      <c r="HM81" s="434"/>
      <c r="HN81" s="434"/>
      <c r="HO81" s="434"/>
      <c r="HP81" s="434"/>
      <c r="HQ81" s="434"/>
      <c r="HR81" s="434"/>
      <c r="HS81" s="434"/>
      <c r="HT81" s="434"/>
      <c r="HU81" s="434"/>
      <c r="HV81" s="434"/>
      <c r="HW81" s="434"/>
      <c r="HX81" s="434"/>
      <c r="HY81" s="434"/>
      <c r="HZ81" s="434"/>
      <c r="IA81" s="434"/>
      <c r="IB81" s="434"/>
      <c r="IC81" s="434"/>
      <c r="ID81" s="434"/>
      <c r="IE81" s="434"/>
      <c r="IF81" s="434"/>
      <c r="IG81" s="434"/>
      <c r="IH81" s="434"/>
      <c r="II81" s="434"/>
      <c r="IJ81" s="434"/>
      <c r="IK81" s="435">
        <v>5</v>
      </c>
      <c r="IL81" s="435">
        <v>320000</v>
      </c>
      <c r="IM81" s="435">
        <v>270000</v>
      </c>
    </row>
    <row r="82" spans="1:247" s="436" customFormat="1" ht="6.75">
      <c r="A82" s="433" t="s">
        <v>794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>
        <v>1</v>
      </c>
      <c r="U82" s="434">
        <v>1140000</v>
      </c>
      <c r="V82" s="434">
        <v>1140000</v>
      </c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/>
      <c r="AV82" s="434"/>
      <c r="AW82" s="434"/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4"/>
      <c r="CJ82" s="434"/>
      <c r="CK82" s="434"/>
      <c r="CL82" s="434"/>
      <c r="CM82" s="434"/>
      <c r="CN82" s="434"/>
      <c r="CO82" s="434"/>
      <c r="CP82" s="434"/>
      <c r="CQ82" s="434"/>
      <c r="CR82" s="434"/>
      <c r="CS82" s="434"/>
      <c r="CT82" s="434"/>
      <c r="CU82" s="434"/>
      <c r="CV82" s="434"/>
      <c r="CW82" s="434"/>
      <c r="CX82" s="434"/>
      <c r="CY82" s="434"/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4"/>
      <c r="GA82" s="434"/>
      <c r="GB82" s="434"/>
      <c r="GC82" s="434"/>
      <c r="GD82" s="434"/>
      <c r="GE82" s="434"/>
      <c r="GF82" s="434"/>
      <c r="GG82" s="434"/>
      <c r="GH82" s="434"/>
      <c r="GI82" s="434"/>
      <c r="GJ82" s="434"/>
      <c r="GK82" s="434"/>
      <c r="GL82" s="434"/>
      <c r="GM82" s="434"/>
      <c r="GN82" s="434"/>
      <c r="GO82" s="434"/>
      <c r="GP82" s="434"/>
      <c r="GQ82" s="434"/>
      <c r="GR82" s="434"/>
      <c r="GS82" s="434"/>
      <c r="GT82" s="434"/>
      <c r="GU82" s="434"/>
      <c r="GV82" s="434"/>
      <c r="GW82" s="434"/>
      <c r="GX82" s="434"/>
      <c r="GY82" s="434"/>
      <c r="GZ82" s="434"/>
      <c r="HA82" s="434"/>
      <c r="HB82" s="434"/>
      <c r="HC82" s="434"/>
      <c r="HD82" s="434"/>
      <c r="HE82" s="434"/>
      <c r="HF82" s="434"/>
      <c r="HG82" s="434"/>
      <c r="HH82" s="434"/>
      <c r="HI82" s="434"/>
      <c r="HJ82" s="434"/>
      <c r="HK82" s="434"/>
      <c r="HL82" s="434"/>
      <c r="HM82" s="434"/>
      <c r="HN82" s="434"/>
      <c r="HO82" s="434"/>
      <c r="HP82" s="434"/>
      <c r="HQ82" s="434"/>
      <c r="HR82" s="434"/>
      <c r="HS82" s="434"/>
      <c r="HT82" s="434"/>
      <c r="HU82" s="434"/>
      <c r="HV82" s="434"/>
      <c r="HW82" s="434"/>
      <c r="HX82" s="434"/>
      <c r="HY82" s="434"/>
      <c r="HZ82" s="434"/>
      <c r="IA82" s="434"/>
      <c r="IB82" s="434"/>
      <c r="IC82" s="434"/>
      <c r="ID82" s="434"/>
      <c r="IE82" s="434"/>
      <c r="IF82" s="434"/>
      <c r="IG82" s="434"/>
      <c r="IH82" s="434"/>
      <c r="II82" s="434"/>
      <c r="IJ82" s="434"/>
      <c r="IK82" s="435">
        <v>1</v>
      </c>
      <c r="IL82" s="435">
        <v>1140000</v>
      </c>
      <c r="IM82" s="435">
        <v>1140000</v>
      </c>
    </row>
    <row r="83" spans="1:247" s="436" customFormat="1" ht="6.75">
      <c r="A83" s="433" t="s">
        <v>576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>
        <v>12</v>
      </c>
      <c r="CX83" s="434">
        <v>4300000</v>
      </c>
      <c r="CY83" s="434">
        <v>3369000</v>
      </c>
      <c r="CZ83" s="434"/>
      <c r="DA83" s="434"/>
      <c r="DB83" s="434"/>
      <c r="DC83" s="434"/>
      <c r="DD83" s="434"/>
      <c r="DE83" s="434"/>
      <c r="DF83" s="434"/>
      <c r="DG83" s="434"/>
      <c r="DH83" s="434"/>
      <c r="DI83" s="434"/>
      <c r="DJ83" s="434"/>
      <c r="DK83" s="434"/>
      <c r="DL83" s="434"/>
      <c r="DM83" s="434"/>
      <c r="DN83" s="434"/>
      <c r="DO83" s="434"/>
      <c r="DP83" s="434"/>
      <c r="DQ83" s="434"/>
      <c r="DR83" s="434"/>
      <c r="DS83" s="434"/>
      <c r="DT83" s="434"/>
      <c r="DU83" s="434"/>
      <c r="DV83" s="434"/>
      <c r="DW83" s="434"/>
      <c r="DX83" s="434"/>
      <c r="DY83" s="434"/>
      <c r="DZ83" s="434"/>
      <c r="EA83" s="434"/>
      <c r="EB83" s="434"/>
      <c r="EC83" s="434"/>
      <c r="ED83" s="434"/>
      <c r="EE83" s="434"/>
      <c r="EF83" s="434"/>
      <c r="EG83" s="434"/>
      <c r="EH83" s="434"/>
      <c r="EI83" s="434"/>
      <c r="EJ83" s="434"/>
      <c r="EK83" s="434"/>
      <c r="EL83" s="434"/>
      <c r="EM83" s="434"/>
      <c r="EN83" s="434"/>
      <c r="EO83" s="434"/>
      <c r="EP83" s="434"/>
      <c r="EQ83" s="434"/>
      <c r="ER83" s="434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434"/>
      <c r="FL83" s="434"/>
      <c r="FM83" s="434"/>
      <c r="FN83" s="434"/>
      <c r="FO83" s="434"/>
      <c r="FP83" s="434"/>
      <c r="FQ83" s="434"/>
      <c r="FR83" s="434"/>
      <c r="FS83" s="434"/>
      <c r="FT83" s="434"/>
      <c r="FU83" s="434"/>
      <c r="FV83" s="434"/>
      <c r="FW83" s="434"/>
      <c r="FX83" s="434"/>
      <c r="FY83" s="434"/>
      <c r="FZ83" s="434"/>
      <c r="GA83" s="434"/>
      <c r="GB83" s="434"/>
      <c r="GC83" s="434"/>
      <c r="GD83" s="434"/>
      <c r="GE83" s="434"/>
      <c r="GF83" s="434"/>
      <c r="GG83" s="434"/>
      <c r="GH83" s="434"/>
      <c r="GI83" s="434"/>
      <c r="GJ83" s="434"/>
      <c r="GK83" s="434"/>
      <c r="GL83" s="434"/>
      <c r="GM83" s="434"/>
      <c r="GN83" s="434"/>
      <c r="GO83" s="434"/>
      <c r="GP83" s="434"/>
      <c r="GQ83" s="434"/>
      <c r="GR83" s="434"/>
      <c r="GS83" s="434"/>
      <c r="GT83" s="434"/>
      <c r="GU83" s="434"/>
      <c r="GV83" s="434"/>
      <c r="GW83" s="434"/>
      <c r="GX83" s="434"/>
      <c r="GY83" s="434"/>
      <c r="GZ83" s="434"/>
      <c r="HA83" s="434"/>
      <c r="HB83" s="434"/>
      <c r="HC83" s="434"/>
      <c r="HD83" s="434"/>
      <c r="HE83" s="434"/>
      <c r="HF83" s="434"/>
      <c r="HG83" s="434"/>
      <c r="HH83" s="434"/>
      <c r="HI83" s="434"/>
      <c r="HJ83" s="434"/>
      <c r="HK83" s="434"/>
      <c r="HL83" s="434"/>
      <c r="HM83" s="434"/>
      <c r="HN83" s="434"/>
      <c r="HO83" s="434"/>
      <c r="HP83" s="434"/>
      <c r="HQ83" s="434"/>
      <c r="HR83" s="434"/>
      <c r="HS83" s="434"/>
      <c r="HT83" s="434"/>
      <c r="HU83" s="434"/>
      <c r="HV83" s="434"/>
      <c r="HW83" s="434"/>
      <c r="HX83" s="434"/>
      <c r="HY83" s="434"/>
      <c r="HZ83" s="434"/>
      <c r="IA83" s="434"/>
      <c r="IB83" s="434"/>
      <c r="IC83" s="434"/>
      <c r="ID83" s="434"/>
      <c r="IE83" s="434"/>
      <c r="IF83" s="434"/>
      <c r="IG83" s="434"/>
      <c r="IH83" s="434"/>
      <c r="II83" s="434"/>
      <c r="IJ83" s="434"/>
      <c r="IK83" s="435">
        <v>12</v>
      </c>
      <c r="IL83" s="435">
        <v>4300000</v>
      </c>
      <c r="IM83" s="435">
        <v>3369000</v>
      </c>
    </row>
    <row r="84" spans="1:247" s="436" customFormat="1" ht="6.75">
      <c r="A84" s="433" t="s">
        <v>655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>
        <v>1</v>
      </c>
      <c r="CX84" s="434">
        <v>300000</v>
      </c>
      <c r="CY84" s="434">
        <v>300000</v>
      </c>
      <c r="CZ84" s="434"/>
      <c r="DA84" s="434"/>
      <c r="DB84" s="434"/>
      <c r="DC84" s="434"/>
      <c r="DD84" s="434"/>
      <c r="DE84" s="434"/>
      <c r="DF84" s="434"/>
      <c r="DG84" s="434"/>
      <c r="DH84" s="434"/>
      <c r="DI84" s="434"/>
      <c r="DJ84" s="434"/>
      <c r="DK84" s="434"/>
      <c r="DL84" s="434"/>
      <c r="DM84" s="434"/>
      <c r="DN84" s="434"/>
      <c r="DO84" s="434"/>
      <c r="DP84" s="434"/>
      <c r="DQ84" s="434"/>
      <c r="DR84" s="434"/>
      <c r="DS84" s="434"/>
      <c r="DT84" s="434"/>
      <c r="DU84" s="434"/>
      <c r="DV84" s="434"/>
      <c r="DW84" s="434"/>
      <c r="DX84" s="434"/>
      <c r="DY84" s="434"/>
      <c r="DZ84" s="434"/>
      <c r="EA84" s="434"/>
      <c r="EB84" s="434"/>
      <c r="EC84" s="434"/>
      <c r="ED84" s="434"/>
      <c r="EE84" s="434"/>
      <c r="EF84" s="434"/>
      <c r="EG84" s="434"/>
      <c r="EH84" s="434"/>
      <c r="EI84" s="434"/>
      <c r="EJ84" s="434"/>
      <c r="EK84" s="434"/>
      <c r="EL84" s="434"/>
      <c r="EM84" s="434"/>
      <c r="EN84" s="434"/>
      <c r="EO84" s="434"/>
      <c r="EP84" s="434"/>
      <c r="EQ84" s="434"/>
      <c r="ER84" s="434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/>
      <c r="FF84" s="434"/>
      <c r="FG84" s="434"/>
      <c r="FH84" s="434"/>
      <c r="FI84" s="434"/>
      <c r="FJ84" s="434"/>
      <c r="FK84" s="434"/>
      <c r="FL84" s="434"/>
      <c r="FM84" s="434"/>
      <c r="FN84" s="434"/>
      <c r="FO84" s="434"/>
      <c r="FP84" s="434"/>
      <c r="FQ84" s="434"/>
      <c r="FR84" s="434"/>
      <c r="FS84" s="434"/>
      <c r="FT84" s="434"/>
      <c r="FU84" s="434"/>
      <c r="FV84" s="434"/>
      <c r="FW84" s="434"/>
      <c r="FX84" s="434"/>
      <c r="FY84" s="434"/>
      <c r="FZ84" s="434"/>
      <c r="GA84" s="434"/>
      <c r="GB84" s="434"/>
      <c r="GC84" s="434"/>
      <c r="GD84" s="434"/>
      <c r="GE84" s="434"/>
      <c r="GF84" s="434"/>
      <c r="GG84" s="434"/>
      <c r="GH84" s="434"/>
      <c r="GI84" s="434"/>
      <c r="GJ84" s="434"/>
      <c r="GK84" s="434"/>
      <c r="GL84" s="434"/>
      <c r="GM84" s="434"/>
      <c r="GN84" s="434"/>
      <c r="GO84" s="434"/>
      <c r="GP84" s="434"/>
      <c r="GQ84" s="434"/>
      <c r="GR84" s="434"/>
      <c r="GS84" s="434"/>
      <c r="GT84" s="434"/>
      <c r="GU84" s="434"/>
      <c r="GV84" s="434"/>
      <c r="GW84" s="434"/>
      <c r="GX84" s="434"/>
      <c r="GY84" s="434"/>
      <c r="GZ84" s="434"/>
      <c r="HA84" s="434"/>
      <c r="HB84" s="434"/>
      <c r="HC84" s="434"/>
      <c r="HD84" s="434"/>
      <c r="HE84" s="434"/>
      <c r="HF84" s="434"/>
      <c r="HG84" s="434"/>
      <c r="HH84" s="434"/>
      <c r="HI84" s="434"/>
      <c r="HJ84" s="434"/>
      <c r="HK84" s="434"/>
      <c r="HL84" s="434"/>
      <c r="HM84" s="434"/>
      <c r="HN84" s="434"/>
      <c r="HO84" s="434"/>
      <c r="HP84" s="434"/>
      <c r="HQ84" s="434"/>
      <c r="HR84" s="434"/>
      <c r="HS84" s="434"/>
      <c r="HT84" s="434"/>
      <c r="HU84" s="434"/>
      <c r="HV84" s="434"/>
      <c r="HW84" s="434"/>
      <c r="HX84" s="434"/>
      <c r="HY84" s="434"/>
      <c r="HZ84" s="434"/>
      <c r="IA84" s="434"/>
      <c r="IB84" s="434"/>
      <c r="IC84" s="434"/>
      <c r="ID84" s="434"/>
      <c r="IE84" s="434"/>
      <c r="IF84" s="434"/>
      <c r="IG84" s="434"/>
      <c r="IH84" s="434"/>
      <c r="II84" s="434"/>
      <c r="IJ84" s="434"/>
      <c r="IK84" s="435">
        <v>1</v>
      </c>
      <c r="IL84" s="435">
        <v>300000</v>
      </c>
      <c r="IM84" s="435">
        <v>300000</v>
      </c>
    </row>
    <row r="85" spans="1:247" s="436" customFormat="1" ht="6.75">
      <c r="A85" s="433" t="s">
        <v>546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>
        <v>3</v>
      </c>
      <c r="U85" s="434">
        <v>450000</v>
      </c>
      <c r="V85" s="434">
        <v>384000</v>
      </c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>
        <v>15</v>
      </c>
      <c r="CX85" s="434">
        <v>6060000</v>
      </c>
      <c r="CY85" s="434">
        <v>3565000</v>
      </c>
      <c r="CZ85" s="434"/>
      <c r="DA85" s="434"/>
      <c r="DB85" s="434"/>
      <c r="DC85" s="434"/>
      <c r="DD85" s="434"/>
      <c r="DE85" s="434"/>
      <c r="DF85" s="434"/>
      <c r="DG85" s="434"/>
      <c r="DH85" s="434"/>
      <c r="DI85" s="434"/>
      <c r="DJ85" s="434"/>
      <c r="DK85" s="434"/>
      <c r="DL85" s="434"/>
      <c r="DM85" s="434"/>
      <c r="DN85" s="434"/>
      <c r="DO85" s="434"/>
      <c r="DP85" s="434"/>
      <c r="DQ85" s="434"/>
      <c r="DR85" s="434"/>
      <c r="DS85" s="434"/>
      <c r="DT85" s="434"/>
      <c r="DU85" s="434"/>
      <c r="DV85" s="434"/>
      <c r="DW85" s="434"/>
      <c r="DX85" s="434"/>
      <c r="DY85" s="434"/>
      <c r="DZ85" s="434"/>
      <c r="EA85" s="434"/>
      <c r="EB85" s="434"/>
      <c r="EC85" s="434"/>
      <c r="ED85" s="434"/>
      <c r="EE85" s="434"/>
      <c r="EF85" s="434"/>
      <c r="EG85" s="434"/>
      <c r="EH85" s="434"/>
      <c r="EI85" s="434"/>
      <c r="EJ85" s="434"/>
      <c r="EK85" s="434"/>
      <c r="EL85" s="434"/>
      <c r="EM85" s="434"/>
      <c r="EN85" s="434"/>
      <c r="EO85" s="434"/>
      <c r="EP85" s="434"/>
      <c r="EQ85" s="434"/>
      <c r="ER85" s="434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434"/>
      <c r="FL85" s="434"/>
      <c r="FM85" s="434"/>
      <c r="FN85" s="434"/>
      <c r="FO85" s="434"/>
      <c r="FP85" s="434"/>
      <c r="FQ85" s="434"/>
      <c r="FR85" s="434"/>
      <c r="FS85" s="434"/>
      <c r="FT85" s="434"/>
      <c r="FU85" s="434"/>
      <c r="FV85" s="434"/>
      <c r="FW85" s="434"/>
      <c r="FX85" s="434"/>
      <c r="FY85" s="434"/>
      <c r="FZ85" s="434"/>
      <c r="GA85" s="434"/>
      <c r="GB85" s="434"/>
      <c r="GC85" s="434"/>
      <c r="GD85" s="434"/>
      <c r="GE85" s="434"/>
      <c r="GF85" s="434"/>
      <c r="GG85" s="434"/>
      <c r="GH85" s="434"/>
      <c r="GI85" s="434"/>
      <c r="GJ85" s="434"/>
      <c r="GK85" s="434"/>
      <c r="GL85" s="434"/>
      <c r="GM85" s="434"/>
      <c r="GN85" s="434"/>
      <c r="GO85" s="434"/>
      <c r="GP85" s="434"/>
      <c r="GQ85" s="434"/>
      <c r="GR85" s="434"/>
      <c r="GS85" s="434"/>
      <c r="GT85" s="434"/>
      <c r="GU85" s="434"/>
      <c r="GV85" s="434"/>
      <c r="GW85" s="434"/>
      <c r="GX85" s="434"/>
      <c r="GY85" s="434"/>
      <c r="GZ85" s="434"/>
      <c r="HA85" s="434"/>
      <c r="HB85" s="434"/>
      <c r="HC85" s="434"/>
      <c r="HD85" s="434"/>
      <c r="HE85" s="434"/>
      <c r="HF85" s="434"/>
      <c r="HG85" s="434"/>
      <c r="HH85" s="434"/>
      <c r="HI85" s="434"/>
      <c r="HJ85" s="434"/>
      <c r="HK85" s="434"/>
      <c r="HL85" s="434"/>
      <c r="HM85" s="434"/>
      <c r="HN85" s="434"/>
      <c r="HO85" s="434"/>
      <c r="HP85" s="434"/>
      <c r="HQ85" s="434"/>
      <c r="HR85" s="434"/>
      <c r="HS85" s="434"/>
      <c r="HT85" s="434"/>
      <c r="HU85" s="434"/>
      <c r="HV85" s="434"/>
      <c r="HW85" s="434"/>
      <c r="HX85" s="434"/>
      <c r="HY85" s="434"/>
      <c r="HZ85" s="434"/>
      <c r="IA85" s="434"/>
      <c r="IB85" s="434"/>
      <c r="IC85" s="434"/>
      <c r="ID85" s="434"/>
      <c r="IE85" s="434"/>
      <c r="IF85" s="434"/>
      <c r="IG85" s="434"/>
      <c r="IH85" s="434"/>
      <c r="II85" s="434"/>
      <c r="IJ85" s="434"/>
      <c r="IK85" s="435">
        <v>18</v>
      </c>
      <c r="IL85" s="435">
        <v>6510000</v>
      </c>
      <c r="IM85" s="435">
        <v>3949000</v>
      </c>
    </row>
    <row r="86" spans="1:247" s="436" customFormat="1" ht="6.75">
      <c r="A86" s="433" t="s">
        <v>547</v>
      </c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>
        <v>2</v>
      </c>
      <c r="U86" s="434">
        <v>600000</v>
      </c>
      <c r="V86" s="434">
        <v>600000</v>
      </c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/>
      <c r="CU86" s="434"/>
      <c r="CV86" s="434"/>
      <c r="CW86" s="434">
        <v>16</v>
      </c>
      <c r="CX86" s="434">
        <v>4810000</v>
      </c>
      <c r="CY86" s="434">
        <v>2810000</v>
      </c>
      <c r="CZ86" s="434">
        <v>1</v>
      </c>
      <c r="DA86" s="434">
        <v>10000</v>
      </c>
      <c r="DB86" s="434">
        <v>100</v>
      </c>
      <c r="DC86" s="434"/>
      <c r="DD86" s="434"/>
      <c r="DE86" s="434"/>
      <c r="DF86" s="434"/>
      <c r="DG86" s="434"/>
      <c r="DH86" s="434"/>
      <c r="DI86" s="434"/>
      <c r="DJ86" s="434"/>
      <c r="DK86" s="434"/>
      <c r="DL86" s="434"/>
      <c r="DM86" s="434"/>
      <c r="DN86" s="434"/>
      <c r="DO86" s="434"/>
      <c r="DP86" s="434"/>
      <c r="DQ86" s="434"/>
      <c r="DR86" s="434">
        <v>1</v>
      </c>
      <c r="DS86" s="434">
        <v>50000</v>
      </c>
      <c r="DT86" s="434">
        <v>20000</v>
      </c>
      <c r="DU86" s="434"/>
      <c r="DV86" s="434"/>
      <c r="DW86" s="434"/>
      <c r="DX86" s="434"/>
      <c r="DY86" s="434"/>
      <c r="DZ86" s="434"/>
      <c r="EA86" s="434"/>
      <c r="EB86" s="434"/>
      <c r="EC86" s="434"/>
      <c r="ED86" s="434"/>
      <c r="EE86" s="434"/>
      <c r="EF86" s="434"/>
      <c r="EG86" s="434"/>
      <c r="EH86" s="434"/>
      <c r="EI86" s="434"/>
      <c r="EJ86" s="434"/>
      <c r="EK86" s="434"/>
      <c r="EL86" s="434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  <c r="FG86" s="434"/>
      <c r="FH86" s="434"/>
      <c r="FI86" s="434"/>
      <c r="FJ86" s="434"/>
      <c r="FK86" s="434"/>
      <c r="FL86" s="434"/>
      <c r="FM86" s="434"/>
      <c r="FN86" s="434"/>
      <c r="FO86" s="434"/>
      <c r="FP86" s="434"/>
      <c r="FQ86" s="434"/>
      <c r="FR86" s="434"/>
      <c r="FS86" s="434"/>
      <c r="FT86" s="434"/>
      <c r="FU86" s="434"/>
      <c r="FV86" s="434"/>
      <c r="FW86" s="434"/>
      <c r="FX86" s="434"/>
      <c r="FY86" s="434"/>
      <c r="FZ86" s="434"/>
      <c r="GA86" s="434"/>
      <c r="GB86" s="434"/>
      <c r="GC86" s="434"/>
      <c r="GD86" s="434"/>
      <c r="GE86" s="434"/>
      <c r="GF86" s="434"/>
      <c r="GG86" s="434"/>
      <c r="GH86" s="434"/>
      <c r="GI86" s="434"/>
      <c r="GJ86" s="434"/>
      <c r="GK86" s="434"/>
      <c r="GL86" s="434"/>
      <c r="GM86" s="434"/>
      <c r="GN86" s="434"/>
      <c r="GO86" s="434"/>
      <c r="GP86" s="434"/>
      <c r="GQ86" s="434"/>
      <c r="GR86" s="434"/>
      <c r="GS86" s="434"/>
      <c r="GT86" s="434"/>
      <c r="GU86" s="434"/>
      <c r="GV86" s="434"/>
      <c r="GW86" s="434"/>
      <c r="GX86" s="434"/>
      <c r="GY86" s="434"/>
      <c r="GZ86" s="434"/>
      <c r="HA86" s="434"/>
      <c r="HB86" s="434"/>
      <c r="HC86" s="434"/>
      <c r="HD86" s="434"/>
      <c r="HE86" s="434"/>
      <c r="HF86" s="434"/>
      <c r="HG86" s="434"/>
      <c r="HH86" s="434"/>
      <c r="HI86" s="434"/>
      <c r="HJ86" s="434"/>
      <c r="HK86" s="434"/>
      <c r="HL86" s="434"/>
      <c r="HM86" s="434"/>
      <c r="HN86" s="434"/>
      <c r="HO86" s="434"/>
      <c r="HP86" s="434"/>
      <c r="HQ86" s="434"/>
      <c r="HR86" s="434"/>
      <c r="HS86" s="434"/>
      <c r="HT86" s="434"/>
      <c r="HU86" s="434"/>
      <c r="HV86" s="434"/>
      <c r="HW86" s="434"/>
      <c r="HX86" s="434"/>
      <c r="HY86" s="434"/>
      <c r="HZ86" s="434"/>
      <c r="IA86" s="434"/>
      <c r="IB86" s="434"/>
      <c r="IC86" s="434"/>
      <c r="ID86" s="434"/>
      <c r="IE86" s="434"/>
      <c r="IF86" s="434"/>
      <c r="IG86" s="434"/>
      <c r="IH86" s="434"/>
      <c r="II86" s="434"/>
      <c r="IJ86" s="434"/>
      <c r="IK86" s="435">
        <v>20</v>
      </c>
      <c r="IL86" s="435">
        <v>5470000</v>
      </c>
      <c r="IM86" s="435">
        <v>3430100</v>
      </c>
    </row>
    <row r="87" spans="1:247" s="436" customFormat="1" ht="6.75">
      <c r="A87" s="433" t="s">
        <v>795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434"/>
      <c r="AL87" s="434"/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/>
      <c r="CU87" s="434"/>
      <c r="CV87" s="434"/>
      <c r="CW87" s="434">
        <v>1</v>
      </c>
      <c r="CX87" s="434">
        <v>100000</v>
      </c>
      <c r="CY87" s="434">
        <v>50000</v>
      </c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  <c r="DK87" s="434"/>
      <c r="DL87" s="434"/>
      <c r="DM87" s="434"/>
      <c r="DN87" s="434"/>
      <c r="DO87" s="434"/>
      <c r="DP87" s="434"/>
      <c r="DQ87" s="434"/>
      <c r="DR87" s="434"/>
      <c r="DS87" s="434"/>
      <c r="DT87" s="434"/>
      <c r="DU87" s="434"/>
      <c r="DV87" s="434"/>
      <c r="DW87" s="434"/>
      <c r="DX87" s="434"/>
      <c r="DY87" s="434"/>
      <c r="DZ87" s="434"/>
      <c r="EA87" s="434"/>
      <c r="EB87" s="434"/>
      <c r="EC87" s="434"/>
      <c r="ED87" s="434"/>
      <c r="EE87" s="434"/>
      <c r="EF87" s="434"/>
      <c r="EG87" s="434"/>
      <c r="EH87" s="434"/>
      <c r="EI87" s="434"/>
      <c r="EJ87" s="434"/>
      <c r="EK87" s="434"/>
      <c r="EL87" s="434"/>
      <c r="EM87" s="434"/>
      <c r="EN87" s="434"/>
      <c r="EO87" s="434"/>
      <c r="EP87" s="434"/>
      <c r="EQ87" s="434"/>
      <c r="ER87" s="434"/>
      <c r="ES87" s="434"/>
      <c r="ET87" s="434"/>
      <c r="EU87" s="434"/>
      <c r="EV87" s="434"/>
      <c r="EW87" s="434"/>
      <c r="EX87" s="434"/>
      <c r="EY87" s="434"/>
      <c r="EZ87" s="434"/>
      <c r="FA87" s="434"/>
      <c r="FB87" s="434"/>
      <c r="FC87" s="434"/>
      <c r="FD87" s="434"/>
      <c r="FE87" s="434"/>
      <c r="FF87" s="434"/>
      <c r="FG87" s="434"/>
      <c r="FH87" s="434"/>
      <c r="FI87" s="434"/>
      <c r="FJ87" s="434"/>
      <c r="FK87" s="434"/>
      <c r="FL87" s="434"/>
      <c r="FM87" s="434"/>
      <c r="FN87" s="434"/>
      <c r="FO87" s="434"/>
      <c r="FP87" s="434"/>
      <c r="FQ87" s="434"/>
      <c r="FR87" s="434"/>
      <c r="FS87" s="434"/>
      <c r="FT87" s="434"/>
      <c r="FU87" s="434"/>
      <c r="FV87" s="434"/>
      <c r="FW87" s="434"/>
      <c r="FX87" s="434"/>
      <c r="FY87" s="434"/>
      <c r="FZ87" s="434"/>
      <c r="GA87" s="434"/>
      <c r="GB87" s="434"/>
      <c r="GC87" s="434"/>
      <c r="GD87" s="434"/>
      <c r="GE87" s="434"/>
      <c r="GF87" s="434"/>
      <c r="GG87" s="434"/>
      <c r="GH87" s="434"/>
      <c r="GI87" s="434"/>
      <c r="GJ87" s="434"/>
      <c r="GK87" s="434"/>
      <c r="GL87" s="434"/>
      <c r="GM87" s="434"/>
      <c r="GN87" s="434"/>
      <c r="GO87" s="434"/>
      <c r="GP87" s="434"/>
      <c r="GQ87" s="434"/>
      <c r="GR87" s="434"/>
      <c r="GS87" s="434"/>
      <c r="GT87" s="434"/>
      <c r="GU87" s="434"/>
      <c r="GV87" s="434"/>
      <c r="GW87" s="434"/>
      <c r="GX87" s="434"/>
      <c r="GY87" s="434"/>
      <c r="GZ87" s="434"/>
      <c r="HA87" s="434"/>
      <c r="HB87" s="434"/>
      <c r="HC87" s="434"/>
      <c r="HD87" s="434"/>
      <c r="HE87" s="434"/>
      <c r="HF87" s="434"/>
      <c r="HG87" s="434"/>
      <c r="HH87" s="434"/>
      <c r="HI87" s="434"/>
      <c r="HJ87" s="434"/>
      <c r="HK87" s="434"/>
      <c r="HL87" s="434"/>
      <c r="HM87" s="434"/>
      <c r="HN87" s="434"/>
      <c r="HO87" s="434"/>
      <c r="HP87" s="434"/>
      <c r="HQ87" s="434"/>
      <c r="HR87" s="434"/>
      <c r="HS87" s="434"/>
      <c r="HT87" s="434"/>
      <c r="HU87" s="434"/>
      <c r="HV87" s="434"/>
      <c r="HW87" s="434"/>
      <c r="HX87" s="434"/>
      <c r="HY87" s="434"/>
      <c r="HZ87" s="434"/>
      <c r="IA87" s="434"/>
      <c r="IB87" s="434"/>
      <c r="IC87" s="434"/>
      <c r="ID87" s="434"/>
      <c r="IE87" s="434"/>
      <c r="IF87" s="434"/>
      <c r="IG87" s="434"/>
      <c r="IH87" s="434"/>
      <c r="II87" s="434"/>
      <c r="IJ87" s="434"/>
      <c r="IK87" s="435">
        <v>1</v>
      </c>
      <c r="IL87" s="435">
        <v>100000</v>
      </c>
      <c r="IM87" s="435">
        <v>50000</v>
      </c>
    </row>
    <row r="88" spans="1:247" s="436" customFormat="1" ht="6.75">
      <c r="A88" s="433" t="s">
        <v>656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>
        <v>1</v>
      </c>
      <c r="CX88" s="434">
        <v>50000</v>
      </c>
      <c r="CY88" s="434">
        <v>7500</v>
      </c>
      <c r="CZ88" s="434"/>
      <c r="DA88" s="434"/>
      <c r="DB88" s="434"/>
      <c r="DC88" s="434"/>
      <c r="DD88" s="434"/>
      <c r="DE88" s="434"/>
      <c r="DF88" s="434"/>
      <c r="DG88" s="434"/>
      <c r="DH88" s="434"/>
      <c r="DI88" s="434"/>
      <c r="DJ88" s="434"/>
      <c r="DK88" s="434"/>
      <c r="DL88" s="434"/>
      <c r="DM88" s="434"/>
      <c r="DN88" s="434"/>
      <c r="DO88" s="434"/>
      <c r="DP88" s="434"/>
      <c r="DQ88" s="434"/>
      <c r="DR88" s="434"/>
      <c r="DS88" s="434"/>
      <c r="DT88" s="434"/>
      <c r="DU88" s="434"/>
      <c r="DV88" s="434"/>
      <c r="DW88" s="434"/>
      <c r="DX88" s="434"/>
      <c r="DY88" s="434"/>
      <c r="DZ88" s="434"/>
      <c r="EA88" s="434"/>
      <c r="EB88" s="434"/>
      <c r="EC88" s="434"/>
      <c r="ED88" s="434"/>
      <c r="EE88" s="434"/>
      <c r="EF88" s="434"/>
      <c r="EG88" s="434"/>
      <c r="EH88" s="434"/>
      <c r="EI88" s="434"/>
      <c r="EJ88" s="434"/>
      <c r="EK88" s="434"/>
      <c r="EL88" s="434"/>
      <c r="EM88" s="434"/>
      <c r="EN88" s="434"/>
      <c r="EO88" s="434"/>
      <c r="EP88" s="434"/>
      <c r="EQ88" s="434"/>
      <c r="ER88" s="434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/>
      <c r="FF88" s="434"/>
      <c r="FG88" s="434"/>
      <c r="FH88" s="434"/>
      <c r="FI88" s="434"/>
      <c r="FJ88" s="434"/>
      <c r="FK88" s="434"/>
      <c r="FL88" s="434"/>
      <c r="FM88" s="434"/>
      <c r="FN88" s="434"/>
      <c r="FO88" s="434"/>
      <c r="FP88" s="434"/>
      <c r="FQ88" s="434"/>
      <c r="FR88" s="434"/>
      <c r="FS88" s="434"/>
      <c r="FT88" s="434"/>
      <c r="FU88" s="434"/>
      <c r="FV88" s="434"/>
      <c r="FW88" s="434"/>
      <c r="FX88" s="434"/>
      <c r="FY88" s="434"/>
      <c r="FZ88" s="434"/>
      <c r="GA88" s="434"/>
      <c r="GB88" s="434"/>
      <c r="GC88" s="434"/>
      <c r="GD88" s="434"/>
      <c r="GE88" s="434"/>
      <c r="GF88" s="434"/>
      <c r="GG88" s="434"/>
      <c r="GH88" s="434"/>
      <c r="GI88" s="434"/>
      <c r="GJ88" s="434"/>
      <c r="GK88" s="434"/>
      <c r="GL88" s="434"/>
      <c r="GM88" s="434"/>
      <c r="GN88" s="434"/>
      <c r="GO88" s="434"/>
      <c r="GP88" s="434"/>
      <c r="GQ88" s="434"/>
      <c r="GR88" s="434"/>
      <c r="GS88" s="434"/>
      <c r="GT88" s="434"/>
      <c r="GU88" s="434"/>
      <c r="GV88" s="434"/>
      <c r="GW88" s="434"/>
      <c r="GX88" s="434"/>
      <c r="GY88" s="434"/>
      <c r="GZ88" s="434"/>
      <c r="HA88" s="434"/>
      <c r="HB88" s="434"/>
      <c r="HC88" s="434"/>
      <c r="HD88" s="434"/>
      <c r="HE88" s="434"/>
      <c r="HF88" s="434"/>
      <c r="HG88" s="434"/>
      <c r="HH88" s="434"/>
      <c r="HI88" s="434"/>
      <c r="HJ88" s="434"/>
      <c r="HK88" s="434"/>
      <c r="HL88" s="434"/>
      <c r="HM88" s="434"/>
      <c r="HN88" s="434"/>
      <c r="HO88" s="434"/>
      <c r="HP88" s="434"/>
      <c r="HQ88" s="434"/>
      <c r="HR88" s="434"/>
      <c r="HS88" s="434"/>
      <c r="HT88" s="434"/>
      <c r="HU88" s="434"/>
      <c r="HV88" s="434"/>
      <c r="HW88" s="434"/>
      <c r="HX88" s="434"/>
      <c r="HY88" s="434"/>
      <c r="HZ88" s="434"/>
      <c r="IA88" s="434"/>
      <c r="IB88" s="434"/>
      <c r="IC88" s="434"/>
      <c r="ID88" s="434"/>
      <c r="IE88" s="434"/>
      <c r="IF88" s="434"/>
      <c r="IG88" s="434"/>
      <c r="IH88" s="434"/>
      <c r="II88" s="434"/>
      <c r="IJ88" s="434"/>
      <c r="IK88" s="435">
        <v>1</v>
      </c>
      <c r="IL88" s="435">
        <v>50000</v>
      </c>
      <c r="IM88" s="435">
        <v>7500</v>
      </c>
    </row>
    <row r="89" spans="1:247" s="436" customFormat="1" ht="6.75">
      <c r="A89" s="433" t="s">
        <v>796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4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>
        <v>1</v>
      </c>
      <c r="CX89" s="434">
        <v>10000</v>
      </c>
      <c r="CY89" s="434">
        <v>3100</v>
      </c>
      <c r="CZ89" s="434"/>
      <c r="DA89" s="434"/>
      <c r="DB89" s="434"/>
      <c r="DC89" s="434"/>
      <c r="DD89" s="434"/>
      <c r="DE89" s="434"/>
      <c r="DF89" s="434"/>
      <c r="DG89" s="434"/>
      <c r="DH89" s="434"/>
      <c r="DI89" s="434"/>
      <c r="DJ89" s="434"/>
      <c r="DK89" s="434"/>
      <c r="DL89" s="434"/>
      <c r="DM89" s="434"/>
      <c r="DN89" s="434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4"/>
      <c r="EB89" s="434"/>
      <c r="EC89" s="434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/>
      <c r="FF89" s="434"/>
      <c r="FG89" s="434"/>
      <c r="FH89" s="434"/>
      <c r="FI89" s="434"/>
      <c r="FJ89" s="434"/>
      <c r="FK89" s="434"/>
      <c r="FL89" s="434"/>
      <c r="FM89" s="434"/>
      <c r="FN89" s="434"/>
      <c r="FO89" s="434"/>
      <c r="FP89" s="434"/>
      <c r="FQ89" s="434"/>
      <c r="FR89" s="434"/>
      <c r="FS89" s="434"/>
      <c r="FT89" s="434"/>
      <c r="FU89" s="434"/>
      <c r="FV89" s="434"/>
      <c r="FW89" s="434"/>
      <c r="FX89" s="434"/>
      <c r="FY89" s="434"/>
      <c r="FZ89" s="434"/>
      <c r="GA89" s="434"/>
      <c r="GB89" s="434"/>
      <c r="GC89" s="434"/>
      <c r="GD89" s="434"/>
      <c r="GE89" s="434"/>
      <c r="GF89" s="434"/>
      <c r="GG89" s="434"/>
      <c r="GH89" s="434"/>
      <c r="GI89" s="434"/>
      <c r="GJ89" s="434"/>
      <c r="GK89" s="434"/>
      <c r="GL89" s="434"/>
      <c r="GM89" s="434"/>
      <c r="GN89" s="434"/>
      <c r="GO89" s="434"/>
      <c r="GP89" s="434"/>
      <c r="GQ89" s="434"/>
      <c r="GR89" s="434"/>
      <c r="GS89" s="434"/>
      <c r="GT89" s="434"/>
      <c r="GU89" s="434"/>
      <c r="GV89" s="434"/>
      <c r="GW89" s="434"/>
      <c r="GX89" s="434"/>
      <c r="GY89" s="434"/>
      <c r="GZ89" s="434"/>
      <c r="HA89" s="434"/>
      <c r="HB89" s="434"/>
      <c r="HC89" s="434"/>
      <c r="HD89" s="434"/>
      <c r="HE89" s="434"/>
      <c r="HF89" s="434"/>
      <c r="HG89" s="434"/>
      <c r="HH89" s="434"/>
      <c r="HI89" s="434"/>
      <c r="HJ89" s="434"/>
      <c r="HK89" s="434"/>
      <c r="HL89" s="434"/>
      <c r="HM89" s="434"/>
      <c r="HN89" s="434"/>
      <c r="HO89" s="434"/>
      <c r="HP89" s="434"/>
      <c r="HQ89" s="434"/>
      <c r="HR89" s="434"/>
      <c r="HS89" s="434"/>
      <c r="HT89" s="434"/>
      <c r="HU89" s="434"/>
      <c r="HV89" s="434"/>
      <c r="HW89" s="434"/>
      <c r="HX89" s="434"/>
      <c r="HY89" s="434"/>
      <c r="HZ89" s="434"/>
      <c r="IA89" s="434"/>
      <c r="IB89" s="434"/>
      <c r="IC89" s="434"/>
      <c r="ID89" s="434"/>
      <c r="IE89" s="434"/>
      <c r="IF89" s="434"/>
      <c r="IG89" s="434"/>
      <c r="IH89" s="434"/>
      <c r="II89" s="434"/>
      <c r="IJ89" s="434"/>
      <c r="IK89" s="435">
        <v>1</v>
      </c>
      <c r="IL89" s="435">
        <v>10000</v>
      </c>
      <c r="IM89" s="435">
        <v>3100</v>
      </c>
    </row>
    <row r="90" spans="1:247" s="436" customFormat="1" ht="6.75">
      <c r="A90" s="433" t="s">
        <v>708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>
        <v>1</v>
      </c>
      <c r="CU90" s="434">
        <v>300000</v>
      </c>
      <c r="CV90" s="434">
        <v>300000</v>
      </c>
      <c r="CW90" s="434">
        <v>6</v>
      </c>
      <c r="CX90" s="434">
        <v>790000</v>
      </c>
      <c r="CY90" s="434">
        <v>790000</v>
      </c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  <c r="DK90" s="434"/>
      <c r="DL90" s="434"/>
      <c r="DM90" s="434"/>
      <c r="DN90" s="434"/>
      <c r="DO90" s="434"/>
      <c r="DP90" s="434"/>
      <c r="DQ90" s="434"/>
      <c r="DR90" s="434"/>
      <c r="DS90" s="434"/>
      <c r="DT90" s="434"/>
      <c r="DU90" s="434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434"/>
      <c r="FL90" s="434"/>
      <c r="FM90" s="434"/>
      <c r="FN90" s="434"/>
      <c r="FO90" s="434"/>
      <c r="FP90" s="434"/>
      <c r="FQ90" s="434"/>
      <c r="FR90" s="434"/>
      <c r="FS90" s="434"/>
      <c r="FT90" s="434"/>
      <c r="FU90" s="434"/>
      <c r="FV90" s="434"/>
      <c r="FW90" s="434"/>
      <c r="FX90" s="434"/>
      <c r="FY90" s="434"/>
      <c r="FZ90" s="434"/>
      <c r="GA90" s="434"/>
      <c r="GB90" s="434"/>
      <c r="GC90" s="434"/>
      <c r="GD90" s="434"/>
      <c r="GE90" s="434"/>
      <c r="GF90" s="434"/>
      <c r="GG90" s="434"/>
      <c r="GH90" s="434"/>
      <c r="GI90" s="434"/>
      <c r="GJ90" s="434"/>
      <c r="GK90" s="434"/>
      <c r="GL90" s="434"/>
      <c r="GM90" s="434"/>
      <c r="GN90" s="434"/>
      <c r="GO90" s="434"/>
      <c r="GP90" s="434"/>
      <c r="GQ90" s="434"/>
      <c r="GR90" s="434"/>
      <c r="GS90" s="434"/>
      <c r="GT90" s="434"/>
      <c r="GU90" s="434"/>
      <c r="GV90" s="434"/>
      <c r="GW90" s="434"/>
      <c r="GX90" s="434"/>
      <c r="GY90" s="434"/>
      <c r="GZ90" s="434"/>
      <c r="HA90" s="434"/>
      <c r="HB90" s="434"/>
      <c r="HC90" s="434"/>
      <c r="HD90" s="434"/>
      <c r="HE90" s="434"/>
      <c r="HF90" s="434"/>
      <c r="HG90" s="434"/>
      <c r="HH90" s="434"/>
      <c r="HI90" s="434"/>
      <c r="HJ90" s="434"/>
      <c r="HK90" s="434"/>
      <c r="HL90" s="434"/>
      <c r="HM90" s="434"/>
      <c r="HN90" s="434"/>
      <c r="HO90" s="434"/>
      <c r="HP90" s="434"/>
      <c r="HQ90" s="434"/>
      <c r="HR90" s="434"/>
      <c r="HS90" s="434"/>
      <c r="HT90" s="434"/>
      <c r="HU90" s="434"/>
      <c r="HV90" s="434"/>
      <c r="HW90" s="434"/>
      <c r="HX90" s="434"/>
      <c r="HY90" s="434"/>
      <c r="HZ90" s="434"/>
      <c r="IA90" s="434"/>
      <c r="IB90" s="434"/>
      <c r="IC90" s="434"/>
      <c r="ID90" s="434"/>
      <c r="IE90" s="434"/>
      <c r="IF90" s="434"/>
      <c r="IG90" s="434"/>
      <c r="IH90" s="434"/>
      <c r="II90" s="434"/>
      <c r="IJ90" s="434"/>
      <c r="IK90" s="435">
        <v>7</v>
      </c>
      <c r="IL90" s="435">
        <v>1090000</v>
      </c>
      <c r="IM90" s="435">
        <v>1090000</v>
      </c>
    </row>
    <row r="91" spans="1:247" s="436" customFormat="1" ht="6.75">
      <c r="A91" s="433" t="s">
        <v>587</v>
      </c>
      <c r="B91" s="434">
        <v>1</v>
      </c>
      <c r="C91" s="434">
        <v>50000</v>
      </c>
      <c r="D91" s="434">
        <v>16500</v>
      </c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>
        <v>3</v>
      </c>
      <c r="R91" s="434">
        <v>202200000</v>
      </c>
      <c r="S91" s="434">
        <v>188100000</v>
      </c>
      <c r="T91" s="434">
        <v>65</v>
      </c>
      <c r="U91" s="434">
        <v>21065000</v>
      </c>
      <c r="V91" s="434">
        <v>16318000</v>
      </c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>
        <v>9</v>
      </c>
      <c r="AV91" s="434">
        <v>52130000</v>
      </c>
      <c r="AW91" s="434">
        <v>26977500</v>
      </c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>
        <v>15</v>
      </c>
      <c r="CU91" s="434">
        <v>6550000</v>
      </c>
      <c r="CV91" s="434">
        <v>4850000</v>
      </c>
      <c r="CW91" s="434">
        <v>114</v>
      </c>
      <c r="CX91" s="434">
        <v>151916800</v>
      </c>
      <c r="CY91" s="434">
        <v>148788600</v>
      </c>
      <c r="CZ91" s="434">
        <v>4</v>
      </c>
      <c r="DA91" s="434">
        <v>4950000</v>
      </c>
      <c r="DB91" s="434">
        <v>4950000</v>
      </c>
      <c r="DC91" s="434"/>
      <c r="DD91" s="434"/>
      <c r="DE91" s="434"/>
      <c r="DF91" s="434"/>
      <c r="DG91" s="434"/>
      <c r="DH91" s="434"/>
      <c r="DI91" s="434"/>
      <c r="DJ91" s="434"/>
      <c r="DK91" s="434"/>
      <c r="DL91" s="434"/>
      <c r="DM91" s="434"/>
      <c r="DN91" s="434"/>
      <c r="DO91" s="434"/>
      <c r="DP91" s="434"/>
      <c r="DQ91" s="434"/>
      <c r="DR91" s="434">
        <v>1</v>
      </c>
      <c r="DS91" s="434">
        <v>200000</v>
      </c>
      <c r="DT91" s="434">
        <v>80000</v>
      </c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>
        <v>2</v>
      </c>
      <c r="EN91" s="434">
        <v>410000</v>
      </c>
      <c r="EO91" s="434">
        <v>230000</v>
      </c>
      <c r="EP91" s="434"/>
      <c r="EQ91" s="434"/>
      <c r="ER91" s="434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/>
      <c r="FF91" s="434"/>
      <c r="FG91" s="434"/>
      <c r="FH91" s="434"/>
      <c r="FI91" s="434"/>
      <c r="FJ91" s="434"/>
      <c r="FK91" s="434"/>
      <c r="FL91" s="434"/>
      <c r="FM91" s="434"/>
      <c r="FN91" s="434"/>
      <c r="FO91" s="434"/>
      <c r="FP91" s="434"/>
      <c r="FQ91" s="434"/>
      <c r="FR91" s="434"/>
      <c r="FS91" s="434"/>
      <c r="FT91" s="434"/>
      <c r="FU91" s="434"/>
      <c r="FV91" s="434"/>
      <c r="FW91" s="434"/>
      <c r="FX91" s="434"/>
      <c r="FY91" s="434"/>
      <c r="FZ91" s="434"/>
      <c r="GA91" s="434"/>
      <c r="GB91" s="434"/>
      <c r="GC91" s="434"/>
      <c r="GD91" s="434"/>
      <c r="GE91" s="434"/>
      <c r="GF91" s="434"/>
      <c r="GG91" s="434"/>
      <c r="GH91" s="434"/>
      <c r="GI91" s="434"/>
      <c r="GJ91" s="434"/>
      <c r="GK91" s="434"/>
      <c r="GL91" s="434"/>
      <c r="GM91" s="434"/>
      <c r="GN91" s="434"/>
      <c r="GO91" s="434"/>
      <c r="GP91" s="434"/>
      <c r="GQ91" s="434"/>
      <c r="GR91" s="434"/>
      <c r="GS91" s="434"/>
      <c r="GT91" s="434"/>
      <c r="GU91" s="434"/>
      <c r="GV91" s="434"/>
      <c r="GW91" s="434"/>
      <c r="GX91" s="434"/>
      <c r="GY91" s="434"/>
      <c r="GZ91" s="434"/>
      <c r="HA91" s="434"/>
      <c r="HB91" s="434"/>
      <c r="HC91" s="434"/>
      <c r="HD91" s="434"/>
      <c r="HE91" s="434"/>
      <c r="HF91" s="434"/>
      <c r="HG91" s="434"/>
      <c r="HH91" s="434"/>
      <c r="HI91" s="434"/>
      <c r="HJ91" s="434"/>
      <c r="HK91" s="434"/>
      <c r="HL91" s="434"/>
      <c r="HM91" s="434"/>
      <c r="HN91" s="434"/>
      <c r="HO91" s="434"/>
      <c r="HP91" s="434"/>
      <c r="HQ91" s="434"/>
      <c r="HR91" s="434"/>
      <c r="HS91" s="434"/>
      <c r="HT91" s="434"/>
      <c r="HU91" s="434"/>
      <c r="HV91" s="434">
        <v>1</v>
      </c>
      <c r="HW91" s="434">
        <v>100000</v>
      </c>
      <c r="HX91" s="434">
        <v>25000</v>
      </c>
      <c r="HY91" s="434"/>
      <c r="HZ91" s="434"/>
      <c r="IA91" s="434"/>
      <c r="IB91" s="434"/>
      <c r="IC91" s="434"/>
      <c r="ID91" s="434"/>
      <c r="IE91" s="434"/>
      <c r="IF91" s="434"/>
      <c r="IG91" s="434"/>
      <c r="IH91" s="434"/>
      <c r="II91" s="434"/>
      <c r="IJ91" s="434"/>
      <c r="IK91" s="435">
        <v>215</v>
      </c>
      <c r="IL91" s="435">
        <v>439571800</v>
      </c>
      <c r="IM91" s="435">
        <v>390335600</v>
      </c>
    </row>
    <row r="92" spans="1:247" s="436" customFormat="1" ht="6.75">
      <c r="A92" s="433" t="s">
        <v>573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434"/>
      <c r="AW92" s="434"/>
      <c r="AX92" s="434"/>
      <c r="AY92" s="434"/>
      <c r="AZ92" s="434"/>
      <c r="BA92" s="434"/>
      <c r="BB92" s="434"/>
      <c r="BC92" s="434"/>
      <c r="BD92" s="434"/>
      <c r="BE92" s="434"/>
      <c r="BF92" s="434"/>
      <c r="BG92" s="434"/>
      <c r="BH92" s="434"/>
      <c r="BI92" s="434"/>
      <c r="BJ92" s="434"/>
      <c r="BK92" s="434"/>
      <c r="BL92" s="434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>
        <v>2</v>
      </c>
      <c r="CX92" s="434">
        <v>110000</v>
      </c>
      <c r="CY92" s="434">
        <v>105000</v>
      </c>
      <c r="CZ92" s="434"/>
      <c r="DA92" s="434"/>
      <c r="DB92" s="434"/>
      <c r="DC92" s="434"/>
      <c r="DD92" s="434"/>
      <c r="DE92" s="434"/>
      <c r="DF92" s="434"/>
      <c r="DG92" s="434"/>
      <c r="DH92" s="434"/>
      <c r="DI92" s="434"/>
      <c r="DJ92" s="434"/>
      <c r="DK92" s="434"/>
      <c r="DL92" s="434"/>
      <c r="DM92" s="434"/>
      <c r="DN92" s="434"/>
      <c r="DO92" s="434"/>
      <c r="DP92" s="434"/>
      <c r="DQ92" s="434"/>
      <c r="DR92" s="434"/>
      <c r="DS92" s="434"/>
      <c r="DT92" s="434"/>
      <c r="DU92" s="434"/>
      <c r="DV92" s="434"/>
      <c r="DW92" s="434"/>
      <c r="DX92" s="434"/>
      <c r="DY92" s="434"/>
      <c r="DZ92" s="434"/>
      <c r="EA92" s="434"/>
      <c r="EB92" s="434"/>
      <c r="EC92" s="434"/>
      <c r="ED92" s="434"/>
      <c r="EE92" s="434"/>
      <c r="EF92" s="434"/>
      <c r="EG92" s="434"/>
      <c r="EH92" s="434"/>
      <c r="EI92" s="434"/>
      <c r="EJ92" s="434"/>
      <c r="EK92" s="434"/>
      <c r="EL92" s="434"/>
      <c r="EM92" s="434"/>
      <c r="EN92" s="434"/>
      <c r="EO92" s="434"/>
      <c r="EP92" s="434"/>
      <c r="EQ92" s="434"/>
      <c r="ER92" s="434"/>
      <c r="ES92" s="434"/>
      <c r="ET92" s="434"/>
      <c r="EU92" s="434"/>
      <c r="EV92" s="434"/>
      <c r="EW92" s="434"/>
      <c r="EX92" s="434"/>
      <c r="EY92" s="434"/>
      <c r="EZ92" s="434"/>
      <c r="FA92" s="434"/>
      <c r="FB92" s="434"/>
      <c r="FC92" s="434"/>
      <c r="FD92" s="434"/>
      <c r="FE92" s="434"/>
      <c r="FF92" s="434"/>
      <c r="FG92" s="434"/>
      <c r="FH92" s="434"/>
      <c r="FI92" s="434"/>
      <c r="FJ92" s="434"/>
      <c r="FK92" s="434"/>
      <c r="FL92" s="434"/>
      <c r="FM92" s="434"/>
      <c r="FN92" s="434"/>
      <c r="FO92" s="434"/>
      <c r="FP92" s="434"/>
      <c r="FQ92" s="434"/>
      <c r="FR92" s="434"/>
      <c r="FS92" s="434"/>
      <c r="FT92" s="434"/>
      <c r="FU92" s="434"/>
      <c r="FV92" s="434"/>
      <c r="FW92" s="434"/>
      <c r="FX92" s="434"/>
      <c r="FY92" s="434"/>
      <c r="FZ92" s="434"/>
      <c r="GA92" s="434"/>
      <c r="GB92" s="434"/>
      <c r="GC92" s="434"/>
      <c r="GD92" s="434"/>
      <c r="GE92" s="434"/>
      <c r="GF92" s="434"/>
      <c r="GG92" s="434"/>
      <c r="GH92" s="434"/>
      <c r="GI92" s="434"/>
      <c r="GJ92" s="434"/>
      <c r="GK92" s="434"/>
      <c r="GL92" s="434"/>
      <c r="GM92" s="434"/>
      <c r="GN92" s="434"/>
      <c r="GO92" s="434"/>
      <c r="GP92" s="434"/>
      <c r="GQ92" s="434"/>
      <c r="GR92" s="434"/>
      <c r="GS92" s="434"/>
      <c r="GT92" s="434"/>
      <c r="GU92" s="434"/>
      <c r="GV92" s="434"/>
      <c r="GW92" s="434"/>
      <c r="GX92" s="434"/>
      <c r="GY92" s="434"/>
      <c r="GZ92" s="434"/>
      <c r="HA92" s="434"/>
      <c r="HB92" s="434"/>
      <c r="HC92" s="434"/>
      <c r="HD92" s="434"/>
      <c r="HE92" s="434"/>
      <c r="HF92" s="434"/>
      <c r="HG92" s="434"/>
      <c r="HH92" s="434"/>
      <c r="HI92" s="434"/>
      <c r="HJ92" s="434"/>
      <c r="HK92" s="434"/>
      <c r="HL92" s="434"/>
      <c r="HM92" s="434"/>
      <c r="HN92" s="434"/>
      <c r="HO92" s="434"/>
      <c r="HP92" s="434"/>
      <c r="HQ92" s="434"/>
      <c r="HR92" s="434"/>
      <c r="HS92" s="434"/>
      <c r="HT92" s="434"/>
      <c r="HU92" s="434"/>
      <c r="HV92" s="434"/>
      <c r="HW92" s="434"/>
      <c r="HX92" s="434"/>
      <c r="HY92" s="434"/>
      <c r="HZ92" s="434"/>
      <c r="IA92" s="434"/>
      <c r="IB92" s="434"/>
      <c r="IC92" s="434"/>
      <c r="ID92" s="434"/>
      <c r="IE92" s="434"/>
      <c r="IF92" s="434"/>
      <c r="IG92" s="434"/>
      <c r="IH92" s="434"/>
      <c r="II92" s="434"/>
      <c r="IJ92" s="434"/>
      <c r="IK92" s="435">
        <v>2</v>
      </c>
      <c r="IL92" s="435">
        <v>110000</v>
      </c>
      <c r="IM92" s="435">
        <v>105000</v>
      </c>
    </row>
    <row r="93" spans="1:247" s="436" customFormat="1" ht="6.75">
      <c r="A93" s="433" t="s">
        <v>709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>
        <v>2</v>
      </c>
      <c r="CX93" s="434">
        <v>150000</v>
      </c>
      <c r="CY93" s="434">
        <v>125000</v>
      </c>
      <c r="CZ93" s="434"/>
      <c r="DA93" s="434"/>
      <c r="DB93" s="434"/>
      <c r="DC93" s="434"/>
      <c r="DD93" s="434"/>
      <c r="DE93" s="434"/>
      <c r="DF93" s="434"/>
      <c r="DG93" s="434"/>
      <c r="DH93" s="434"/>
      <c r="DI93" s="434"/>
      <c r="DJ93" s="434"/>
      <c r="DK93" s="434"/>
      <c r="DL93" s="434"/>
      <c r="DM93" s="434"/>
      <c r="DN93" s="434"/>
      <c r="DO93" s="434"/>
      <c r="DP93" s="434"/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434"/>
      <c r="FL93" s="434"/>
      <c r="FM93" s="434"/>
      <c r="FN93" s="434"/>
      <c r="FO93" s="434"/>
      <c r="FP93" s="434"/>
      <c r="FQ93" s="434"/>
      <c r="FR93" s="434"/>
      <c r="FS93" s="434"/>
      <c r="FT93" s="434"/>
      <c r="FU93" s="434"/>
      <c r="FV93" s="434"/>
      <c r="FW93" s="434"/>
      <c r="FX93" s="434"/>
      <c r="FY93" s="434"/>
      <c r="FZ93" s="434"/>
      <c r="GA93" s="434"/>
      <c r="GB93" s="434"/>
      <c r="GC93" s="434"/>
      <c r="GD93" s="434"/>
      <c r="GE93" s="434"/>
      <c r="GF93" s="434"/>
      <c r="GG93" s="434"/>
      <c r="GH93" s="434"/>
      <c r="GI93" s="434"/>
      <c r="GJ93" s="434"/>
      <c r="GK93" s="434"/>
      <c r="GL93" s="434"/>
      <c r="GM93" s="434"/>
      <c r="GN93" s="434"/>
      <c r="GO93" s="434"/>
      <c r="GP93" s="434"/>
      <c r="GQ93" s="434"/>
      <c r="GR93" s="434"/>
      <c r="GS93" s="434"/>
      <c r="GT93" s="434"/>
      <c r="GU93" s="434"/>
      <c r="GV93" s="434"/>
      <c r="GW93" s="434"/>
      <c r="GX93" s="434"/>
      <c r="GY93" s="434"/>
      <c r="GZ93" s="434"/>
      <c r="HA93" s="434"/>
      <c r="HB93" s="434"/>
      <c r="HC93" s="434"/>
      <c r="HD93" s="434"/>
      <c r="HE93" s="434"/>
      <c r="HF93" s="434"/>
      <c r="HG93" s="434"/>
      <c r="HH93" s="434"/>
      <c r="HI93" s="434"/>
      <c r="HJ93" s="434"/>
      <c r="HK93" s="434"/>
      <c r="HL93" s="434"/>
      <c r="HM93" s="434"/>
      <c r="HN93" s="434"/>
      <c r="HO93" s="434"/>
      <c r="HP93" s="434"/>
      <c r="HQ93" s="434"/>
      <c r="HR93" s="434"/>
      <c r="HS93" s="434"/>
      <c r="HT93" s="434"/>
      <c r="HU93" s="434"/>
      <c r="HV93" s="434"/>
      <c r="HW93" s="434"/>
      <c r="HX93" s="434"/>
      <c r="HY93" s="434"/>
      <c r="HZ93" s="434"/>
      <c r="IA93" s="434"/>
      <c r="IB93" s="434"/>
      <c r="IC93" s="434"/>
      <c r="ID93" s="434"/>
      <c r="IE93" s="434"/>
      <c r="IF93" s="434"/>
      <c r="IG93" s="434"/>
      <c r="IH93" s="434"/>
      <c r="II93" s="434"/>
      <c r="IJ93" s="434"/>
      <c r="IK93" s="435">
        <v>2</v>
      </c>
      <c r="IL93" s="435">
        <v>150000</v>
      </c>
      <c r="IM93" s="435">
        <v>125000</v>
      </c>
    </row>
    <row r="94" spans="1:247" s="436" customFormat="1" ht="6.75">
      <c r="A94" s="433" t="s">
        <v>597</v>
      </c>
      <c r="B94" s="434"/>
      <c r="C94" s="434"/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  <c r="AH94" s="434"/>
      <c r="AI94" s="434"/>
      <c r="AJ94" s="434"/>
      <c r="AK94" s="434"/>
      <c r="AL94" s="434"/>
      <c r="AM94" s="434"/>
      <c r="AN94" s="434"/>
      <c r="AO94" s="434"/>
      <c r="AP94" s="434"/>
      <c r="AQ94" s="434"/>
      <c r="AR94" s="434"/>
      <c r="AS94" s="434"/>
      <c r="AT94" s="434"/>
      <c r="AU94" s="434"/>
      <c r="AV94" s="434"/>
      <c r="AW94" s="434"/>
      <c r="AX94" s="434"/>
      <c r="AY94" s="434"/>
      <c r="AZ94" s="434"/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/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4"/>
      <c r="CK94" s="434"/>
      <c r="CL94" s="434"/>
      <c r="CM94" s="434"/>
      <c r="CN94" s="434"/>
      <c r="CO94" s="434"/>
      <c r="CP94" s="434"/>
      <c r="CQ94" s="434"/>
      <c r="CR94" s="434"/>
      <c r="CS94" s="434"/>
      <c r="CT94" s="434"/>
      <c r="CU94" s="434"/>
      <c r="CV94" s="434"/>
      <c r="CW94" s="434">
        <v>3</v>
      </c>
      <c r="CX94" s="434">
        <v>1300000</v>
      </c>
      <c r="CY94" s="434">
        <v>1200000</v>
      </c>
      <c r="CZ94" s="434"/>
      <c r="DA94" s="434"/>
      <c r="DB94" s="434"/>
      <c r="DC94" s="434"/>
      <c r="DD94" s="434"/>
      <c r="DE94" s="434"/>
      <c r="DF94" s="434"/>
      <c r="DG94" s="434"/>
      <c r="DH94" s="434"/>
      <c r="DI94" s="434"/>
      <c r="DJ94" s="434"/>
      <c r="DK94" s="434"/>
      <c r="DL94" s="434"/>
      <c r="DM94" s="434"/>
      <c r="DN94" s="434"/>
      <c r="DO94" s="434"/>
      <c r="DP94" s="434"/>
      <c r="DQ94" s="434"/>
      <c r="DR94" s="434"/>
      <c r="DS94" s="434"/>
      <c r="DT94" s="434"/>
      <c r="DU94" s="434"/>
      <c r="DV94" s="434"/>
      <c r="DW94" s="434"/>
      <c r="DX94" s="434"/>
      <c r="DY94" s="434"/>
      <c r="DZ94" s="434"/>
      <c r="EA94" s="434"/>
      <c r="EB94" s="434"/>
      <c r="EC94" s="434"/>
      <c r="ED94" s="434"/>
      <c r="EE94" s="434"/>
      <c r="EF94" s="434"/>
      <c r="EG94" s="434"/>
      <c r="EH94" s="434"/>
      <c r="EI94" s="434"/>
      <c r="EJ94" s="434"/>
      <c r="EK94" s="434"/>
      <c r="EL94" s="434"/>
      <c r="EM94" s="434"/>
      <c r="EN94" s="434"/>
      <c r="EO94" s="434"/>
      <c r="EP94" s="434"/>
      <c r="EQ94" s="434"/>
      <c r="ER94" s="434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  <c r="FG94" s="434"/>
      <c r="FH94" s="434"/>
      <c r="FI94" s="434"/>
      <c r="FJ94" s="434"/>
      <c r="FK94" s="434"/>
      <c r="FL94" s="434"/>
      <c r="FM94" s="434"/>
      <c r="FN94" s="434"/>
      <c r="FO94" s="434"/>
      <c r="FP94" s="434"/>
      <c r="FQ94" s="434"/>
      <c r="FR94" s="434"/>
      <c r="FS94" s="434"/>
      <c r="FT94" s="434"/>
      <c r="FU94" s="434"/>
      <c r="FV94" s="434"/>
      <c r="FW94" s="434"/>
      <c r="FX94" s="434"/>
      <c r="FY94" s="434"/>
      <c r="FZ94" s="434"/>
      <c r="GA94" s="434"/>
      <c r="GB94" s="434"/>
      <c r="GC94" s="434"/>
      <c r="GD94" s="434"/>
      <c r="GE94" s="434"/>
      <c r="GF94" s="434"/>
      <c r="GG94" s="434"/>
      <c r="GH94" s="434"/>
      <c r="GI94" s="434"/>
      <c r="GJ94" s="434"/>
      <c r="GK94" s="434"/>
      <c r="GL94" s="434"/>
      <c r="GM94" s="434"/>
      <c r="GN94" s="434"/>
      <c r="GO94" s="434"/>
      <c r="GP94" s="434"/>
      <c r="GQ94" s="434"/>
      <c r="GR94" s="434"/>
      <c r="GS94" s="434"/>
      <c r="GT94" s="434"/>
      <c r="GU94" s="434"/>
      <c r="GV94" s="434"/>
      <c r="GW94" s="434"/>
      <c r="GX94" s="434"/>
      <c r="GY94" s="434"/>
      <c r="GZ94" s="434"/>
      <c r="HA94" s="434"/>
      <c r="HB94" s="434"/>
      <c r="HC94" s="434"/>
      <c r="HD94" s="434"/>
      <c r="HE94" s="434"/>
      <c r="HF94" s="434"/>
      <c r="HG94" s="434"/>
      <c r="HH94" s="434"/>
      <c r="HI94" s="434"/>
      <c r="HJ94" s="434"/>
      <c r="HK94" s="434"/>
      <c r="HL94" s="434"/>
      <c r="HM94" s="434"/>
      <c r="HN94" s="434"/>
      <c r="HO94" s="434"/>
      <c r="HP94" s="434"/>
      <c r="HQ94" s="434"/>
      <c r="HR94" s="434"/>
      <c r="HS94" s="434"/>
      <c r="HT94" s="434"/>
      <c r="HU94" s="434"/>
      <c r="HV94" s="434"/>
      <c r="HW94" s="434"/>
      <c r="HX94" s="434"/>
      <c r="HY94" s="434"/>
      <c r="HZ94" s="434"/>
      <c r="IA94" s="434"/>
      <c r="IB94" s="434"/>
      <c r="IC94" s="434"/>
      <c r="ID94" s="434"/>
      <c r="IE94" s="434"/>
      <c r="IF94" s="434"/>
      <c r="IG94" s="434"/>
      <c r="IH94" s="434"/>
      <c r="II94" s="434"/>
      <c r="IJ94" s="434"/>
      <c r="IK94" s="435">
        <v>3</v>
      </c>
      <c r="IL94" s="435">
        <v>1300000</v>
      </c>
      <c r="IM94" s="435">
        <v>1200000</v>
      </c>
    </row>
    <row r="95" spans="1:247" s="436" customFormat="1" ht="6.75">
      <c r="A95" s="433" t="s">
        <v>657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>
        <v>1</v>
      </c>
      <c r="R95" s="434">
        <v>10000</v>
      </c>
      <c r="S95" s="434">
        <v>10000</v>
      </c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/>
      <c r="BX95" s="434"/>
      <c r="BY95" s="434"/>
      <c r="BZ95" s="434"/>
      <c r="CA95" s="434"/>
      <c r="CB95" s="434"/>
      <c r="CC95" s="434"/>
      <c r="CD95" s="434"/>
      <c r="CE95" s="434"/>
      <c r="CF95" s="434"/>
      <c r="CG95" s="434"/>
      <c r="CH95" s="434"/>
      <c r="CI95" s="434"/>
      <c r="CJ95" s="434"/>
      <c r="CK95" s="434"/>
      <c r="CL95" s="434"/>
      <c r="CM95" s="434"/>
      <c r="CN95" s="434"/>
      <c r="CO95" s="434"/>
      <c r="CP95" s="434"/>
      <c r="CQ95" s="434"/>
      <c r="CR95" s="434"/>
      <c r="CS95" s="434"/>
      <c r="CT95" s="434"/>
      <c r="CU95" s="434"/>
      <c r="CV95" s="434"/>
      <c r="CW95" s="434">
        <v>3</v>
      </c>
      <c r="CX95" s="434">
        <v>2310000</v>
      </c>
      <c r="CY95" s="434">
        <v>2310000</v>
      </c>
      <c r="CZ95" s="434">
        <v>1</v>
      </c>
      <c r="DA95" s="434">
        <v>1000000</v>
      </c>
      <c r="DB95" s="434">
        <v>500000</v>
      </c>
      <c r="DC95" s="434"/>
      <c r="DD95" s="434"/>
      <c r="DE95" s="434"/>
      <c r="DF95" s="434"/>
      <c r="DG95" s="434"/>
      <c r="DH95" s="434"/>
      <c r="DI95" s="434"/>
      <c r="DJ95" s="434"/>
      <c r="DK95" s="434"/>
      <c r="DL95" s="434"/>
      <c r="DM95" s="434"/>
      <c r="DN95" s="434"/>
      <c r="DO95" s="434"/>
      <c r="DP95" s="434"/>
      <c r="DQ95" s="434"/>
      <c r="DR95" s="434"/>
      <c r="DS95" s="434"/>
      <c r="DT95" s="434"/>
      <c r="DU95" s="434"/>
      <c r="DV95" s="434"/>
      <c r="DW95" s="434"/>
      <c r="DX95" s="434"/>
      <c r="DY95" s="434"/>
      <c r="DZ95" s="434"/>
      <c r="EA95" s="434"/>
      <c r="EB95" s="434"/>
      <c r="EC95" s="434"/>
      <c r="ED95" s="434"/>
      <c r="EE95" s="434"/>
      <c r="EF95" s="434"/>
      <c r="EG95" s="434"/>
      <c r="EH95" s="434"/>
      <c r="EI95" s="434"/>
      <c r="EJ95" s="434"/>
      <c r="EK95" s="434"/>
      <c r="EL95" s="434"/>
      <c r="EM95" s="434"/>
      <c r="EN95" s="434"/>
      <c r="EO95" s="434"/>
      <c r="EP95" s="434"/>
      <c r="EQ95" s="434"/>
      <c r="ER95" s="434"/>
      <c r="ES95" s="434"/>
      <c r="ET95" s="434"/>
      <c r="EU95" s="434"/>
      <c r="EV95" s="434"/>
      <c r="EW95" s="434"/>
      <c r="EX95" s="434"/>
      <c r="EY95" s="434"/>
      <c r="EZ95" s="434"/>
      <c r="FA95" s="434"/>
      <c r="FB95" s="434"/>
      <c r="FC95" s="434"/>
      <c r="FD95" s="434"/>
      <c r="FE95" s="434"/>
      <c r="FF95" s="434"/>
      <c r="FG95" s="434"/>
      <c r="FH95" s="434"/>
      <c r="FI95" s="434"/>
      <c r="FJ95" s="434"/>
      <c r="FK95" s="434"/>
      <c r="FL95" s="434"/>
      <c r="FM95" s="434"/>
      <c r="FN95" s="434"/>
      <c r="FO95" s="434"/>
      <c r="FP95" s="434"/>
      <c r="FQ95" s="434"/>
      <c r="FR95" s="434"/>
      <c r="FS95" s="434"/>
      <c r="FT95" s="434"/>
      <c r="FU95" s="434"/>
      <c r="FV95" s="434"/>
      <c r="FW95" s="434"/>
      <c r="FX95" s="434"/>
      <c r="FY95" s="434"/>
      <c r="FZ95" s="434"/>
      <c r="GA95" s="434"/>
      <c r="GB95" s="434"/>
      <c r="GC95" s="434"/>
      <c r="GD95" s="434"/>
      <c r="GE95" s="434"/>
      <c r="GF95" s="434"/>
      <c r="GG95" s="434"/>
      <c r="GH95" s="434"/>
      <c r="GI95" s="434"/>
      <c r="GJ95" s="434"/>
      <c r="GK95" s="434"/>
      <c r="GL95" s="434"/>
      <c r="GM95" s="434"/>
      <c r="GN95" s="434"/>
      <c r="GO95" s="434"/>
      <c r="GP95" s="434"/>
      <c r="GQ95" s="434"/>
      <c r="GR95" s="434"/>
      <c r="GS95" s="434"/>
      <c r="GT95" s="434"/>
      <c r="GU95" s="434"/>
      <c r="GV95" s="434"/>
      <c r="GW95" s="434"/>
      <c r="GX95" s="434"/>
      <c r="GY95" s="434"/>
      <c r="GZ95" s="434"/>
      <c r="HA95" s="434"/>
      <c r="HB95" s="434"/>
      <c r="HC95" s="434"/>
      <c r="HD95" s="434"/>
      <c r="HE95" s="434"/>
      <c r="HF95" s="434"/>
      <c r="HG95" s="434"/>
      <c r="HH95" s="434"/>
      <c r="HI95" s="434"/>
      <c r="HJ95" s="434"/>
      <c r="HK95" s="434"/>
      <c r="HL95" s="434"/>
      <c r="HM95" s="434"/>
      <c r="HN95" s="434"/>
      <c r="HO95" s="434"/>
      <c r="HP95" s="434"/>
      <c r="HQ95" s="434"/>
      <c r="HR95" s="434"/>
      <c r="HS95" s="434"/>
      <c r="HT95" s="434"/>
      <c r="HU95" s="434"/>
      <c r="HV95" s="434"/>
      <c r="HW95" s="434"/>
      <c r="HX95" s="434"/>
      <c r="HY95" s="434"/>
      <c r="HZ95" s="434"/>
      <c r="IA95" s="434"/>
      <c r="IB95" s="434"/>
      <c r="IC95" s="434"/>
      <c r="ID95" s="434"/>
      <c r="IE95" s="434"/>
      <c r="IF95" s="434"/>
      <c r="IG95" s="434"/>
      <c r="IH95" s="434"/>
      <c r="II95" s="434"/>
      <c r="IJ95" s="434"/>
      <c r="IK95" s="435">
        <v>5</v>
      </c>
      <c r="IL95" s="435">
        <v>3320000</v>
      </c>
      <c r="IM95" s="435">
        <v>2820000</v>
      </c>
    </row>
    <row r="96" spans="1:247" s="436" customFormat="1" ht="6.75">
      <c r="A96" s="433" t="s">
        <v>658</v>
      </c>
      <c r="B96" s="434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434"/>
      <c r="AL96" s="434"/>
      <c r="AM96" s="434"/>
      <c r="AN96" s="434"/>
      <c r="AO96" s="434"/>
      <c r="AP96" s="434"/>
      <c r="AQ96" s="434"/>
      <c r="AR96" s="434"/>
      <c r="AS96" s="434"/>
      <c r="AT96" s="434"/>
      <c r="AU96" s="434"/>
      <c r="AV96" s="434"/>
      <c r="AW96" s="434"/>
      <c r="AX96" s="434"/>
      <c r="AY96" s="434"/>
      <c r="AZ96" s="434"/>
      <c r="BA96" s="434"/>
      <c r="BB96" s="434"/>
      <c r="BC96" s="434"/>
      <c r="BD96" s="434"/>
      <c r="BE96" s="434"/>
      <c r="BF96" s="434"/>
      <c r="BG96" s="434"/>
      <c r="BH96" s="434"/>
      <c r="BI96" s="434"/>
      <c r="BJ96" s="434"/>
      <c r="BK96" s="434"/>
      <c r="BL96" s="434"/>
      <c r="BM96" s="434"/>
      <c r="BN96" s="434"/>
      <c r="BO96" s="434"/>
      <c r="BP96" s="434"/>
      <c r="BQ96" s="434"/>
      <c r="BR96" s="434"/>
      <c r="BS96" s="434"/>
      <c r="BT96" s="434"/>
      <c r="BU96" s="434"/>
      <c r="BV96" s="434"/>
      <c r="BW96" s="434"/>
      <c r="BX96" s="434"/>
      <c r="BY96" s="434"/>
      <c r="BZ96" s="434"/>
      <c r="CA96" s="434"/>
      <c r="CB96" s="434"/>
      <c r="CC96" s="434"/>
      <c r="CD96" s="434"/>
      <c r="CE96" s="434"/>
      <c r="CF96" s="434"/>
      <c r="CG96" s="434"/>
      <c r="CH96" s="434"/>
      <c r="CI96" s="434"/>
      <c r="CJ96" s="434"/>
      <c r="CK96" s="434"/>
      <c r="CL96" s="434"/>
      <c r="CM96" s="434"/>
      <c r="CN96" s="434"/>
      <c r="CO96" s="434"/>
      <c r="CP96" s="434"/>
      <c r="CQ96" s="434"/>
      <c r="CR96" s="434"/>
      <c r="CS96" s="434"/>
      <c r="CT96" s="434"/>
      <c r="CU96" s="434"/>
      <c r="CV96" s="434"/>
      <c r="CW96" s="434">
        <v>2</v>
      </c>
      <c r="CX96" s="434">
        <v>20000</v>
      </c>
      <c r="CY96" s="434">
        <v>20000</v>
      </c>
      <c r="CZ96" s="434"/>
      <c r="DA96" s="434"/>
      <c r="DB96" s="434"/>
      <c r="DC96" s="434"/>
      <c r="DD96" s="434"/>
      <c r="DE96" s="434"/>
      <c r="DF96" s="434"/>
      <c r="DG96" s="434"/>
      <c r="DH96" s="434"/>
      <c r="DI96" s="434"/>
      <c r="DJ96" s="434"/>
      <c r="DK96" s="434"/>
      <c r="DL96" s="434"/>
      <c r="DM96" s="434"/>
      <c r="DN96" s="434"/>
      <c r="DO96" s="434"/>
      <c r="DP96" s="434"/>
      <c r="DQ96" s="434"/>
      <c r="DR96" s="434"/>
      <c r="DS96" s="434"/>
      <c r="DT96" s="434"/>
      <c r="DU96" s="434"/>
      <c r="DV96" s="434"/>
      <c r="DW96" s="434"/>
      <c r="DX96" s="434"/>
      <c r="DY96" s="434"/>
      <c r="DZ96" s="434"/>
      <c r="EA96" s="434"/>
      <c r="EB96" s="434"/>
      <c r="EC96" s="434"/>
      <c r="ED96" s="434"/>
      <c r="EE96" s="434"/>
      <c r="EF96" s="434"/>
      <c r="EG96" s="434"/>
      <c r="EH96" s="434"/>
      <c r="EI96" s="434"/>
      <c r="EJ96" s="434"/>
      <c r="EK96" s="434"/>
      <c r="EL96" s="434"/>
      <c r="EM96" s="434"/>
      <c r="EN96" s="434"/>
      <c r="EO96" s="434"/>
      <c r="EP96" s="434"/>
      <c r="EQ96" s="434"/>
      <c r="ER96" s="434"/>
      <c r="ES96" s="434"/>
      <c r="ET96" s="434"/>
      <c r="EU96" s="434"/>
      <c r="EV96" s="434"/>
      <c r="EW96" s="434"/>
      <c r="EX96" s="434"/>
      <c r="EY96" s="434"/>
      <c r="EZ96" s="434"/>
      <c r="FA96" s="434"/>
      <c r="FB96" s="434"/>
      <c r="FC96" s="434"/>
      <c r="FD96" s="434"/>
      <c r="FE96" s="434"/>
      <c r="FF96" s="434"/>
      <c r="FG96" s="434"/>
      <c r="FH96" s="434"/>
      <c r="FI96" s="434"/>
      <c r="FJ96" s="434"/>
      <c r="FK96" s="434"/>
      <c r="FL96" s="434"/>
      <c r="FM96" s="434"/>
      <c r="FN96" s="434"/>
      <c r="FO96" s="434"/>
      <c r="FP96" s="434"/>
      <c r="FQ96" s="434"/>
      <c r="FR96" s="434"/>
      <c r="FS96" s="434"/>
      <c r="FT96" s="434"/>
      <c r="FU96" s="434"/>
      <c r="FV96" s="434"/>
      <c r="FW96" s="434"/>
      <c r="FX96" s="434"/>
      <c r="FY96" s="434"/>
      <c r="FZ96" s="434"/>
      <c r="GA96" s="434"/>
      <c r="GB96" s="434"/>
      <c r="GC96" s="434"/>
      <c r="GD96" s="434"/>
      <c r="GE96" s="434"/>
      <c r="GF96" s="434"/>
      <c r="GG96" s="434"/>
      <c r="GH96" s="434"/>
      <c r="GI96" s="434"/>
      <c r="GJ96" s="434"/>
      <c r="GK96" s="434"/>
      <c r="GL96" s="434"/>
      <c r="GM96" s="434"/>
      <c r="GN96" s="434"/>
      <c r="GO96" s="434"/>
      <c r="GP96" s="434"/>
      <c r="GQ96" s="434"/>
      <c r="GR96" s="434"/>
      <c r="GS96" s="434"/>
      <c r="GT96" s="434"/>
      <c r="GU96" s="434"/>
      <c r="GV96" s="434"/>
      <c r="GW96" s="434"/>
      <c r="GX96" s="434"/>
      <c r="GY96" s="434"/>
      <c r="GZ96" s="434"/>
      <c r="HA96" s="434"/>
      <c r="HB96" s="434"/>
      <c r="HC96" s="434"/>
      <c r="HD96" s="434"/>
      <c r="HE96" s="434"/>
      <c r="HF96" s="434"/>
      <c r="HG96" s="434"/>
      <c r="HH96" s="434"/>
      <c r="HI96" s="434"/>
      <c r="HJ96" s="434"/>
      <c r="HK96" s="434"/>
      <c r="HL96" s="434"/>
      <c r="HM96" s="434"/>
      <c r="HN96" s="434"/>
      <c r="HO96" s="434"/>
      <c r="HP96" s="434"/>
      <c r="HQ96" s="434"/>
      <c r="HR96" s="434"/>
      <c r="HS96" s="434"/>
      <c r="HT96" s="434"/>
      <c r="HU96" s="434"/>
      <c r="HV96" s="434"/>
      <c r="HW96" s="434"/>
      <c r="HX96" s="434"/>
      <c r="HY96" s="434"/>
      <c r="HZ96" s="434"/>
      <c r="IA96" s="434"/>
      <c r="IB96" s="434"/>
      <c r="IC96" s="434"/>
      <c r="ID96" s="434"/>
      <c r="IE96" s="434"/>
      <c r="IF96" s="434"/>
      <c r="IG96" s="434"/>
      <c r="IH96" s="434"/>
      <c r="II96" s="434"/>
      <c r="IJ96" s="434"/>
      <c r="IK96" s="435">
        <v>2</v>
      </c>
      <c r="IL96" s="435">
        <v>20000</v>
      </c>
      <c r="IM96" s="435">
        <v>20000</v>
      </c>
    </row>
    <row r="97" spans="1:247" s="436" customFormat="1" ht="6.75">
      <c r="A97" s="433" t="s">
        <v>797</v>
      </c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434"/>
      <c r="AL97" s="434"/>
      <c r="AM97" s="434"/>
      <c r="AN97" s="434"/>
      <c r="AO97" s="434"/>
      <c r="AP97" s="434"/>
      <c r="AQ97" s="434"/>
      <c r="AR97" s="434"/>
      <c r="AS97" s="434"/>
      <c r="AT97" s="434"/>
      <c r="AU97" s="434"/>
      <c r="AV97" s="434"/>
      <c r="AW97" s="434"/>
      <c r="AX97" s="434"/>
      <c r="AY97" s="434"/>
      <c r="AZ97" s="434"/>
      <c r="BA97" s="434"/>
      <c r="BB97" s="434"/>
      <c r="BC97" s="434"/>
      <c r="BD97" s="434"/>
      <c r="BE97" s="434"/>
      <c r="BF97" s="434"/>
      <c r="BG97" s="434"/>
      <c r="BH97" s="434"/>
      <c r="BI97" s="434"/>
      <c r="BJ97" s="434"/>
      <c r="BK97" s="434"/>
      <c r="BL97" s="434"/>
      <c r="BM97" s="434"/>
      <c r="BN97" s="434"/>
      <c r="BO97" s="434"/>
      <c r="BP97" s="434"/>
      <c r="BQ97" s="434"/>
      <c r="BR97" s="434"/>
      <c r="BS97" s="434"/>
      <c r="BT97" s="434"/>
      <c r="BU97" s="434"/>
      <c r="BV97" s="434"/>
      <c r="BW97" s="434"/>
      <c r="BX97" s="434"/>
      <c r="BY97" s="434"/>
      <c r="BZ97" s="434"/>
      <c r="CA97" s="434"/>
      <c r="CB97" s="434"/>
      <c r="CC97" s="434"/>
      <c r="CD97" s="434"/>
      <c r="CE97" s="434"/>
      <c r="CF97" s="434"/>
      <c r="CG97" s="434"/>
      <c r="CH97" s="434"/>
      <c r="CI97" s="434"/>
      <c r="CJ97" s="434"/>
      <c r="CK97" s="434"/>
      <c r="CL97" s="434"/>
      <c r="CM97" s="434"/>
      <c r="CN97" s="434"/>
      <c r="CO97" s="434"/>
      <c r="CP97" s="434"/>
      <c r="CQ97" s="434"/>
      <c r="CR97" s="434"/>
      <c r="CS97" s="434"/>
      <c r="CT97" s="434"/>
      <c r="CU97" s="434"/>
      <c r="CV97" s="434"/>
      <c r="CW97" s="434">
        <v>1</v>
      </c>
      <c r="CX97" s="434">
        <v>50000000</v>
      </c>
      <c r="CY97" s="434">
        <v>3500000</v>
      </c>
      <c r="CZ97" s="434"/>
      <c r="DA97" s="434"/>
      <c r="DB97" s="434"/>
      <c r="DC97" s="434"/>
      <c r="DD97" s="434"/>
      <c r="DE97" s="434"/>
      <c r="DF97" s="434"/>
      <c r="DG97" s="434"/>
      <c r="DH97" s="434"/>
      <c r="DI97" s="434"/>
      <c r="DJ97" s="434"/>
      <c r="DK97" s="434"/>
      <c r="DL97" s="434"/>
      <c r="DM97" s="434"/>
      <c r="DN97" s="434"/>
      <c r="DO97" s="434"/>
      <c r="DP97" s="434"/>
      <c r="DQ97" s="434"/>
      <c r="DR97" s="434"/>
      <c r="DS97" s="434"/>
      <c r="DT97" s="434"/>
      <c r="DU97" s="434"/>
      <c r="DV97" s="434"/>
      <c r="DW97" s="434"/>
      <c r="DX97" s="434"/>
      <c r="DY97" s="434"/>
      <c r="DZ97" s="434"/>
      <c r="EA97" s="434"/>
      <c r="EB97" s="434"/>
      <c r="EC97" s="434"/>
      <c r="ED97" s="434"/>
      <c r="EE97" s="434"/>
      <c r="EF97" s="434"/>
      <c r="EG97" s="434"/>
      <c r="EH97" s="434"/>
      <c r="EI97" s="434"/>
      <c r="EJ97" s="434"/>
      <c r="EK97" s="434"/>
      <c r="EL97" s="434"/>
      <c r="EM97" s="434"/>
      <c r="EN97" s="434"/>
      <c r="EO97" s="434"/>
      <c r="EP97" s="434"/>
      <c r="EQ97" s="434"/>
      <c r="ER97" s="434"/>
      <c r="ES97" s="434"/>
      <c r="ET97" s="434"/>
      <c r="EU97" s="434"/>
      <c r="EV97" s="434"/>
      <c r="EW97" s="434"/>
      <c r="EX97" s="434"/>
      <c r="EY97" s="434"/>
      <c r="EZ97" s="434"/>
      <c r="FA97" s="434"/>
      <c r="FB97" s="434"/>
      <c r="FC97" s="434"/>
      <c r="FD97" s="434"/>
      <c r="FE97" s="434"/>
      <c r="FF97" s="434"/>
      <c r="FG97" s="434"/>
      <c r="FH97" s="434"/>
      <c r="FI97" s="434"/>
      <c r="FJ97" s="434"/>
      <c r="FK97" s="434"/>
      <c r="FL97" s="434"/>
      <c r="FM97" s="434"/>
      <c r="FN97" s="434"/>
      <c r="FO97" s="434"/>
      <c r="FP97" s="434"/>
      <c r="FQ97" s="434"/>
      <c r="FR97" s="434"/>
      <c r="FS97" s="434"/>
      <c r="FT97" s="434"/>
      <c r="FU97" s="434"/>
      <c r="FV97" s="434"/>
      <c r="FW97" s="434"/>
      <c r="FX97" s="434"/>
      <c r="FY97" s="434"/>
      <c r="FZ97" s="434"/>
      <c r="GA97" s="434"/>
      <c r="GB97" s="434"/>
      <c r="GC97" s="434"/>
      <c r="GD97" s="434"/>
      <c r="GE97" s="434"/>
      <c r="GF97" s="434"/>
      <c r="GG97" s="434"/>
      <c r="GH97" s="434"/>
      <c r="GI97" s="434"/>
      <c r="GJ97" s="434"/>
      <c r="GK97" s="434"/>
      <c r="GL97" s="434"/>
      <c r="GM97" s="434"/>
      <c r="GN97" s="434"/>
      <c r="GO97" s="434"/>
      <c r="GP97" s="434"/>
      <c r="GQ97" s="434"/>
      <c r="GR97" s="434"/>
      <c r="GS97" s="434"/>
      <c r="GT97" s="434"/>
      <c r="GU97" s="434"/>
      <c r="GV97" s="434"/>
      <c r="GW97" s="434"/>
      <c r="GX97" s="434"/>
      <c r="GY97" s="434"/>
      <c r="GZ97" s="434"/>
      <c r="HA97" s="434"/>
      <c r="HB97" s="434"/>
      <c r="HC97" s="434"/>
      <c r="HD97" s="434"/>
      <c r="HE97" s="434"/>
      <c r="HF97" s="434"/>
      <c r="HG97" s="434"/>
      <c r="HH97" s="434"/>
      <c r="HI97" s="434"/>
      <c r="HJ97" s="434"/>
      <c r="HK97" s="434"/>
      <c r="HL97" s="434"/>
      <c r="HM97" s="434"/>
      <c r="HN97" s="434"/>
      <c r="HO97" s="434"/>
      <c r="HP97" s="434"/>
      <c r="HQ97" s="434"/>
      <c r="HR97" s="434"/>
      <c r="HS97" s="434"/>
      <c r="HT97" s="434"/>
      <c r="HU97" s="434"/>
      <c r="HV97" s="434"/>
      <c r="HW97" s="434"/>
      <c r="HX97" s="434"/>
      <c r="HY97" s="434"/>
      <c r="HZ97" s="434"/>
      <c r="IA97" s="434"/>
      <c r="IB97" s="434"/>
      <c r="IC97" s="434"/>
      <c r="ID97" s="434"/>
      <c r="IE97" s="434"/>
      <c r="IF97" s="434"/>
      <c r="IG97" s="434"/>
      <c r="IH97" s="434"/>
      <c r="II97" s="434"/>
      <c r="IJ97" s="434"/>
      <c r="IK97" s="435">
        <v>1</v>
      </c>
      <c r="IL97" s="435">
        <v>50000000</v>
      </c>
      <c r="IM97" s="435">
        <v>3500000</v>
      </c>
    </row>
    <row r="98" spans="1:247" s="436" customFormat="1" ht="6.75">
      <c r="A98" s="433" t="s">
        <v>659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>
        <v>1</v>
      </c>
      <c r="AV98" s="434">
        <v>28000000</v>
      </c>
      <c r="AW98" s="434">
        <v>28000000</v>
      </c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434">
        <v>2</v>
      </c>
      <c r="CX98" s="434">
        <v>600000</v>
      </c>
      <c r="CY98" s="434">
        <v>350000</v>
      </c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4"/>
      <c r="DK98" s="434"/>
      <c r="DL98" s="434"/>
      <c r="DM98" s="434"/>
      <c r="DN98" s="434"/>
      <c r="DO98" s="434"/>
      <c r="DP98" s="434"/>
      <c r="DQ98" s="434"/>
      <c r="DR98" s="434"/>
      <c r="DS98" s="434"/>
      <c r="DT98" s="434"/>
      <c r="DU98" s="434"/>
      <c r="DV98" s="434"/>
      <c r="DW98" s="434"/>
      <c r="DX98" s="434"/>
      <c r="DY98" s="434"/>
      <c r="DZ98" s="434"/>
      <c r="EA98" s="434"/>
      <c r="EB98" s="434"/>
      <c r="EC98" s="434"/>
      <c r="ED98" s="434"/>
      <c r="EE98" s="434"/>
      <c r="EF98" s="434"/>
      <c r="EG98" s="434"/>
      <c r="EH98" s="434"/>
      <c r="EI98" s="434"/>
      <c r="EJ98" s="434"/>
      <c r="EK98" s="434"/>
      <c r="EL98" s="434"/>
      <c r="EM98" s="434"/>
      <c r="EN98" s="434"/>
      <c r="EO98" s="434"/>
      <c r="EP98" s="434"/>
      <c r="EQ98" s="434"/>
      <c r="ER98" s="434"/>
      <c r="ES98" s="434"/>
      <c r="ET98" s="434"/>
      <c r="EU98" s="434"/>
      <c r="EV98" s="434"/>
      <c r="EW98" s="434"/>
      <c r="EX98" s="434"/>
      <c r="EY98" s="434"/>
      <c r="EZ98" s="434"/>
      <c r="FA98" s="434"/>
      <c r="FB98" s="434"/>
      <c r="FC98" s="434"/>
      <c r="FD98" s="434"/>
      <c r="FE98" s="434"/>
      <c r="FF98" s="434"/>
      <c r="FG98" s="434"/>
      <c r="FH98" s="434"/>
      <c r="FI98" s="434"/>
      <c r="FJ98" s="434"/>
      <c r="FK98" s="434"/>
      <c r="FL98" s="434"/>
      <c r="FM98" s="434"/>
      <c r="FN98" s="434"/>
      <c r="FO98" s="434"/>
      <c r="FP98" s="434"/>
      <c r="FQ98" s="434"/>
      <c r="FR98" s="434"/>
      <c r="FS98" s="434"/>
      <c r="FT98" s="434"/>
      <c r="FU98" s="434"/>
      <c r="FV98" s="434"/>
      <c r="FW98" s="434"/>
      <c r="FX98" s="434"/>
      <c r="FY98" s="434"/>
      <c r="FZ98" s="434"/>
      <c r="GA98" s="434"/>
      <c r="GB98" s="434"/>
      <c r="GC98" s="434"/>
      <c r="GD98" s="434"/>
      <c r="GE98" s="434"/>
      <c r="GF98" s="434"/>
      <c r="GG98" s="434"/>
      <c r="GH98" s="434"/>
      <c r="GI98" s="434"/>
      <c r="GJ98" s="434"/>
      <c r="GK98" s="434"/>
      <c r="GL98" s="434"/>
      <c r="GM98" s="434"/>
      <c r="GN98" s="434"/>
      <c r="GO98" s="434"/>
      <c r="GP98" s="434"/>
      <c r="GQ98" s="434"/>
      <c r="GR98" s="434"/>
      <c r="GS98" s="434"/>
      <c r="GT98" s="434"/>
      <c r="GU98" s="434"/>
      <c r="GV98" s="434"/>
      <c r="GW98" s="434"/>
      <c r="GX98" s="434"/>
      <c r="GY98" s="434"/>
      <c r="GZ98" s="434"/>
      <c r="HA98" s="434"/>
      <c r="HB98" s="434"/>
      <c r="HC98" s="434"/>
      <c r="HD98" s="434"/>
      <c r="HE98" s="434"/>
      <c r="HF98" s="434"/>
      <c r="HG98" s="434"/>
      <c r="HH98" s="434"/>
      <c r="HI98" s="434"/>
      <c r="HJ98" s="434"/>
      <c r="HK98" s="434"/>
      <c r="HL98" s="434"/>
      <c r="HM98" s="434"/>
      <c r="HN98" s="434"/>
      <c r="HO98" s="434"/>
      <c r="HP98" s="434"/>
      <c r="HQ98" s="434"/>
      <c r="HR98" s="434"/>
      <c r="HS98" s="434"/>
      <c r="HT98" s="434"/>
      <c r="HU98" s="434"/>
      <c r="HV98" s="434"/>
      <c r="HW98" s="434"/>
      <c r="HX98" s="434"/>
      <c r="HY98" s="434"/>
      <c r="HZ98" s="434"/>
      <c r="IA98" s="434"/>
      <c r="IB98" s="434"/>
      <c r="IC98" s="434"/>
      <c r="ID98" s="434"/>
      <c r="IE98" s="434"/>
      <c r="IF98" s="434"/>
      <c r="IG98" s="434"/>
      <c r="IH98" s="434"/>
      <c r="II98" s="434"/>
      <c r="IJ98" s="434"/>
      <c r="IK98" s="435">
        <v>3</v>
      </c>
      <c r="IL98" s="435">
        <v>28600000</v>
      </c>
      <c r="IM98" s="435">
        <v>28350000</v>
      </c>
    </row>
    <row r="99" spans="1:247" s="436" customFormat="1" ht="6.75">
      <c r="A99" s="433" t="s">
        <v>568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4"/>
      <c r="AY99" s="434"/>
      <c r="AZ99" s="434"/>
      <c r="BA99" s="434"/>
      <c r="BB99" s="434"/>
      <c r="BC99" s="434"/>
      <c r="BD99" s="434"/>
      <c r="BE99" s="434"/>
      <c r="BF99" s="434"/>
      <c r="BG99" s="434"/>
      <c r="BH99" s="434"/>
      <c r="BI99" s="434"/>
      <c r="BJ99" s="434"/>
      <c r="BK99" s="434"/>
      <c r="BL99" s="434"/>
      <c r="BM99" s="434"/>
      <c r="BN99" s="434"/>
      <c r="BO99" s="434"/>
      <c r="BP99" s="434"/>
      <c r="BQ99" s="434"/>
      <c r="BR99" s="434"/>
      <c r="BS99" s="434"/>
      <c r="BT99" s="434"/>
      <c r="BU99" s="434"/>
      <c r="BV99" s="434"/>
      <c r="BW99" s="434"/>
      <c r="BX99" s="434"/>
      <c r="BY99" s="434"/>
      <c r="BZ99" s="434"/>
      <c r="CA99" s="434"/>
      <c r="CB99" s="434"/>
      <c r="CC99" s="434"/>
      <c r="CD99" s="434"/>
      <c r="CE99" s="434"/>
      <c r="CF99" s="434"/>
      <c r="CG99" s="434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>
        <v>1</v>
      </c>
      <c r="CU99" s="434">
        <v>1000000</v>
      </c>
      <c r="CV99" s="434">
        <v>1000000</v>
      </c>
      <c r="CW99" s="434">
        <v>13</v>
      </c>
      <c r="CX99" s="434">
        <v>10150000</v>
      </c>
      <c r="CY99" s="434">
        <v>6634675</v>
      </c>
      <c r="CZ99" s="434"/>
      <c r="DA99" s="434"/>
      <c r="DB99" s="434"/>
      <c r="DC99" s="434"/>
      <c r="DD99" s="434"/>
      <c r="DE99" s="434"/>
      <c r="DF99" s="434"/>
      <c r="DG99" s="434"/>
      <c r="DH99" s="434"/>
      <c r="DI99" s="434"/>
      <c r="DJ99" s="434"/>
      <c r="DK99" s="434"/>
      <c r="DL99" s="434"/>
      <c r="DM99" s="434"/>
      <c r="DN99" s="434"/>
      <c r="DO99" s="434"/>
      <c r="DP99" s="434"/>
      <c r="DQ99" s="434"/>
      <c r="DR99" s="434"/>
      <c r="DS99" s="434"/>
      <c r="DT99" s="434"/>
      <c r="DU99" s="434"/>
      <c r="DV99" s="434"/>
      <c r="DW99" s="434"/>
      <c r="DX99" s="434"/>
      <c r="DY99" s="434"/>
      <c r="DZ99" s="434"/>
      <c r="EA99" s="434"/>
      <c r="EB99" s="434"/>
      <c r="EC99" s="434"/>
      <c r="ED99" s="434"/>
      <c r="EE99" s="434"/>
      <c r="EF99" s="434"/>
      <c r="EG99" s="434"/>
      <c r="EH99" s="434"/>
      <c r="EI99" s="434"/>
      <c r="EJ99" s="434"/>
      <c r="EK99" s="434"/>
      <c r="EL99" s="434"/>
      <c r="EM99" s="434"/>
      <c r="EN99" s="434"/>
      <c r="EO99" s="434"/>
      <c r="EP99" s="434"/>
      <c r="EQ99" s="434"/>
      <c r="ER99" s="434"/>
      <c r="ES99" s="434"/>
      <c r="ET99" s="434"/>
      <c r="EU99" s="434"/>
      <c r="EV99" s="434"/>
      <c r="EW99" s="434"/>
      <c r="EX99" s="434"/>
      <c r="EY99" s="434"/>
      <c r="EZ99" s="434"/>
      <c r="FA99" s="434"/>
      <c r="FB99" s="434"/>
      <c r="FC99" s="434"/>
      <c r="FD99" s="434"/>
      <c r="FE99" s="434"/>
      <c r="FF99" s="434"/>
      <c r="FG99" s="434"/>
      <c r="FH99" s="434"/>
      <c r="FI99" s="434"/>
      <c r="FJ99" s="434"/>
      <c r="FK99" s="434"/>
      <c r="FL99" s="434"/>
      <c r="FM99" s="434"/>
      <c r="FN99" s="434"/>
      <c r="FO99" s="434"/>
      <c r="FP99" s="434"/>
      <c r="FQ99" s="434"/>
      <c r="FR99" s="434"/>
      <c r="FS99" s="434"/>
      <c r="FT99" s="434"/>
      <c r="FU99" s="434"/>
      <c r="FV99" s="434"/>
      <c r="FW99" s="434"/>
      <c r="FX99" s="434"/>
      <c r="FY99" s="434"/>
      <c r="FZ99" s="434"/>
      <c r="GA99" s="434"/>
      <c r="GB99" s="434"/>
      <c r="GC99" s="434"/>
      <c r="GD99" s="434"/>
      <c r="GE99" s="434"/>
      <c r="GF99" s="434"/>
      <c r="GG99" s="434"/>
      <c r="GH99" s="434"/>
      <c r="GI99" s="434"/>
      <c r="GJ99" s="434"/>
      <c r="GK99" s="434"/>
      <c r="GL99" s="434"/>
      <c r="GM99" s="434"/>
      <c r="GN99" s="434"/>
      <c r="GO99" s="434"/>
      <c r="GP99" s="434"/>
      <c r="GQ99" s="434"/>
      <c r="GR99" s="434"/>
      <c r="GS99" s="434"/>
      <c r="GT99" s="434"/>
      <c r="GU99" s="434"/>
      <c r="GV99" s="434"/>
      <c r="GW99" s="434"/>
      <c r="GX99" s="434"/>
      <c r="GY99" s="434"/>
      <c r="GZ99" s="434"/>
      <c r="HA99" s="434"/>
      <c r="HB99" s="434"/>
      <c r="HC99" s="434"/>
      <c r="HD99" s="434"/>
      <c r="HE99" s="434"/>
      <c r="HF99" s="434"/>
      <c r="HG99" s="434"/>
      <c r="HH99" s="434"/>
      <c r="HI99" s="434"/>
      <c r="HJ99" s="434"/>
      <c r="HK99" s="434"/>
      <c r="HL99" s="434"/>
      <c r="HM99" s="434"/>
      <c r="HN99" s="434"/>
      <c r="HO99" s="434"/>
      <c r="HP99" s="434"/>
      <c r="HQ99" s="434"/>
      <c r="HR99" s="434"/>
      <c r="HS99" s="434"/>
      <c r="HT99" s="434"/>
      <c r="HU99" s="434"/>
      <c r="HV99" s="434">
        <v>1</v>
      </c>
      <c r="HW99" s="434">
        <v>10000000</v>
      </c>
      <c r="HX99" s="434">
        <v>10000000</v>
      </c>
      <c r="HY99" s="434"/>
      <c r="HZ99" s="434"/>
      <c r="IA99" s="434"/>
      <c r="IB99" s="434"/>
      <c r="IC99" s="434"/>
      <c r="ID99" s="434"/>
      <c r="IE99" s="434"/>
      <c r="IF99" s="434"/>
      <c r="IG99" s="434"/>
      <c r="IH99" s="434"/>
      <c r="II99" s="434"/>
      <c r="IJ99" s="434"/>
      <c r="IK99" s="435">
        <v>15</v>
      </c>
      <c r="IL99" s="435">
        <v>21150000</v>
      </c>
      <c r="IM99" s="435">
        <v>17634675</v>
      </c>
    </row>
    <row r="100" spans="1:247" s="436" customFormat="1" ht="6.75">
      <c r="A100" s="433" t="s">
        <v>548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>
        <v>1</v>
      </c>
      <c r="U100" s="434">
        <v>100000</v>
      </c>
      <c r="V100" s="434">
        <v>25000</v>
      </c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  <c r="AH100" s="434"/>
      <c r="AI100" s="434"/>
      <c r="AJ100" s="434"/>
      <c r="AK100" s="434"/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>
        <v>1</v>
      </c>
      <c r="AV100" s="434">
        <v>400000</v>
      </c>
      <c r="AW100" s="434">
        <v>300000</v>
      </c>
      <c r="AX100" s="434"/>
      <c r="AY100" s="434"/>
      <c r="AZ100" s="434"/>
      <c r="BA100" s="434"/>
      <c r="BB100" s="434"/>
      <c r="BC100" s="434"/>
      <c r="BD100" s="434"/>
      <c r="BE100" s="434"/>
      <c r="BF100" s="434"/>
      <c r="BG100" s="434"/>
      <c r="BH100" s="434"/>
      <c r="BI100" s="434"/>
      <c r="BJ100" s="434"/>
      <c r="BK100" s="434"/>
      <c r="BL100" s="434"/>
      <c r="BM100" s="434"/>
      <c r="BN100" s="434"/>
      <c r="BO100" s="434"/>
      <c r="BP100" s="434"/>
      <c r="BQ100" s="434"/>
      <c r="BR100" s="434"/>
      <c r="BS100" s="434"/>
      <c r="BT100" s="434"/>
      <c r="BU100" s="434"/>
      <c r="BV100" s="434"/>
      <c r="BW100" s="434"/>
      <c r="BX100" s="434"/>
      <c r="BY100" s="434"/>
      <c r="BZ100" s="434"/>
      <c r="CA100" s="434"/>
      <c r="CB100" s="434">
        <v>2</v>
      </c>
      <c r="CC100" s="434">
        <v>3000000</v>
      </c>
      <c r="CD100" s="434">
        <v>1500000</v>
      </c>
      <c r="CE100" s="434"/>
      <c r="CF100" s="434"/>
      <c r="CG100" s="434"/>
      <c r="CH100" s="434"/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>
        <v>5</v>
      </c>
      <c r="CU100" s="434">
        <v>3600000</v>
      </c>
      <c r="CV100" s="434">
        <v>2925000</v>
      </c>
      <c r="CW100" s="434">
        <v>37</v>
      </c>
      <c r="CX100" s="434">
        <v>54250000</v>
      </c>
      <c r="CY100" s="434">
        <v>47417500</v>
      </c>
      <c r="CZ100" s="434"/>
      <c r="DA100" s="434"/>
      <c r="DB100" s="434"/>
      <c r="DC100" s="434"/>
      <c r="DD100" s="434"/>
      <c r="DE100" s="434"/>
      <c r="DF100" s="434"/>
      <c r="DG100" s="434"/>
      <c r="DH100" s="434"/>
      <c r="DI100" s="434"/>
      <c r="DJ100" s="434"/>
      <c r="DK100" s="434"/>
      <c r="DL100" s="434"/>
      <c r="DM100" s="434"/>
      <c r="DN100" s="434"/>
      <c r="DO100" s="434"/>
      <c r="DP100" s="434"/>
      <c r="DQ100" s="434"/>
      <c r="DR100" s="434"/>
      <c r="DS100" s="434"/>
      <c r="DT100" s="434"/>
      <c r="DU100" s="434"/>
      <c r="DV100" s="434"/>
      <c r="DW100" s="434"/>
      <c r="DX100" s="434"/>
      <c r="DY100" s="434"/>
      <c r="DZ100" s="434"/>
      <c r="EA100" s="434"/>
      <c r="EB100" s="434"/>
      <c r="EC100" s="434"/>
      <c r="ED100" s="434"/>
      <c r="EE100" s="434"/>
      <c r="EF100" s="434"/>
      <c r="EG100" s="434"/>
      <c r="EH100" s="434"/>
      <c r="EI100" s="434"/>
      <c r="EJ100" s="434">
        <v>1</v>
      </c>
      <c r="EK100" s="434">
        <v>500000</v>
      </c>
      <c r="EL100" s="434">
        <v>500000</v>
      </c>
      <c r="EM100" s="434"/>
      <c r="EN100" s="434"/>
      <c r="EO100" s="434"/>
      <c r="EP100" s="434"/>
      <c r="EQ100" s="434"/>
      <c r="ER100" s="434"/>
      <c r="ES100" s="434"/>
      <c r="ET100" s="434"/>
      <c r="EU100" s="434"/>
      <c r="EV100" s="434"/>
      <c r="EW100" s="434"/>
      <c r="EX100" s="434"/>
      <c r="EY100" s="434"/>
      <c r="EZ100" s="434"/>
      <c r="FA100" s="434"/>
      <c r="FB100" s="434"/>
      <c r="FC100" s="434"/>
      <c r="FD100" s="434"/>
      <c r="FE100" s="434"/>
      <c r="FF100" s="434"/>
      <c r="FG100" s="434"/>
      <c r="FH100" s="434"/>
      <c r="FI100" s="434"/>
      <c r="FJ100" s="434"/>
      <c r="FK100" s="434"/>
      <c r="FL100" s="434"/>
      <c r="FM100" s="434"/>
      <c r="FN100" s="434"/>
      <c r="FO100" s="434"/>
      <c r="FP100" s="434"/>
      <c r="FQ100" s="434"/>
      <c r="FR100" s="434"/>
      <c r="FS100" s="434"/>
      <c r="FT100" s="434"/>
      <c r="FU100" s="434"/>
      <c r="FV100" s="434"/>
      <c r="FW100" s="434"/>
      <c r="FX100" s="434"/>
      <c r="FY100" s="434"/>
      <c r="FZ100" s="434"/>
      <c r="GA100" s="434"/>
      <c r="GB100" s="434"/>
      <c r="GC100" s="434"/>
      <c r="GD100" s="434"/>
      <c r="GE100" s="434"/>
      <c r="GF100" s="434">
        <v>1</v>
      </c>
      <c r="GG100" s="434">
        <v>400000</v>
      </c>
      <c r="GH100" s="434">
        <v>204000</v>
      </c>
      <c r="GI100" s="434"/>
      <c r="GJ100" s="434"/>
      <c r="GK100" s="434"/>
      <c r="GL100" s="434"/>
      <c r="GM100" s="434"/>
      <c r="GN100" s="434"/>
      <c r="GO100" s="434"/>
      <c r="GP100" s="434"/>
      <c r="GQ100" s="434"/>
      <c r="GR100" s="434"/>
      <c r="GS100" s="434"/>
      <c r="GT100" s="434"/>
      <c r="GU100" s="434"/>
      <c r="GV100" s="434"/>
      <c r="GW100" s="434"/>
      <c r="GX100" s="434"/>
      <c r="GY100" s="434"/>
      <c r="GZ100" s="434"/>
      <c r="HA100" s="434"/>
      <c r="HB100" s="434"/>
      <c r="HC100" s="434"/>
      <c r="HD100" s="434"/>
      <c r="HE100" s="434"/>
      <c r="HF100" s="434"/>
      <c r="HG100" s="434"/>
      <c r="HH100" s="434"/>
      <c r="HI100" s="434"/>
      <c r="HJ100" s="434"/>
      <c r="HK100" s="434"/>
      <c r="HL100" s="434"/>
      <c r="HM100" s="434"/>
      <c r="HN100" s="434"/>
      <c r="HO100" s="434"/>
      <c r="HP100" s="434"/>
      <c r="HQ100" s="434"/>
      <c r="HR100" s="434"/>
      <c r="HS100" s="434"/>
      <c r="HT100" s="434"/>
      <c r="HU100" s="434"/>
      <c r="HV100" s="434">
        <v>1</v>
      </c>
      <c r="HW100" s="434">
        <v>200000</v>
      </c>
      <c r="HX100" s="434">
        <v>200000</v>
      </c>
      <c r="HY100" s="434"/>
      <c r="HZ100" s="434"/>
      <c r="IA100" s="434"/>
      <c r="IB100" s="434"/>
      <c r="IC100" s="434"/>
      <c r="ID100" s="434"/>
      <c r="IE100" s="434"/>
      <c r="IF100" s="434"/>
      <c r="IG100" s="434"/>
      <c r="IH100" s="434"/>
      <c r="II100" s="434"/>
      <c r="IJ100" s="434"/>
      <c r="IK100" s="435">
        <v>49</v>
      </c>
      <c r="IL100" s="435">
        <v>62450000</v>
      </c>
      <c r="IM100" s="435">
        <v>53071500</v>
      </c>
    </row>
    <row r="101" spans="1:247" s="436" customFormat="1" ht="6.75">
      <c r="A101" s="433" t="s">
        <v>549</v>
      </c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  <c r="Z101" s="434"/>
      <c r="AA101" s="434"/>
      <c r="AB101" s="434"/>
      <c r="AC101" s="434">
        <v>1</v>
      </c>
      <c r="AD101" s="434">
        <v>1000000</v>
      </c>
      <c r="AE101" s="434">
        <v>500000</v>
      </c>
      <c r="AF101" s="434"/>
      <c r="AG101" s="434"/>
      <c r="AH101" s="434"/>
      <c r="AI101" s="434"/>
      <c r="AJ101" s="434"/>
      <c r="AK101" s="434"/>
      <c r="AL101" s="434"/>
      <c r="AM101" s="434"/>
      <c r="AN101" s="434"/>
      <c r="AO101" s="434"/>
      <c r="AP101" s="434"/>
      <c r="AQ101" s="434"/>
      <c r="AR101" s="434"/>
      <c r="AS101" s="434"/>
      <c r="AT101" s="434"/>
      <c r="AU101" s="434">
        <v>1</v>
      </c>
      <c r="AV101" s="434">
        <v>100000</v>
      </c>
      <c r="AW101" s="434">
        <v>100000</v>
      </c>
      <c r="AX101" s="434"/>
      <c r="AY101" s="434"/>
      <c r="AZ101" s="434"/>
      <c r="BA101" s="434"/>
      <c r="BB101" s="434"/>
      <c r="BC101" s="434"/>
      <c r="BD101" s="434"/>
      <c r="BE101" s="434"/>
      <c r="BF101" s="434"/>
      <c r="BG101" s="434"/>
      <c r="BH101" s="434"/>
      <c r="BI101" s="434"/>
      <c r="BJ101" s="434"/>
      <c r="BK101" s="434"/>
      <c r="BL101" s="434"/>
      <c r="BM101" s="434"/>
      <c r="BN101" s="434"/>
      <c r="BO101" s="434"/>
      <c r="BP101" s="434"/>
      <c r="BQ101" s="434"/>
      <c r="BR101" s="434"/>
      <c r="BS101" s="434"/>
      <c r="BT101" s="434"/>
      <c r="BU101" s="434"/>
      <c r="BV101" s="434"/>
      <c r="BW101" s="434"/>
      <c r="BX101" s="434"/>
      <c r="BY101" s="434"/>
      <c r="BZ101" s="434"/>
      <c r="CA101" s="434"/>
      <c r="CB101" s="434"/>
      <c r="CC101" s="434"/>
      <c r="CD101" s="434"/>
      <c r="CE101" s="434"/>
      <c r="CF101" s="434"/>
      <c r="CG101" s="434"/>
      <c r="CH101" s="434"/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>
        <v>19</v>
      </c>
      <c r="CX101" s="434">
        <v>7360000</v>
      </c>
      <c r="CY101" s="434">
        <v>5286000</v>
      </c>
      <c r="CZ101" s="434"/>
      <c r="DA101" s="434"/>
      <c r="DB101" s="434"/>
      <c r="DC101" s="434"/>
      <c r="DD101" s="434"/>
      <c r="DE101" s="434"/>
      <c r="DF101" s="434"/>
      <c r="DG101" s="434"/>
      <c r="DH101" s="434"/>
      <c r="DI101" s="434"/>
      <c r="DJ101" s="434"/>
      <c r="DK101" s="434"/>
      <c r="DL101" s="434"/>
      <c r="DM101" s="434"/>
      <c r="DN101" s="434"/>
      <c r="DO101" s="434"/>
      <c r="DP101" s="434"/>
      <c r="DQ101" s="434"/>
      <c r="DR101" s="434"/>
      <c r="DS101" s="434"/>
      <c r="DT101" s="434"/>
      <c r="DU101" s="434">
        <v>1</v>
      </c>
      <c r="DV101" s="434">
        <v>1000000</v>
      </c>
      <c r="DW101" s="434">
        <v>10000</v>
      </c>
      <c r="DX101" s="434"/>
      <c r="DY101" s="434"/>
      <c r="DZ101" s="434"/>
      <c r="EA101" s="434"/>
      <c r="EB101" s="434"/>
      <c r="EC101" s="434"/>
      <c r="ED101" s="434"/>
      <c r="EE101" s="434"/>
      <c r="EF101" s="434"/>
      <c r="EG101" s="434"/>
      <c r="EH101" s="434"/>
      <c r="EI101" s="434"/>
      <c r="EJ101" s="434"/>
      <c r="EK101" s="434"/>
      <c r="EL101" s="434"/>
      <c r="EM101" s="434"/>
      <c r="EN101" s="434"/>
      <c r="EO101" s="434"/>
      <c r="EP101" s="434"/>
      <c r="EQ101" s="434"/>
      <c r="ER101" s="434"/>
      <c r="ES101" s="434"/>
      <c r="ET101" s="434"/>
      <c r="EU101" s="434"/>
      <c r="EV101" s="434"/>
      <c r="EW101" s="434"/>
      <c r="EX101" s="434"/>
      <c r="EY101" s="434"/>
      <c r="EZ101" s="434"/>
      <c r="FA101" s="434"/>
      <c r="FB101" s="434"/>
      <c r="FC101" s="434"/>
      <c r="FD101" s="434"/>
      <c r="FE101" s="434">
        <v>1</v>
      </c>
      <c r="FF101" s="434">
        <v>500000</v>
      </c>
      <c r="FG101" s="434">
        <v>495000</v>
      </c>
      <c r="FH101" s="434"/>
      <c r="FI101" s="434"/>
      <c r="FJ101" s="434"/>
      <c r="FK101" s="434"/>
      <c r="FL101" s="434"/>
      <c r="FM101" s="434"/>
      <c r="FN101" s="434"/>
      <c r="FO101" s="434"/>
      <c r="FP101" s="434"/>
      <c r="FQ101" s="434"/>
      <c r="FR101" s="434"/>
      <c r="FS101" s="434"/>
      <c r="FT101" s="434"/>
      <c r="FU101" s="434"/>
      <c r="FV101" s="434"/>
      <c r="FW101" s="434"/>
      <c r="FX101" s="434"/>
      <c r="FY101" s="434"/>
      <c r="FZ101" s="434"/>
      <c r="GA101" s="434"/>
      <c r="GB101" s="434"/>
      <c r="GC101" s="434"/>
      <c r="GD101" s="434"/>
      <c r="GE101" s="434"/>
      <c r="GF101" s="434"/>
      <c r="GG101" s="434"/>
      <c r="GH101" s="434"/>
      <c r="GI101" s="434"/>
      <c r="GJ101" s="434"/>
      <c r="GK101" s="434"/>
      <c r="GL101" s="434"/>
      <c r="GM101" s="434"/>
      <c r="GN101" s="434"/>
      <c r="GO101" s="434"/>
      <c r="GP101" s="434"/>
      <c r="GQ101" s="434"/>
      <c r="GR101" s="434"/>
      <c r="GS101" s="434"/>
      <c r="GT101" s="434"/>
      <c r="GU101" s="434"/>
      <c r="GV101" s="434"/>
      <c r="GW101" s="434"/>
      <c r="GX101" s="434"/>
      <c r="GY101" s="434"/>
      <c r="GZ101" s="434"/>
      <c r="HA101" s="434"/>
      <c r="HB101" s="434"/>
      <c r="HC101" s="434"/>
      <c r="HD101" s="434"/>
      <c r="HE101" s="434"/>
      <c r="HF101" s="434"/>
      <c r="HG101" s="434"/>
      <c r="HH101" s="434"/>
      <c r="HI101" s="434"/>
      <c r="HJ101" s="434"/>
      <c r="HK101" s="434"/>
      <c r="HL101" s="434"/>
      <c r="HM101" s="434"/>
      <c r="HN101" s="434"/>
      <c r="HO101" s="434"/>
      <c r="HP101" s="434"/>
      <c r="HQ101" s="434"/>
      <c r="HR101" s="434"/>
      <c r="HS101" s="434"/>
      <c r="HT101" s="434"/>
      <c r="HU101" s="434"/>
      <c r="HV101" s="434">
        <v>1</v>
      </c>
      <c r="HW101" s="434">
        <v>40000000</v>
      </c>
      <c r="HX101" s="434">
        <v>8000000</v>
      </c>
      <c r="HY101" s="434"/>
      <c r="HZ101" s="434"/>
      <c r="IA101" s="434"/>
      <c r="IB101" s="434"/>
      <c r="IC101" s="434"/>
      <c r="ID101" s="434"/>
      <c r="IE101" s="434"/>
      <c r="IF101" s="434"/>
      <c r="IG101" s="434"/>
      <c r="IH101" s="434"/>
      <c r="II101" s="434"/>
      <c r="IJ101" s="434"/>
      <c r="IK101" s="435">
        <v>24</v>
      </c>
      <c r="IL101" s="435">
        <v>49960000</v>
      </c>
      <c r="IM101" s="435">
        <v>14391000</v>
      </c>
    </row>
    <row r="102" spans="1:247" s="436" customFormat="1" ht="6.75">
      <c r="A102" s="433" t="s">
        <v>660</v>
      </c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  <c r="AK102" s="434"/>
      <c r="AL102" s="434"/>
      <c r="AM102" s="434"/>
      <c r="AN102" s="434"/>
      <c r="AO102" s="434"/>
      <c r="AP102" s="434"/>
      <c r="AQ102" s="434"/>
      <c r="AR102" s="434"/>
      <c r="AS102" s="434"/>
      <c r="AT102" s="434"/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434"/>
      <c r="CC102" s="434"/>
      <c r="CD102" s="434"/>
      <c r="CE102" s="434"/>
      <c r="CF102" s="434"/>
      <c r="CG102" s="434"/>
      <c r="CH102" s="434"/>
      <c r="CI102" s="434"/>
      <c r="CJ102" s="434"/>
      <c r="CK102" s="434"/>
      <c r="CL102" s="434"/>
      <c r="CM102" s="434"/>
      <c r="CN102" s="434"/>
      <c r="CO102" s="434"/>
      <c r="CP102" s="434"/>
      <c r="CQ102" s="434"/>
      <c r="CR102" s="434"/>
      <c r="CS102" s="434"/>
      <c r="CT102" s="434"/>
      <c r="CU102" s="434"/>
      <c r="CV102" s="434"/>
      <c r="CW102" s="434">
        <v>1</v>
      </c>
      <c r="CX102" s="434">
        <v>100000</v>
      </c>
      <c r="CY102" s="434">
        <v>100000</v>
      </c>
      <c r="CZ102" s="434"/>
      <c r="DA102" s="434"/>
      <c r="DB102" s="434"/>
      <c r="DC102" s="434"/>
      <c r="DD102" s="434"/>
      <c r="DE102" s="434"/>
      <c r="DF102" s="434"/>
      <c r="DG102" s="434"/>
      <c r="DH102" s="434"/>
      <c r="DI102" s="434"/>
      <c r="DJ102" s="434"/>
      <c r="DK102" s="434"/>
      <c r="DL102" s="434"/>
      <c r="DM102" s="434"/>
      <c r="DN102" s="434"/>
      <c r="DO102" s="434"/>
      <c r="DP102" s="434"/>
      <c r="DQ102" s="434"/>
      <c r="DR102" s="434"/>
      <c r="DS102" s="434"/>
      <c r="DT102" s="434"/>
      <c r="DU102" s="434"/>
      <c r="DV102" s="434"/>
      <c r="DW102" s="434"/>
      <c r="DX102" s="434"/>
      <c r="DY102" s="434"/>
      <c r="DZ102" s="434"/>
      <c r="EA102" s="434"/>
      <c r="EB102" s="434"/>
      <c r="EC102" s="434"/>
      <c r="ED102" s="434"/>
      <c r="EE102" s="434"/>
      <c r="EF102" s="434"/>
      <c r="EG102" s="434"/>
      <c r="EH102" s="434"/>
      <c r="EI102" s="434"/>
      <c r="EJ102" s="434"/>
      <c r="EK102" s="434"/>
      <c r="EL102" s="434"/>
      <c r="EM102" s="434"/>
      <c r="EN102" s="434"/>
      <c r="EO102" s="434"/>
      <c r="EP102" s="434"/>
      <c r="EQ102" s="434"/>
      <c r="ER102" s="434"/>
      <c r="ES102" s="434"/>
      <c r="ET102" s="434"/>
      <c r="EU102" s="434"/>
      <c r="EV102" s="434"/>
      <c r="EW102" s="434"/>
      <c r="EX102" s="434"/>
      <c r="EY102" s="434"/>
      <c r="EZ102" s="434"/>
      <c r="FA102" s="434"/>
      <c r="FB102" s="434"/>
      <c r="FC102" s="434"/>
      <c r="FD102" s="434"/>
      <c r="FE102" s="434"/>
      <c r="FF102" s="434"/>
      <c r="FG102" s="434"/>
      <c r="FH102" s="434"/>
      <c r="FI102" s="434"/>
      <c r="FJ102" s="434"/>
      <c r="FK102" s="434"/>
      <c r="FL102" s="434"/>
      <c r="FM102" s="434"/>
      <c r="FN102" s="434"/>
      <c r="FO102" s="434"/>
      <c r="FP102" s="434"/>
      <c r="FQ102" s="434"/>
      <c r="FR102" s="434"/>
      <c r="FS102" s="434"/>
      <c r="FT102" s="434"/>
      <c r="FU102" s="434"/>
      <c r="FV102" s="434"/>
      <c r="FW102" s="434"/>
      <c r="FX102" s="434"/>
      <c r="FY102" s="434"/>
      <c r="FZ102" s="434"/>
      <c r="GA102" s="434"/>
      <c r="GB102" s="434"/>
      <c r="GC102" s="434"/>
      <c r="GD102" s="434"/>
      <c r="GE102" s="434"/>
      <c r="GF102" s="434"/>
      <c r="GG102" s="434"/>
      <c r="GH102" s="434"/>
      <c r="GI102" s="434"/>
      <c r="GJ102" s="434"/>
      <c r="GK102" s="434"/>
      <c r="GL102" s="434"/>
      <c r="GM102" s="434"/>
      <c r="GN102" s="434"/>
      <c r="GO102" s="434"/>
      <c r="GP102" s="434"/>
      <c r="GQ102" s="434"/>
      <c r="GR102" s="434"/>
      <c r="GS102" s="434"/>
      <c r="GT102" s="434"/>
      <c r="GU102" s="434"/>
      <c r="GV102" s="434"/>
      <c r="GW102" s="434"/>
      <c r="GX102" s="434"/>
      <c r="GY102" s="434"/>
      <c r="GZ102" s="434"/>
      <c r="HA102" s="434"/>
      <c r="HB102" s="434"/>
      <c r="HC102" s="434"/>
      <c r="HD102" s="434"/>
      <c r="HE102" s="434"/>
      <c r="HF102" s="434"/>
      <c r="HG102" s="434"/>
      <c r="HH102" s="434"/>
      <c r="HI102" s="434"/>
      <c r="HJ102" s="434"/>
      <c r="HK102" s="434"/>
      <c r="HL102" s="434"/>
      <c r="HM102" s="434"/>
      <c r="HN102" s="434"/>
      <c r="HO102" s="434"/>
      <c r="HP102" s="434"/>
      <c r="HQ102" s="434"/>
      <c r="HR102" s="434"/>
      <c r="HS102" s="434"/>
      <c r="HT102" s="434"/>
      <c r="HU102" s="434"/>
      <c r="HV102" s="434"/>
      <c r="HW102" s="434"/>
      <c r="HX102" s="434"/>
      <c r="HY102" s="434"/>
      <c r="HZ102" s="434"/>
      <c r="IA102" s="434"/>
      <c r="IB102" s="434"/>
      <c r="IC102" s="434"/>
      <c r="ID102" s="434"/>
      <c r="IE102" s="434"/>
      <c r="IF102" s="434"/>
      <c r="IG102" s="434"/>
      <c r="IH102" s="434"/>
      <c r="II102" s="434"/>
      <c r="IJ102" s="434"/>
      <c r="IK102" s="435">
        <v>1</v>
      </c>
      <c r="IL102" s="435">
        <v>100000</v>
      </c>
      <c r="IM102" s="435">
        <v>100000</v>
      </c>
    </row>
    <row r="103" spans="1:247" s="436" customFormat="1" ht="6.75">
      <c r="A103" s="433" t="s">
        <v>798</v>
      </c>
      <c r="B103" s="434"/>
      <c r="C103" s="434"/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  <c r="AH103" s="434"/>
      <c r="AI103" s="434"/>
      <c r="AJ103" s="434"/>
      <c r="AK103" s="434"/>
      <c r="AL103" s="434"/>
      <c r="AM103" s="434"/>
      <c r="AN103" s="434"/>
      <c r="AO103" s="434"/>
      <c r="AP103" s="434"/>
      <c r="AQ103" s="434"/>
      <c r="AR103" s="434"/>
      <c r="AS103" s="434"/>
      <c r="AT103" s="434"/>
      <c r="AU103" s="434"/>
      <c r="AV103" s="434"/>
      <c r="AW103" s="434"/>
      <c r="AX103" s="434"/>
      <c r="AY103" s="434"/>
      <c r="AZ103" s="434"/>
      <c r="BA103" s="434"/>
      <c r="BB103" s="434"/>
      <c r="BC103" s="434"/>
      <c r="BD103" s="434"/>
      <c r="BE103" s="434"/>
      <c r="BF103" s="434"/>
      <c r="BG103" s="434"/>
      <c r="BH103" s="434"/>
      <c r="BI103" s="434"/>
      <c r="BJ103" s="434"/>
      <c r="BK103" s="434"/>
      <c r="BL103" s="434"/>
      <c r="BM103" s="434"/>
      <c r="BN103" s="434"/>
      <c r="BO103" s="434"/>
      <c r="BP103" s="434"/>
      <c r="BQ103" s="434"/>
      <c r="BR103" s="434"/>
      <c r="BS103" s="434"/>
      <c r="BT103" s="434"/>
      <c r="BU103" s="434"/>
      <c r="BV103" s="434"/>
      <c r="BW103" s="434"/>
      <c r="BX103" s="434"/>
      <c r="BY103" s="434"/>
      <c r="BZ103" s="434"/>
      <c r="CA103" s="434"/>
      <c r="CB103" s="434"/>
      <c r="CC103" s="434"/>
      <c r="CD103" s="434"/>
      <c r="CE103" s="434"/>
      <c r="CF103" s="434"/>
      <c r="CG103" s="434"/>
      <c r="CH103" s="434"/>
      <c r="CI103" s="434"/>
      <c r="CJ103" s="434"/>
      <c r="CK103" s="434"/>
      <c r="CL103" s="434"/>
      <c r="CM103" s="434"/>
      <c r="CN103" s="434"/>
      <c r="CO103" s="434"/>
      <c r="CP103" s="434"/>
      <c r="CQ103" s="434"/>
      <c r="CR103" s="434"/>
      <c r="CS103" s="434"/>
      <c r="CT103" s="434"/>
      <c r="CU103" s="434"/>
      <c r="CV103" s="434"/>
      <c r="CW103" s="434">
        <v>1</v>
      </c>
      <c r="CX103" s="434">
        <v>100000</v>
      </c>
      <c r="CY103" s="434">
        <v>100000</v>
      </c>
      <c r="CZ103" s="434"/>
      <c r="DA103" s="434"/>
      <c r="DB103" s="434"/>
      <c r="DC103" s="434"/>
      <c r="DD103" s="434"/>
      <c r="DE103" s="434"/>
      <c r="DF103" s="434"/>
      <c r="DG103" s="434"/>
      <c r="DH103" s="434"/>
      <c r="DI103" s="434"/>
      <c r="DJ103" s="434"/>
      <c r="DK103" s="434"/>
      <c r="DL103" s="434"/>
      <c r="DM103" s="434"/>
      <c r="DN103" s="434"/>
      <c r="DO103" s="434"/>
      <c r="DP103" s="434"/>
      <c r="DQ103" s="434"/>
      <c r="DR103" s="434"/>
      <c r="DS103" s="434"/>
      <c r="DT103" s="434"/>
      <c r="DU103" s="434"/>
      <c r="DV103" s="434"/>
      <c r="DW103" s="434"/>
      <c r="DX103" s="434"/>
      <c r="DY103" s="434"/>
      <c r="DZ103" s="434"/>
      <c r="EA103" s="434"/>
      <c r="EB103" s="434"/>
      <c r="EC103" s="434"/>
      <c r="ED103" s="434"/>
      <c r="EE103" s="434"/>
      <c r="EF103" s="434"/>
      <c r="EG103" s="434"/>
      <c r="EH103" s="434"/>
      <c r="EI103" s="434"/>
      <c r="EJ103" s="434"/>
      <c r="EK103" s="434"/>
      <c r="EL103" s="434"/>
      <c r="EM103" s="434"/>
      <c r="EN103" s="434"/>
      <c r="EO103" s="434"/>
      <c r="EP103" s="434"/>
      <c r="EQ103" s="434"/>
      <c r="ER103" s="434"/>
      <c r="ES103" s="434"/>
      <c r="ET103" s="434"/>
      <c r="EU103" s="434"/>
      <c r="EV103" s="434"/>
      <c r="EW103" s="434"/>
      <c r="EX103" s="434"/>
      <c r="EY103" s="434"/>
      <c r="EZ103" s="434"/>
      <c r="FA103" s="434"/>
      <c r="FB103" s="434"/>
      <c r="FC103" s="434"/>
      <c r="FD103" s="434"/>
      <c r="FE103" s="434"/>
      <c r="FF103" s="434"/>
      <c r="FG103" s="434"/>
      <c r="FH103" s="434"/>
      <c r="FI103" s="434"/>
      <c r="FJ103" s="434"/>
      <c r="FK103" s="434"/>
      <c r="FL103" s="434"/>
      <c r="FM103" s="434"/>
      <c r="FN103" s="434"/>
      <c r="FO103" s="434"/>
      <c r="FP103" s="434"/>
      <c r="FQ103" s="434"/>
      <c r="FR103" s="434"/>
      <c r="FS103" s="434"/>
      <c r="FT103" s="434"/>
      <c r="FU103" s="434"/>
      <c r="FV103" s="434"/>
      <c r="FW103" s="434"/>
      <c r="FX103" s="434"/>
      <c r="FY103" s="434"/>
      <c r="FZ103" s="434"/>
      <c r="GA103" s="434"/>
      <c r="GB103" s="434"/>
      <c r="GC103" s="434"/>
      <c r="GD103" s="434"/>
      <c r="GE103" s="434"/>
      <c r="GF103" s="434"/>
      <c r="GG103" s="434"/>
      <c r="GH103" s="434"/>
      <c r="GI103" s="434"/>
      <c r="GJ103" s="434"/>
      <c r="GK103" s="434"/>
      <c r="GL103" s="434"/>
      <c r="GM103" s="434"/>
      <c r="GN103" s="434"/>
      <c r="GO103" s="434"/>
      <c r="GP103" s="434"/>
      <c r="GQ103" s="434"/>
      <c r="GR103" s="434"/>
      <c r="GS103" s="434"/>
      <c r="GT103" s="434"/>
      <c r="GU103" s="434"/>
      <c r="GV103" s="434"/>
      <c r="GW103" s="434"/>
      <c r="GX103" s="434"/>
      <c r="GY103" s="434"/>
      <c r="GZ103" s="434"/>
      <c r="HA103" s="434"/>
      <c r="HB103" s="434"/>
      <c r="HC103" s="434"/>
      <c r="HD103" s="434"/>
      <c r="HE103" s="434"/>
      <c r="HF103" s="434"/>
      <c r="HG103" s="434"/>
      <c r="HH103" s="434"/>
      <c r="HI103" s="434"/>
      <c r="HJ103" s="434"/>
      <c r="HK103" s="434"/>
      <c r="HL103" s="434"/>
      <c r="HM103" s="434"/>
      <c r="HN103" s="434"/>
      <c r="HO103" s="434"/>
      <c r="HP103" s="434"/>
      <c r="HQ103" s="434"/>
      <c r="HR103" s="434"/>
      <c r="HS103" s="434"/>
      <c r="HT103" s="434"/>
      <c r="HU103" s="434"/>
      <c r="HV103" s="434"/>
      <c r="HW103" s="434"/>
      <c r="HX103" s="434"/>
      <c r="HY103" s="434"/>
      <c r="HZ103" s="434"/>
      <c r="IA103" s="434"/>
      <c r="IB103" s="434"/>
      <c r="IC103" s="434"/>
      <c r="ID103" s="434"/>
      <c r="IE103" s="434"/>
      <c r="IF103" s="434"/>
      <c r="IG103" s="434"/>
      <c r="IH103" s="434"/>
      <c r="II103" s="434"/>
      <c r="IJ103" s="434"/>
      <c r="IK103" s="435">
        <v>1</v>
      </c>
      <c r="IL103" s="435">
        <v>100000</v>
      </c>
      <c r="IM103" s="435">
        <v>100000</v>
      </c>
    </row>
    <row r="104" spans="1:247" s="436" customFormat="1" ht="6.75">
      <c r="A104" s="433" t="s">
        <v>550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434"/>
      <c r="W104" s="434"/>
      <c r="X104" s="434"/>
      <c r="Y104" s="434"/>
      <c r="Z104" s="434"/>
      <c r="AA104" s="434"/>
      <c r="AB104" s="434"/>
      <c r="AC104" s="434"/>
      <c r="AD104" s="434"/>
      <c r="AE104" s="434"/>
      <c r="AF104" s="434"/>
      <c r="AG104" s="434"/>
      <c r="AH104" s="434"/>
      <c r="AI104" s="434"/>
      <c r="AJ104" s="434"/>
      <c r="AK104" s="434"/>
      <c r="AL104" s="434"/>
      <c r="AM104" s="434"/>
      <c r="AN104" s="434"/>
      <c r="AO104" s="434"/>
      <c r="AP104" s="434"/>
      <c r="AQ104" s="434"/>
      <c r="AR104" s="434"/>
      <c r="AS104" s="434"/>
      <c r="AT104" s="434"/>
      <c r="AU104" s="434"/>
      <c r="AV104" s="434"/>
      <c r="AW104" s="434"/>
      <c r="AX104" s="434"/>
      <c r="AY104" s="434"/>
      <c r="AZ104" s="434"/>
      <c r="BA104" s="434"/>
      <c r="BB104" s="434"/>
      <c r="BC104" s="434"/>
      <c r="BD104" s="434"/>
      <c r="BE104" s="434"/>
      <c r="BF104" s="434"/>
      <c r="BG104" s="434"/>
      <c r="BH104" s="434"/>
      <c r="BI104" s="434"/>
      <c r="BJ104" s="434"/>
      <c r="BK104" s="434"/>
      <c r="BL104" s="434"/>
      <c r="BM104" s="434"/>
      <c r="BN104" s="434"/>
      <c r="BO104" s="434"/>
      <c r="BP104" s="434"/>
      <c r="BQ104" s="434"/>
      <c r="BR104" s="434"/>
      <c r="BS104" s="434"/>
      <c r="BT104" s="434"/>
      <c r="BU104" s="434"/>
      <c r="BV104" s="434"/>
      <c r="BW104" s="434"/>
      <c r="BX104" s="434"/>
      <c r="BY104" s="434"/>
      <c r="BZ104" s="434"/>
      <c r="CA104" s="434"/>
      <c r="CB104" s="434"/>
      <c r="CC104" s="434"/>
      <c r="CD104" s="434"/>
      <c r="CE104" s="434"/>
      <c r="CF104" s="434"/>
      <c r="CG104" s="434"/>
      <c r="CH104" s="434"/>
      <c r="CI104" s="434"/>
      <c r="CJ104" s="434"/>
      <c r="CK104" s="434"/>
      <c r="CL104" s="434"/>
      <c r="CM104" s="434"/>
      <c r="CN104" s="434"/>
      <c r="CO104" s="434"/>
      <c r="CP104" s="434"/>
      <c r="CQ104" s="434"/>
      <c r="CR104" s="434"/>
      <c r="CS104" s="434"/>
      <c r="CT104" s="434"/>
      <c r="CU104" s="434"/>
      <c r="CV104" s="434"/>
      <c r="CW104" s="434">
        <v>18</v>
      </c>
      <c r="CX104" s="434">
        <v>6440000</v>
      </c>
      <c r="CY104" s="434">
        <v>5630800</v>
      </c>
      <c r="CZ104" s="434"/>
      <c r="DA104" s="434"/>
      <c r="DB104" s="434"/>
      <c r="DC104" s="434"/>
      <c r="DD104" s="434"/>
      <c r="DE104" s="434"/>
      <c r="DF104" s="434"/>
      <c r="DG104" s="434"/>
      <c r="DH104" s="434"/>
      <c r="DI104" s="434"/>
      <c r="DJ104" s="434"/>
      <c r="DK104" s="434"/>
      <c r="DL104" s="434"/>
      <c r="DM104" s="434"/>
      <c r="DN104" s="434"/>
      <c r="DO104" s="434"/>
      <c r="DP104" s="434"/>
      <c r="DQ104" s="434"/>
      <c r="DR104" s="434"/>
      <c r="DS104" s="434"/>
      <c r="DT104" s="434"/>
      <c r="DU104" s="434"/>
      <c r="DV104" s="434"/>
      <c r="DW104" s="434"/>
      <c r="DX104" s="434"/>
      <c r="DY104" s="434"/>
      <c r="DZ104" s="434"/>
      <c r="EA104" s="434"/>
      <c r="EB104" s="434"/>
      <c r="EC104" s="434"/>
      <c r="ED104" s="434"/>
      <c r="EE104" s="434"/>
      <c r="EF104" s="434"/>
      <c r="EG104" s="434"/>
      <c r="EH104" s="434"/>
      <c r="EI104" s="434"/>
      <c r="EJ104" s="434"/>
      <c r="EK104" s="434"/>
      <c r="EL104" s="434"/>
      <c r="EM104" s="434"/>
      <c r="EN104" s="434"/>
      <c r="EO104" s="434"/>
      <c r="EP104" s="434"/>
      <c r="EQ104" s="434"/>
      <c r="ER104" s="434"/>
      <c r="ES104" s="434"/>
      <c r="ET104" s="434"/>
      <c r="EU104" s="434"/>
      <c r="EV104" s="434"/>
      <c r="EW104" s="434"/>
      <c r="EX104" s="434"/>
      <c r="EY104" s="434"/>
      <c r="EZ104" s="434"/>
      <c r="FA104" s="434"/>
      <c r="FB104" s="434"/>
      <c r="FC104" s="434"/>
      <c r="FD104" s="434"/>
      <c r="FE104" s="434"/>
      <c r="FF104" s="434"/>
      <c r="FG104" s="434"/>
      <c r="FH104" s="434"/>
      <c r="FI104" s="434"/>
      <c r="FJ104" s="434"/>
      <c r="FK104" s="434"/>
      <c r="FL104" s="434"/>
      <c r="FM104" s="434"/>
      <c r="FN104" s="434"/>
      <c r="FO104" s="434"/>
      <c r="FP104" s="434"/>
      <c r="FQ104" s="434"/>
      <c r="FR104" s="434"/>
      <c r="FS104" s="434"/>
      <c r="FT104" s="434"/>
      <c r="FU104" s="434"/>
      <c r="FV104" s="434"/>
      <c r="FW104" s="434"/>
      <c r="FX104" s="434"/>
      <c r="FY104" s="434"/>
      <c r="FZ104" s="434"/>
      <c r="GA104" s="434"/>
      <c r="GB104" s="434"/>
      <c r="GC104" s="434"/>
      <c r="GD104" s="434"/>
      <c r="GE104" s="434"/>
      <c r="GF104" s="434"/>
      <c r="GG104" s="434"/>
      <c r="GH104" s="434"/>
      <c r="GI104" s="434"/>
      <c r="GJ104" s="434"/>
      <c r="GK104" s="434"/>
      <c r="GL104" s="434"/>
      <c r="GM104" s="434"/>
      <c r="GN104" s="434"/>
      <c r="GO104" s="434"/>
      <c r="GP104" s="434"/>
      <c r="GQ104" s="434"/>
      <c r="GR104" s="434"/>
      <c r="GS104" s="434"/>
      <c r="GT104" s="434"/>
      <c r="GU104" s="434"/>
      <c r="GV104" s="434"/>
      <c r="GW104" s="434"/>
      <c r="GX104" s="434"/>
      <c r="GY104" s="434"/>
      <c r="GZ104" s="434"/>
      <c r="HA104" s="434"/>
      <c r="HB104" s="434"/>
      <c r="HC104" s="434"/>
      <c r="HD104" s="434"/>
      <c r="HE104" s="434"/>
      <c r="HF104" s="434"/>
      <c r="HG104" s="434"/>
      <c r="HH104" s="434"/>
      <c r="HI104" s="434"/>
      <c r="HJ104" s="434"/>
      <c r="HK104" s="434"/>
      <c r="HL104" s="434"/>
      <c r="HM104" s="434"/>
      <c r="HN104" s="434"/>
      <c r="HO104" s="434"/>
      <c r="HP104" s="434"/>
      <c r="HQ104" s="434"/>
      <c r="HR104" s="434"/>
      <c r="HS104" s="434"/>
      <c r="HT104" s="434"/>
      <c r="HU104" s="434"/>
      <c r="HV104" s="434"/>
      <c r="HW104" s="434"/>
      <c r="HX104" s="434"/>
      <c r="HY104" s="434"/>
      <c r="HZ104" s="434"/>
      <c r="IA104" s="434"/>
      <c r="IB104" s="434"/>
      <c r="IC104" s="434"/>
      <c r="ID104" s="434"/>
      <c r="IE104" s="434"/>
      <c r="IF104" s="434"/>
      <c r="IG104" s="434"/>
      <c r="IH104" s="434"/>
      <c r="II104" s="434"/>
      <c r="IJ104" s="434"/>
      <c r="IK104" s="435">
        <v>18</v>
      </c>
      <c r="IL104" s="435">
        <v>6440000</v>
      </c>
      <c r="IM104" s="435">
        <v>5630800</v>
      </c>
    </row>
    <row r="105" spans="1:247" s="436" customFormat="1" ht="6.75">
      <c r="A105" s="433" t="s">
        <v>710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4"/>
      <c r="AO105" s="434"/>
      <c r="AP105" s="434"/>
      <c r="AQ105" s="434"/>
      <c r="AR105" s="434"/>
      <c r="AS105" s="434"/>
      <c r="AT105" s="434"/>
      <c r="AU105" s="434"/>
      <c r="AV105" s="434"/>
      <c r="AW105" s="434"/>
      <c r="AX105" s="434"/>
      <c r="AY105" s="434"/>
      <c r="AZ105" s="434"/>
      <c r="BA105" s="434"/>
      <c r="BB105" s="434"/>
      <c r="BC105" s="434"/>
      <c r="BD105" s="434"/>
      <c r="BE105" s="434"/>
      <c r="BF105" s="434"/>
      <c r="BG105" s="434">
        <v>1</v>
      </c>
      <c r="BH105" s="434">
        <v>100000</v>
      </c>
      <c r="BI105" s="434">
        <v>100000</v>
      </c>
      <c r="BJ105" s="434"/>
      <c r="BK105" s="434"/>
      <c r="BL105" s="434"/>
      <c r="BM105" s="434"/>
      <c r="BN105" s="434"/>
      <c r="BO105" s="434"/>
      <c r="BP105" s="434"/>
      <c r="BQ105" s="434"/>
      <c r="BR105" s="434"/>
      <c r="BS105" s="434"/>
      <c r="BT105" s="434"/>
      <c r="BU105" s="434"/>
      <c r="BV105" s="434"/>
      <c r="BW105" s="434"/>
      <c r="BX105" s="434"/>
      <c r="BY105" s="434"/>
      <c r="BZ105" s="434"/>
      <c r="CA105" s="434"/>
      <c r="CB105" s="434"/>
      <c r="CC105" s="434"/>
      <c r="CD105" s="434"/>
      <c r="CE105" s="434"/>
      <c r="CF105" s="434"/>
      <c r="CG105" s="434"/>
      <c r="CH105" s="434"/>
      <c r="CI105" s="434"/>
      <c r="CJ105" s="434"/>
      <c r="CK105" s="434"/>
      <c r="CL105" s="434"/>
      <c r="CM105" s="434"/>
      <c r="CN105" s="434"/>
      <c r="CO105" s="434"/>
      <c r="CP105" s="434"/>
      <c r="CQ105" s="434"/>
      <c r="CR105" s="434"/>
      <c r="CS105" s="434"/>
      <c r="CT105" s="434"/>
      <c r="CU105" s="434"/>
      <c r="CV105" s="434"/>
      <c r="CW105" s="434"/>
      <c r="CX105" s="434"/>
      <c r="CY105" s="434"/>
      <c r="CZ105" s="434"/>
      <c r="DA105" s="434"/>
      <c r="DB105" s="434"/>
      <c r="DC105" s="434"/>
      <c r="DD105" s="434"/>
      <c r="DE105" s="434"/>
      <c r="DF105" s="434"/>
      <c r="DG105" s="434"/>
      <c r="DH105" s="434"/>
      <c r="DI105" s="434"/>
      <c r="DJ105" s="434"/>
      <c r="DK105" s="434"/>
      <c r="DL105" s="434"/>
      <c r="DM105" s="434"/>
      <c r="DN105" s="434"/>
      <c r="DO105" s="434"/>
      <c r="DP105" s="434"/>
      <c r="DQ105" s="434"/>
      <c r="DR105" s="434"/>
      <c r="DS105" s="434"/>
      <c r="DT105" s="434"/>
      <c r="DU105" s="434"/>
      <c r="DV105" s="434"/>
      <c r="DW105" s="434"/>
      <c r="DX105" s="434"/>
      <c r="DY105" s="434"/>
      <c r="DZ105" s="434"/>
      <c r="EA105" s="434"/>
      <c r="EB105" s="434"/>
      <c r="EC105" s="434"/>
      <c r="ED105" s="434"/>
      <c r="EE105" s="434"/>
      <c r="EF105" s="434"/>
      <c r="EG105" s="434"/>
      <c r="EH105" s="434"/>
      <c r="EI105" s="434"/>
      <c r="EJ105" s="434"/>
      <c r="EK105" s="434"/>
      <c r="EL105" s="434"/>
      <c r="EM105" s="434"/>
      <c r="EN105" s="434"/>
      <c r="EO105" s="434"/>
      <c r="EP105" s="434"/>
      <c r="EQ105" s="434"/>
      <c r="ER105" s="434"/>
      <c r="ES105" s="434"/>
      <c r="ET105" s="434"/>
      <c r="EU105" s="434"/>
      <c r="EV105" s="434"/>
      <c r="EW105" s="434"/>
      <c r="EX105" s="434"/>
      <c r="EY105" s="434"/>
      <c r="EZ105" s="434"/>
      <c r="FA105" s="434"/>
      <c r="FB105" s="434"/>
      <c r="FC105" s="434"/>
      <c r="FD105" s="434"/>
      <c r="FE105" s="434"/>
      <c r="FF105" s="434"/>
      <c r="FG105" s="434"/>
      <c r="FH105" s="434"/>
      <c r="FI105" s="434"/>
      <c r="FJ105" s="434"/>
      <c r="FK105" s="434"/>
      <c r="FL105" s="434"/>
      <c r="FM105" s="434"/>
      <c r="FN105" s="434"/>
      <c r="FO105" s="434"/>
      <c r="FP105" s="434"/>
      <c r="FQ105" s="434"/>
      <c r="FR105" s="434"/>
      <c r="FS105" s="434"/>
      <c r="FT105" s="434"/>
      <c r="FU105" s="434"/>
      <c r="FV105" s="434"/>
      <c r="FW105" s="434"/>
      <c r="FX105" s="434"/>
      <c r="FY105" s="434"/>
      <c r="FZ105" s="434"/>
      <c r="GA105" s="434"/>
      <c r="GB105" s="434"/>
      <c r="GC105" s="434"/>
      <c r="GD105" s="434"/>
      <c r="GE105" s="434"/>
      <c r="GF105" s="434"/>
      <c r="GG105" s="434"/>
      <c r="GH105" s="434"/>
      <c r="GI105" s="434"/>
      <c r="GJ105" s="434"/>
      <c r="GK105" s="434"/>
      <c r="GL105" s="434"/>
      <c r="GM105" s="434"/>
      <c r="GN105" s="434"/>
      <c r="GO105" s="434"/>
      <c r="GP105" s="434"/>
      <c r="GQ105" s="434"/>
      <c r="GR105" s="434"/>
      <c r="GS105" s="434"/>
      <c r="GT105" s="434"/>
      <c r="GU105" s="434"/>
      <c r="GV105" s="434"/>
      <c r="GW105" s="434"/>
      <c r="GX105" s="434"/>
      <c r="GY105" s="434"/>
      <c r="GZ105" s="434"/>
      <c r="HA105" s="434"/>
      <c r="HB105" s="434"/>
      <c r="HC105" s="434"/>
      <c r="HD105" s="434"/>
      <c r="HE105" s="434"/>
      <c r="HF105" s="434"/>
      <c r="HG105" s="434"/>
      <c r="HH105" s="434"/>
      <c r="HI105" s="434"/>
      <c r="HJ105" s="434"/>
      <c r="HK105" s="434"/>
      <c r="HL105" s="434"/>
      <c r="HM105" s="434"/>
      <c r="HN105" s="434"/>
      <c r="HO105" s="434"/>
      <c r="HP105" s="434"/>
      <c r="HQ105" s="434"/>
      <c r="HR105" s="434"/>
      <c r="HS105" s="434"/>
      <c r="HT105" s="434"/>
      <c r="HU105" s="434"/>
      <c r="HV105" s="434"/>
      <c r="HW105" s="434"/>
      <c r="HX105" s="434"/>
      <c r="HY105" s="434"/>
      <c r="HZ105" s="434"/>
      <c r="IA105" s="434"/>
      <c r="IB105" s="434"/>
      <c r="IC105" s="434"/>
      <c r="ID105" s="434"/>
      <c r="IE105" s="434"/>
      <c r="IF105" s="434"/>
      <c r="IG105" s="434"/>
      <c r="IH105" s="434"/>
      <c r="II105" s="434"/>
      <c r="IJ105" s="434"/>
      <c r="IK105" s="435">
        <v>1</v>
      </c>
      <c r="IL105" s="435">
        <v>100000</v>
      </c>
      <c r="IM105" s="435">
        <v>100000</v>
      </c>
    </row>
    <row r="106" spans="1:247" s="436" customFormat="1" ht="6.75">
      <c r="A106" s="433" t="s">
        <v>428</v>
      </c>
      <c r="B106" s="434">
        <v>17</v>
      </c>
      <c r="C106" s="434">
        <v>9150000</v>
      </c>
      <c r="D106" s="434">
        <v>7040500</v>
      </c>
      <c r="E106" s="434">
        <v>1</v>
      </c>
      <c r="F106" s="434">
        <v>1000000</v>
      </c>
      <c r="G106" s="434">
        <v>1000000</v>
      </c>
      <c r="H106" s="434">
        <v>5</v>
      </c>
      <c r="I106" s="434">
        <v>2600000</v>
      </c>
      <c r="J106" s="434">
        <v>2550000</v>
      </c>
      <c r="K106" s="434">
        <v>1</v>
      </c>
      <c r="L106" s="434">
        <v>1500000</v>
      </c>
      <c r="M106" s="434">
        <v>1500000</v>
      </c>
      <c r="N106" s="434"/>
      <c r="O106" s="434"/>
      <c r="P106" s="434"/>
      <c r="Q106" s="434">
        <v>110</v>
      </c>
      <c r="R106" s="434">
        <v>80610000</v>
      </c>
      <c r="S106" s="434">
        <v>69022800</v>
      </c>
      <c r="T106" s="434">
        <v>166</v>
      </c>
      <c r="U106" s="434">
        <v>123605000</v>
      </c>
      <c r="V106" s="434">
        <v>91138500</v>
      </c>
      <c r="W106" s="434">
        <v>1</v>
      </c>
      <c r="X106" s="434">
        <v>25000</v>
      </c>
      <c r="Y106" s="434">
        <v>12500</v>
      </c>
      <c r="Z106" s="434">
        <v>13</v>
      </c>
      <c r="AA106" s="434">
        <v>10975000</v>
      </c>
      <c r="AB106" s="434">
        <v>8726000</v>
      </c>
      <c r="AC106" s="434">
        <v>3</v>
      </c>
      <c r="AD106" s="434">
        <v>1370000</v>
      </c>
      <c r="AE106" s="434">
        <v>512000</v>
      </c>
      <c r="AF106" s="434">
        <v>1</v>
      </c>
      <c r="AG106" s="434">
        <v>100000</v>
      </c>
      <c r="AH106" s="434">
        <v>100000</v>
      </c>
      <c r="AI106" s="434"/>
      <c r="AJ106" s="434"/>
      <c r="AK106" s="434"/>
      <c r="AL106" s="434"/>
      <c r="AM106" s="434"/>
      <c r="AN106" s="434"/>
      <c r="AO106" s="434"/>
      <c r="AP106" s="434"/>
      <c r="AQ106" s="434"/>
      <c r="AR106" s="434"/>
      <c r="AS106" s="434"/>
      <c r="AT106" s="434"/>
      <c r="AU106" s="434">
        <v>61</v>
      </c>
      <c r="AV106" s="434">
        <v>50040000</v>
      </c>
      <c r="AW106" s="434">
        <v>40305000</v>
      </c>
      <c r="AX106" s="434">
        <v>2</v>
      </c>
      <c r="AY106" s="434">
        <v>510000</v>
      </c>
      <c r="AZ106" s="434">
        <v>510000</v>
      </c>
      <c r="BA106" s="434"/>
      <c r="BB106" s="434"/>
      <c r="BC106" s="434"/>
      <c r="BD106" s="434"/>
      <c r="BE106" s="434"/>
      <c r="BF106" s="434"/>
      <c r="BG106" s="434">
        <v>8</v>
      </c>
      <c r="BH106" s="434">
        <v>2000000</v>
      </c>
      <c r="BI106" s="434">
        <v>1485000</v>
      </c>
      <c r="BJ106" s="434"/>
      <c r="BK106" s="434"/>
      <c r="BL106" s="434"/>
      <c r="BM106" s="434">
        <v>1</v>
      </c>
      <c r="BN106" s="434">
        <v>350000</v>
      </c>
      <c r="BO106" s="434">
        <v>350000</v>
      </c>
      <c r="BP106" s="434">
        <v>2</v>
      </c>
      <c r="BQ106" s="434">
        <v>3250000</v>
      </c>
      <c r="BR106" s="434">
        <v>3250000</v>
      </c>
      <c r="BS106" s="434"/>
      <c r="BT106" s="434"/>
      <c r="BU106" s="434"/>
      <c r="BV106" s="434">
        <v>1</v>
      </c>
      <c r="BW106" s="434">
        <v>6000000</v>
      </c>
      <c r="BX106" s="434">
        <v>1500000</v>
      </c>
      <c r="BY106" s="434">
        <v>4</v>
      </c>
      <c r="BZ106" s="434">
        <v>1460000</v>
      </c>
      <c r="CA106" s="434">
        <v>1460000</v>
      </c>
      <c r="CB106" s="434">
        <v>67</v>
      </c>
      <c r="CC106" s="434">
        <v>65970000</v>
      </c>
      <c r="CD106" s="434">
        <v>48297500</v>
      </c>
      <c r="CE106" s="434">
        <v>1</v>
      </c>
      <c r="CF106" s="434">
        <v>2000000</v>
      </c>
      <c r="CG106" s="434">
        <v>2000000</v>
      </c>
      <c r="CH106" s="434"/>
      <c r="CI106" s="434"/>
      <c r="CJ106" s="434"/>
      <c r="CK106" s="434">
        <v>1</v>
      </c>
      <c r="CL106" s="434">
        <v>5000000</v>
      </c>
      <c r="CM106" s="434">
        <v>700000</v>
      </c>
      <c r="CN106" s="434">
        <v>22</v>
      </c>
      <c r="CO106" s="434">
        <v>21350000</v>
      </c>
      <c r="CP106" s="434">
        <v>13908000</v>
      </c>
      <c r="CQ106" s="434">
        <v>4</v>
      </c>
      <c r="CR106" s="434">
        <v>3550000</v>
      </c>
      <c r="CS106" s="434">
        <v>3275500</v>
      </c>
      <c r="CT106" s="434">
        <v>55</v>
      </c>
      <c r="CU106" s="434">
        <v>56800000</v>
      </c>
      <c r="CV106" s="434">
        <v>42465000</v>
      </c>
      <c r="CW106" s="434">
        <v>631</v>
      </c>
      <c r="CX106" s="434">
        <v>530303634</v>
      </c>
      <c r="CY106" s="434" t="s">
        <v>804</v>
      </c>
      <c r="CZ106" s="434">
        <v>71</v>
      </c>
      <c r="DA106" s="434">
        <v>34519000</v>
      </c>
      <c r="DB106" s="434">
        <v>29979200</v>
      </c>
      <c r="DC106" s="434"/>
      <c r="DD106" s="434"/>
      <c r="DE106" s="434"/>
      <c r="DF106" s="434"/>
      <c r="DG106" s="434"/>
      <c r="DH106" s="434"/>
      <c r="DI106" s="434">
        <v>16</v>
      </c>
      <c r="DJ106" s="434">
        <v>16040000</v>
      </c>
      <c r="DK106" s="434">
        <v>9790000</v>
      </c>
      <c r="DL106" s="434"/>
      <c r="DM106" s="434"/>
      <c r="DN106" s="434"/>
      <c r="DO106" s="434"/>
      <c r="DP106" s="434"/>
      <c r="DQ106" s="434"/>
      <c r="DR106" s="434">
        <v>24</v>
      </c>
      <c r="DS106" s="434">
        <v>9270000</v>
      </c>
      <c r="DT106" s="434">
        <v>8200800</v>
      </c>
      <c r="DU106" s="434">
        <v>30</v>
      </c>
      <c r="DV106" s="434">
        <v>28775000</v>
      </c>
      <c r="DW106" s="434">
        <v>22792000</v>
      </c>
      <c r="DX106" s="434">
        <v>1</v>
      </c>
      <c r="DY106" s="434">
        <v>100000</v>
      </c>
      <c r="DZ106" s="434">
        <v>32000</v>
      </c>
      <c r="EA106" s="434">
        <v>1</v>
      </c>
      <c r="EB106" s="434">
        <v>1000000</v>
      </c>
      <c r="EC106" s="434">
        <v>500000</v>
      </c>
      <c r="ED106" s="434">
        <v>4</v>
      </c>
      <c r="EE106" s="434">
        <v>13050000</v>
      </c>
      <c r="EF106" s="434">
        <v>11075000</v>
      </c>
      <c r="EG106" s="434">
        <v>6</v>
      </c>
      <c r="EH106" s="434">
        <v>7650000</v>
      </c>
      <c r="EI106" s="434">
        <v>6980000</v>
      </c>
      <c r="EJ106" s="434">
        <v>3</v>
      </c>
      <c r="EK106" s="434">
        <v>11000000</v>
      </c>
      <c r="EL106" s="434">
        <v>11000000</v>
      </c>
      <c r="EM106" s="434">
        <v>20</v>
      </c>
      <c r="EN106" s="434">
        <v>16650000</v>
      </c>
      <c r="EO106" s="434">
        <v>14894500</v>
      </c>
      <c r="EP106" s="434"/>
      <c r="EQ106" s="434"/>
      <c r="ER106" s="434"/>
      <c r="ES106" s="434">
        <v>4</v>
      </c>
      <c r="ET106" s="434">
        <v>3600000</v>
      </c>
      <c r="EU106" s="434">
        <v>2199000</v>
      </c>
      <c r="EV106" s="434">
        <v>2</v>
      </c>
      <c r="EW106" s="434">
        <v>5000000</v>
      </c>
      <c r="EX106" s="434">
        <v>5000000</v>
      </c>
      <c r="EY106" s="434">
        <v>1</v>
      </c>
      <c r="EZ106" s="434">
        <v>2000000</v>
      </c>
      <c r="FA106" s="434">
        <v>2000000</v>
      </c>
      <c r="FB106" s="434"/>
      <c r="FC106" s="434"/>
      <c r="FD106" s="434"/>
      <c r="FE106" s="434">
        <v>13</v>
      </c>
      <c r="FF106" s="434">
        <v>12600000</v>
      </c>
      <c r="FG106" s="434">
        <v>11091000</v>
      </c>
      <c r="FH106" s="434">
        <v>11</v>
      </c>
      <c r="FI106" s="434">
        <v>22120000</v>
      </c>
      <c r="FJ106" s="434">
        <v>20010000</v>
      </c>
      <c r="FK106" s="434"/>
      <c r="FL106" s="434"/>
      <c r="FM106" s="434"/>
      <c r="FN106" s="434">
        <v>1</v>
      </c>
      <c r="FO106" s="434">
        <v>10000000</v>
      </c>
      <c r="FP106" s="434">
        <v>5000000</v>
      </c>
      <c r="FQ106" s="434"/>
      <c r="FR106" s="434"/>
      <c r="FS106" s="434"/>
      <c r="FT106" s="434">
        <v>6</v>
      </c>
      <c r="FU106" s="434">
        <v>2650000</v>
      </c>
      <c r="FV106" s="434">
        <v>2100000</v>
      </c>
      <c r="FW106" s="434"/>
      <c r="FX106" s="434"/>
      <c r="FY106" s="434"/>
      <c r="FZ106" s="434">
        <v>15</v>
      </c>
      <c r="GA106" s="434">
        <v>20125000</v>
      </c>
      <c r="GB106" s="434">
        <v>16335000</v>
      </c>
      <c r="GC106" s="434"/>
      <c r="GD106" s="434"/>
      <c r="GE106" s="434"/>
      <c r="GF106" s="434">
        <v>20</v>
      </c>
      <c r="GG106" s="434">
        <v>33550000</v>
      </c>
      <c r="GH106" s="434">
        <v>30646000</v>
      </c>
      <c r="GI106" s="434"/>
      <c r="GJ106" s="434"/>
      <c r="GK106" s="434"/>
      <c r="GL106" s="434">
        <v>9</v>
      </c>
      <c r="GM106" s="434">
        <v>8900000</v>
      </c>
      <c r="GN106" s="434">
        <v>3864000</v>
      </c>
      <c r="GO106" s="434">
        <v>1</v>
      </c>
      <c r="GP106" s="434">
        <v>1000000</v>
      </c>
      <c r="GQ106" s="434">
        <v>510000</v>
      </c>
      <c r="GR106" s="434">
        <v>2</v>
      </c>
      <c r="GS106" s="434">
        <v>750000</v>
      </c>
      <c r="GT106" s="434">
        <v>450000</v>
      </c>
      <c r="GU106" s="434">
        <v>3</v>
      </c>
      <c r="GV106" s="434">
        <v>6000000</v>
      </c>
      <c r="GW106" s="434">
        <v>3970000</v>
      </c>
      <c r="GX106" s="434">
        <v>1</v>
      </c>
      <c r="GY106" s="434">
        <v>100000</v>
      </c>
      <c r="GZ106" s="434">
        <v>100000</v>
      </c>
      <c r="HA106" s="434">
        <v>1</v>
      </c>
      <c r="HB106" s="434">
        <v>10000000</v>
      </c>
      <c r="HC106" s="434">
        <v>10000000</v>
      </c>
      <c r="HD106" s="434"/>
      <c r="HE106" s="434"/>
      <c r="HF106" s="434"/>
      <c r="HG106" s="434"/>
      <c r="HH106" s="434"/>
      <c r="HI106" s="434"/>
      <c r="HJ106" s="434"/>
      <c r="HK106" s="434"/>
      <c r="HL106" s="434"/>
      <c r="HM106" s="434"/>
      <c r="HN106" s="434"/>
      <c r="HO106" s="434"/>
      <c r="HP106" s="434"/>
      <c r="HQ106" s="434"/>
      <c r="HR106" s="434"/>
      <c r="HS106" s="434"/>
      <c r="HT106" s="434"/>
      <c r="HU106" s="434"/>
      <c r="HV106" s="434">
        <v>9</v>
      </c>
      <c r="HW106" s="434">
        <v>44000000</v>
      </c>
      <c r="HX106" s="434">
        <v>24825000</v>
      </c>
      <c r="HY106" s="434">
        <v>1</v>
      </c>
      <c r="HZ106" s="434">
        <v>100000</v>
      </c>
      <c r="IA106" s="434">
        <v>25000</v>
      </c>
      <c r="IB106" s="434">
        <v>1</v>
      </c>
      <c r="IC106" s="434">
        <v>750000</v>
      </c>
      <c r="ID106" s="434">
        <v>502500</v>
      </c>
      <c r="IE106" s="434">
        <v>2</v>
      </c>
      <c r="IF106" s="434">
        <v>1000000</v>
      </c>
      <c r="IG106" s="434">
        <v>1000000</v>
      </c>
      <c r="IH106" s="434">
        <v>1</v>
      </c>
      <c r="II106" s="434">
        <v>500000</v>
      </c>
      <c r="IJ106" s="434">
        <v>500000</v>
      </c>
      <c r="IK106" s="435">
        <v>1458</v>
      </c>
      <c r="IL106" s="435">
        <v>1302317634</v>
      </c>
      <c r="IM106" s="435" t="s">
        <v>800</v>
      </c>
    </row>
    <row r="107" spans="1:247" s="436" customFormat="1" ht="6.75">
      <c r="A107" s="433" t="s">
        <v>551</v>
      </c>
      <c r="B107" s="434"/>
      <c r="C107" s="434"/>
      <c r="D107" s="434"/>
      <c r="E107" s="434"/>
      <c r="F107" s="434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  <c r="AH107" s="434"/>
      <c r="AI107" s="434"/>
      <c r="AJ107" s="434"/>
      <c r="AK107" s="434"/>
      <c r="AL107" s="434"/>
      <c r="AM107" s="434"/>
      <c r="AN107" s="434"/>
      <c r="AO107" s="434"/>
      <c r="AP107" s="434"/>
      <c r="AQ107" s="434"/>
      <c r="AR107" s="434"/>
      <c r="AS107" s="434"/>
      <c r="AT107" s="434"/>
      <c r="AU107" s="434"/>
      <c r="AV107" s="434"/>
      <c r="AW107" s="434"/>
      <c r="AX107" s="434"/>
      <c r="AY107" s="434"/>
      <c r="AZ107" s="434"/>
      <c r="BA107" s="434"/>
      <c r="BB107" s="434"/>
      <c r="BC107" s="434"/>
      <c r="BD107" s="434"/>
      <c r="BE107" s="434"/>
      <c r="BF107" s="434"/>
      <c r="BG107" s="434"/>
      <c r="BH107" s="434"/>
      <c r="BI107" s="434"/>
      <c r="BJ107" s="434"/>
      <c r="BK107" s="434"/>
      <c r="BL107" s="434"/>
      <c r="BM107" s="434"/>
      <c r="BN107" s="434"/>
      <c r="BO107" s="434"/>
      <c r="BP107" s="434"/>
      <c r="BQ107" s="434"/>
      <c r="BR107" s="434"/>
      <c r="BS107" s="434"/>
      <c r="BT107" s="434"/>
      <c r="BU107" s="434"/>
      <c r="BV107" s="434"/>
      <c r="BW107" s="434"/>
      <c r="BX107" s="434"/>
      <c r="BY107" s="434"/>
      <c r="BZ107" s="434"/>
      <c r="CA107" s="434"/>
      <c r="CB107" s="434"/>
      <c r="CC107" s="434"/>
      <c r="CD107" s="434"/>
      <c r="CE107" s="434"/>
      <c r="CF107" s="434"/>
      <c r="CG107" s="434"/>
      <c r="CH107" s="434"/>
      <c r="CI107" s="434"/>
      <c r="CJ107" s="434"/>
      <c r="CK107" s="434"/>
      <c r="CL107" s="434"/>
      <c r="CM107" s="434"/>
      <c r="CN107" s="434"/>
      <c r="CO107" s="434"/>
      <c r="CP107" s="434"/>
      <c r="CQ107" s="434"/>
      <c r="CR107" s="434"/>
      <c r="CS107" s="434"/>
      <c r="CT107" s="434"/>
      <c r="CU107" s="434"/>
      <c r="CV107" s="434"/>
      <c r="CW107" s="434">
        <v>12</v>
      </c>
      <c r="CX107" s="434">
        <v>5220000</v>
      </c>
      <c r="CY107" s="434">
        <v>5015000</v>
      </c>
      <c r="CZ107" s="434"/>
      <c r="DA107" s="434"/>
      <c r="DB107" s="434"/>
      <c r="DC107" s="434"/>
      <c r="DD107" s="434"/>
      <c r="DE107" s="434"/>
      <c r="DF107" s="434"/>
      <c r="DG107" s="434"/>
      <c r="DH107" s="434"/>
      <c r="DI107" s="434"/>
      <c r="DJ107" s="434"/>
      <c r="DK107" s="434"/>
      <c r="DL107" s="434"/>
      <c r="DM107" s="434"/>
      <c r="DN107" s="434"/>
      <c r="DO107" s="434"/>
      <c r="DP107" s="434"/>
      <c r="DQ107" s="434"/>
      <c r="DR107" s="434">
        <v>1</v>
      </c>
      <c r="DS107" s="434">
        <v>310000</v>
      </c>
      <c r="DT107" s="434">
        <v>155000</v>
      </c>
      <c r="DU107" s="434"/>
      <c r="DV107" s="434"/>
      <c r="DW107" s="434"/>
      <c r="DX107" s="434"/>
      <c r="DY107" s="434"/>
      <c r="DZ107" s="434"/>
      <c r="EA107" s="434"/>
      <c r="EB107" s="434"/>
      <c r="EC107" s="434"/>
      <c r="ED107" s="434"/>
      <c r="EE107" s="434"/>
      <c r="EF107" s="434"/>
      <c r="EG107" s="434"/>
      <c r="EH107" s="434"/>
      <c r="EI107" s="434"/>
      <c r="EJ107" s="434"/>
      <c r="EK107" s="434"/>
      <c r="EL107" s="434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4"/>
      <c r="EX107" s="434"/>
      <c r="EY107" s="434"/>
      <c r="EZ107" s="434"/>
      <c r="FA107" s="434"/>
      <c r="FB107" s="434"/>
      <c r="FC107" s="434"/>
      <c r="FD107" s="434"/>
      <c r="FE107" s="434"/>
      <c r="FF107" s="434"/>
      <c r="FG107" s="434"/>
      <c r="FH107" s="434"/>
      <c r="FI107" s="434"/>
      <c r="FJ107" s="434"/>
      <c r="FK107" s="434"/>
      <c r="FL107" s="434"/>
      <c r="FM107" s="434"/>
      <c r="FN107" s="434"/>
      <c r="FO107" s="434"/>
      <c r="FP107" s="434"/>
      <c r="FQ107" s="434"/>
      <c r="FR107" s="434"/>
      <c r="FS107" s="434"/>
      <c r="FT107" s="434"/>
      <c r="FU107" s="434"/>
      <c r="FV107" s="434"/>
      <c r="FW107" s="434"/>
      <c r="FX107" s="434"/>
      <c r="FY107" s="434"/>
      <c r="FZ107" s="434"/>
      <c r="GA107" s="434"/>
      <c r="GB107" s="434"/>
      <c r="GC107" s="434"/>
      <c r="GD107" s="434"/>
      <c r="GE107" s="434"/>
      <c r="GF107" s="434"/>
      <c r="GG107" s="434"/>
      <c r="GH107" s="434"/>
      <c r="GI107" s="434"/>
      <c r="GJ107" s="434"/>
      <c r="GK107" s="434"/>
      <c r="GL107" s="434"/>
      <c r="GM107" s="434"/>
      <c r="GN107" s="434"/>
      <c r="GO107" s="434"/>
      <c r="GP107" s="434"/>
      <c r="GQ107" s="434"/>
      <c r="GR107" s="434"/>
      <c r="GS107" s="434"/>
      <c r="GT107" s="434"/>
      <c r="GU107" s="434"/>
      <c r="GV107" s="434"/>
      <c r="GW107" s="434"/>
      <c r="GX107" s="434"/>
      <c r="GY107" s="434"/>
      <c r="GZ107" s="434"/>
      <c r="HA107" s="434"/>
      <c r="HB107" s="434"/>
      <c r="HC107" s="434"/>
      <c r="HD107" s="434"/>
      <c r="HE107" s="434"/>
      <c r="HF107" s="434"/>
      <c r="HG107" s="434"/>
      <c r="HH107" s="434"/>
      <c r="HI107" s="434"/>
      <c r="HJ107" s="434"/>
      <c r="HK107" s="434"/>
      <c r="HL107" s="434"/>
      <c r="HM107" s="434"/>
      <c r="HN107" s="434"/>
      <c r="HO107" s="434"/>
      <c r="HP107" s="434"/>
      <c r="HQ107" s="434"/>
      <c r="HR107" s="434"/>
      <c r="HS107" s="434"/>
      <c r="HT107" s="434"/>
      <c r="HU107" s="434"/>
      <c r="HV107" s="434"/>
      <c r="HW107" s="434"/>
      <c r="HX107" s="434"/>
      <c r="HY107" s="434"/>
      <c r="HZ107" s="434"/>
      <c r="IA107" s="434"/>
      <c r="IB107" s="434"/>
      <c r="IC107" s="434"/>
      <c r="ID107" s="434"/>
      <c r="IE107" s="434"/>
      <c r="IF107" s="434"/>
      <c r="IG107" s="434"/>
      <c r="IH107" s="434"/>
      <c r="II107" s="434"/>
      <c r="IJ107" s="434"/>
      <c r="IK107" s="435">
        <v>13</v>
      </c>
      <c r="IL107" s="435">
        <v>5530000</v>
      </c>
      <c r="IM107" s="435">
        <v>5170000</v>
      </c>
    </row>
    <row r="108" spans="1:247" s="436" customFormat="1" ht="6.75">
      <c r="A108" s="433" t="s">
        <v>801</v>
      </c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434"/>
      <c r="S108" s="434"/>
      <c r="T108" s="434"/>
      <c r="U108" s="434"/>
      <c r="V108" s="434"/>
      <c r="W108" s="434"/>
      <c r="X108" s="434"/>
      <c r="Y108" s="434"/>
      <c r="Z108" s="434"/>
      <c r="AA108" s="434"/>
      <c r="AB108" s="434"/>
      <c r="AC108" s="434"/>
      <c r="AD108" s="434"/>
      <c r="AE108" s="434"/>
      <c r="AF108" s="434"/>
      <c r="AG108" s="434"/>
      <c r="AH108" s="434"/>
      <c r="AI108" s="434"/>
      <c r="AJ108" s="434"/>
      <c r="AK108" s="434"/>
      <c r="AL108" s="434"/>
      <c r="AM108" s="434"/>
      <c r="AN108" s="434"/>
      <c r="AO108" s="434"/>
      <c r="AP108" s="434"/>
      <c r="AQ108" s="434"/>
      <c r="AR108" s="434"/>
      <c r="AS108" s="434"/>
      <c r="AT108" s="434"/>
      <c r="AU108" s="434"/>
      <c r="AV108" s="434"/>
      <c r="AW108" s="434"/>
      <c r="AX108" s="434"/>
      <c r="AY108" s="434"/>
      <c r="AZ108" s="434"/>
      <c r="BA108" s="434"/>
      <c r="BB108" s="434"/>
      <c r="BC108" s="434"/>
      <c r="BD108" s="434"/>
      <c r="BE108" s="434"/>
      <c r="BF108" s="434"/>
      <c r="BG108" s="434"/>
      <c r="BH108" s="434"/>
      <c r="BI108" s="434"/>
      <c r="BJ108" s="434"/>
      <c r="BK108" s="434"/>
      <c r="BL108" s="434"/>
      <c r="BM108" s="434"/>
      <c r="BN108" s="434"/>
      <c r="BO108" s="434"/>
      <c r="BP108" s="434"/>
      <c r="BQ108" s="434"/>
      <c r="BR108" s="434"/>
      <c r="BS108" s="434"/>
      <c r="BT108" s="434"/>
      <c r="BU108" s="434"/>
      <c r="BV108" s="434"/>
      <c r="BW108" s="434"/>
      <c r="BX108" s="434"/>
      <c r="BY108" s="434"/>
      <c r="BZ108" s="434"/>
      <c r="CA108" s="434"/>
      <c r="CB108" s="434"/>
      <c r="CC108" s="434"/>
      <c r="CD108" s="434"/>
      <c r="CE108" s="434"/>
      <c r="CF108" s="434"/>
      <c r="CG108" s="434"/>
      <c r="CH108" s="434"/>
      <c r="CI108" s="434"/>
      <c r="CJ108" s="434"/>
      <c r="CK108" s="434"/>
      <c r="CL108" s="434"/>
      <c r="CM108" s="434"/>
      <c r="CN108" s="434"/>
      <c r="CO108" s="434"/>
      <c r="CP108" s="434"/>
      <c r="CQ108" s="434"/>
      <c r="CR108" s="434"/>
      <c r="CS108" s="434"/>
      <c r="CT108" s="434"/>
      <c r="CU108" s="434"/>
      <c r="CV108" s="434"/>
      <c r="CW108" s="434">
        <v>2</v>
      </c>
      <c r="CX108" s="434">
        <v>600000</v>
      </c>
      <c r="CY108" s="434">
        <v>450000</v>
      </c>
      <c r="CZ108" s="434"/>
      <c r="DA108" s="434"/>
      <c r="DB108" s="434"/>
      <c r="DC108" s="434"/>
      <c r="DD108" s="434"/>
      <c r="DE108" s="434"/>
      <c r="DF108" s="434"/>
      <c r="DG108" s="434"/>
      <c r="DH108" s="434"/>
      <c r="DI108" s="434"/>
      <c r="DJ108" s="434"/>
      <c r="DK108" s="434"/>
      <c r="DL108" s="434"/>
      <c r="DM108" s="434"/>
      <c r="DN108" s="434"/>
      <c r="DO108" s="434"/>
      <c r="DP108" s="434"/>
      <c r="DQ108" s="434"/>
      <c r="DR108" s="434"/>
      <c r="DS108" s="434"/>
      <c r="DT108" s="434"/>
      <c r="DU108" s="434"/>
      <c r="DV108" s="434"/>
      <c r="DW108" s="434"/>
      <c r="DX108" s="434"/>
      <c r="DY108" s="434"/>
      <c r="DZ108" s="434"/>
      <c r="EA108" s="434"/>
      <c r="EB108" s="434"/>
      <c r="EC108" s="434"/>
      <c r="ED108" s="434"/>
      <c r="EE108" s="434"/>
      <c r="EF108" s="434"/>
      <c r="EG108" s="434"/>
      <c r="EH108" s="434"/>
      <c r="EI108" s="434"/>
      <c r="EJ108" s="434"/>
      <c r="EK108" s="434"/>
      <c r="EL108" s="434"/>
      <c r="EM108" s="434"/>
      <c r="EN108" s="434"/>
      <c r="EO108" s="434"/>
      <c r="EP108" s="434"/>
      <c r="EQ108" s="434"/>
      <c r="ER108" s="434"/>
      <c r="ES108" s="434"/>
      <c r="ET108" s="434"/>
      <c r="EU108" s="434"/>
      <c r="EV108" s="434"/>
      <c r="EW108" s="434"/>
      <c r="EX108" s="434"/>
      <c r="EY108" s="434"/>
      <c r="EZ108" s="434"/>
      <c r="FA108" s="434"/>
      <c r="FB108" s="434"/>
      <c r="FC108" s="434"/>
      <c r="FD108" s="434"/>
      <c r="FE108" s="434"/>
      <c r="FF108" s="434"/>
      <c r="FG108" s="434"/>
      <c r="FH108" s="434"/>
      <c r="FI108" s="434"/>
      <c r="FJ108" s="434"/>
      <c r="FK108" s="434"/>
      <c r="FL108" s="434"/>
      <c r="FM108" s="434"/>
      <c r="FN108" s="434"/>
      <c r="FO108" s="434"/>
      <c r="FP108" s="434"/>
      <c r="FQ108" s="434"/>
      <c r="FR108" s="434"/>
      <c r="FS108" s="434"/>
      <c r="FT108" s="434"/>
      <c r="FU108" s="434"/>
      <c r="FV108" s="434"/>
      <c r="FW108" s="434"/>
      <c r="FX108" s="434"/>
      <c r="FY108" s="434"/>
      <c r="FZ108" s="434"/>
      <c r="GA108" s="434"/>
      <c r="GB108" s="434"/>
      <c r="GC108" s="434"/>
      <c r="GD108" s="434"/>
      <c r="GE108" s="434"/>
      <c r="GF108" s="434"/>
      <c r="GG108" s="434"/>
      <c r="GH108" s="434"/>
      <c r="GI108" s="434"/>
      <c r="GJ108" s="434"/>
      <c r="GK108" s="434"/>
      <c r="GL108" s="434"/>
      <c r="GM108" s="434"/>
      <c r="GN108" s="434"/>
      <c r="GO108" s="434"/>
      <c r="GP108" s="434"/>
      <c r="GQ108" s="434"/>
      <c r="GR108" s="434"/>
      <c r="GS108" s="434"/>
      <c r="GT108" s="434"/>
      <c r="GU108" s="434"/>
      <c r="GV108" s="434"/>
      <c r="GW108" s="434"/>
      <c r="GX108" s="434"/>
      <c r="GY108" s="434"/>
      <c r="GZ108" s="434"/>
      <c r="HA108" s="434"/>
      <c r="HB108" s="434"/>
      <c r="HC108" s="434"/>
      <c r="HD108" s="434"/>
      <c r="HE108" s="434"/>
      <c r="HF108" s="434"/>
      <c r="HG108" s="434"/>
      <c r="HH108" s="434"/>
      <c r="HI108" s="434"/>
      <c r="HJ108" s="434"/>
      <c r="HK108" s="434"/>
      <c r="HL108" s="434"/>
      <c r="HM108" s="434"/>
      <c r="HN108" s="434"/>
      <c r="HO108" s="434"/>
      <c r="HP108" s="434"/>
      <c r="HQ108" s="434"/>
      <c r="HR108" s="434"/>
      <c r="HS108" s="434"/>
      <c r="HT108" s="434"/>
      <c r="HU108" s="434"/>
      <c r="HV108" s="434"/>
      <c r="HW108" s="434"/>
      <c r="HX108" s="434"/>
      <c r="HY108" s="434"/>
      <c r="HZ108" s="434"/>
      <c r="IA108" s="434"/>
      <c r="IB108" s="434"/>
      <c r="IC108" s="434"/>
      <c r="ID108" s="434"/>
      <c r="IE108" s="434"/>
      <c r="IF108" s="434"/>
      <c r="IG108" s="434"/>
      <c r="IH108" s="434"/>
      <c r="II108" s="434"/>
      <c r="IJ108" s="434"/>
      <c r="IK108" s="435">
        <v>2</v>
      </c>
      <c r="IL108" s="435">
        <v>600000</v>
      </c>
      <c r="IM108" s="435">
        <v>450000</v>
      </c>
    </row>
    <row r="109" spans="1:247" s="436" customFormat="1" ht="6.75">
      <c r="A109" s="433" t="s">
        <v>552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>
        <v>12</v>
      </c>
      <c r="U109" s="434">
        <v>15220000</v>
      </c>
      <c r="V109" s="434">
        <v>8790000</v>
      </c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  <c r="AH109" s="434"/>
      <c r="AI109" s="434"/>
      <c r="AJ109" s="434"/>
      <c r="AK109" s="434"/>
      <c r="AL109" s="434"/>
      <c r="AM109" s="434"/>
      <c r="AN109" s="434"/>
      <c r="AO109" s="434"/>
      <c r="AP109" s="434"/>
      <c r="AQ109" s="434"/>
      <c r="AR109" s="434"/>
      <c r="AS109" s="434"/>
      <c r="AT109" s="434"/>
      <c r="AU109" s="434"/>
      <c r="AV109" s="434"/>
      <c r="AW109" s="434"/>
      <c r="AX109" s="434"/>
      <c r="AY109" s="434"/>
      <c r="AZ109" s="434"/>
      <c r="BA109" s="434"/>
      <c r="BB109" s="434"/>
      <c r="BC109" s="434"/>
      <c r="BD109" s="434"/>
      <c r="BE109" s="434"/>
      <c r="BF109" s="434"/>
      <c r="BG109" s="434"/>
      <c r="BH109" s="434"/>
      <c r="BI109" s="434"/>
      <c r="BJ109" s="434"/>
      <c r="BK109" s="434"/>
      <c r="BL109" s="434"/>
      <c r="BM109" s="434"/>
      <c r="BN109" s="434"/>
      <c r="BO109" s="434"/>
      <c r="BP109" s="434"/>
      <c r="BQ109" s="434"/>
      <c r="BR109" s="434"/>
      <c r="BS109" s="434"/>
      <c r="BT109" s="434"/>
      <c r="BU109" s="434"/>
      <c r="BV109" s="434"/>
      <c r="BW109" s="434"/>
      <c r="BX109" s="434"/>
      <c r="BY109" s="434"/>
      <c r="BZ109" s="434"/>
      <c r="CA109" s="434"/>
      <c r="CB109" s="434"/>
      <c r="CC109" s="434"/>
      <c r="CD109" s="434"/>
      <c r="CE109" s="434"/>
      <c r="CF109" s="434"/>
      <c r="CG109" s="434"/>
      <c r="CH109" s="434"/>
      <c r="CI109" s="434"/>
      <c r="CJ109" s="434"/>
      <c r="CK109" s="434"/>
      <c r="CL109" s="434"/>
      <c r="CM109" s="434"/>
      <c r="CN109" s="434"/>
      <c r="CO109" s="434"/>
      <c r="CP109" s="434"/>
      <c r="CQ109" s="434"/>
      <c r="CR109" s="434"/>
      <c r="CS109" s="434"/>
      <c r="CT109" s="434">
        <v>2</v>
      </c>
      <c r="CU109" s="434">
        <v>3000000</v>
      </c>
      <c r="CV109" s="434">
        <v>1500000</v>
      </c>
      <c r="CW109" s="434">
        <v>11</v>
      </c>
      <c r="CX109" s="434">
        <v>5085000</v>
      </c>
      <c r="CY109" s="434">
        <v>2747500</v>
      </c>
      <c r="CZ109" s="434"/>
      <c r="DA109" s="434"/>
      <c r="DB109" s="434"/>
      <c r="DC109" s="434"/>
      <c r="DD109" s="434"/>
      <c r="DE109" s="434"/>
      <c r="DF109" s="434"/>
      <c r="DG109" s="434"/>
      <c r="DH109" s="434"/>
      <c r="DI109" s="434"/>
      <c r="DJ109" s="434"/>
      <c r="DK109" s="434"/>
      <c r="DL109" s="434"/>
      <c r="DM109" s="434"/>
      <c r="DN109" s="434"/>
      <c r="DO109" s="434"/>
      <c r="DP109" s="434"/>
      <c r="DQ109" s="434"/>
      <c r="DR109" s="434">
        <v>1</v>
      </c>
      <c r="DS109" s="434">
        <v>13925000</v>
      </c>
      <c r="DT109" s="434">
        <v>139250</v>
      </c>
      <c r="DU109" s="434"/>
      <c r="DV109" s="434"/>
      <c r="DW109" s="434"/>
      <c r="DX109" s="434"/>
      <c r="DY109" s="434"/>
      <c r="DZ109" s="434"/>
      <c r="EA109" s="434"/>
      <c r="EB109" s="434"/>
      <c r="EC109" s="434"/>
      <c r="ED109" s="434"/>
      <c r="EE109" s="434"/>
      <c r="EF109" s="434"/>
      <c r="EG109" s="434"/>
      <c r="EH109" s="434"/>
      <c r="EI109" s="434"/>
      <c r="EJ109" s="434"/>
      <c r="EK109" s="434"/>
      <c r="EL109" s="434"/>
      <c r="EM109" s="434"/>
      <c r="EN109" s="434"/>
      <c r="EO109" s="434"/>
      <c r="EP109" s="434"/>
      <c r="EQ109" s="434"/>
      <c r="ER109" s="434"/>
      <c r="ES109" s="434"/>
      <c r="ET109" s="434"/>
      <c r="EU109" s="434"/>
      <c r="EV109" s="434"/>
      <c r="EW109" s="434"/>
      <c r="EX109" s="434"/>
      <c r="EY109" s="434"/>
      <c r="EZ109" s="434"/>
      <c r="FA109" s="434"/>
      <c r="FB109" s="434"/>
      <c r="FC109" s="434"/>
      <c r="FD109" s="434"/>
      <c r="FE109" s="434"/>
      <c r="FF109" s="434"/>
      <c r="FG109" s="434"/>
      <c r="FH109" s="434"/>
      <c r="FI109" s="434"/>
      <c r="FJ109" s="434"/>
      <c r="FK109" s="434"/>
      <c r="FL109" s="434"/>
      <c r="FM109" s="434"/>
      <c r="FN109" s="434"/>
      <c r="FO109" s="434"/>
      <c r="FP109" s="434"/>
      <c r="FQ109" s="434"/>
      <c r="FR109" s="434"/>
      <c r="FS109" s="434"/>
      <c r="FT109" s="434"/>
      <c r="FU109" s="434"/>
      <c r="FV109" s="434"/>
      <c r="FW109" s="434"/>
      <c r="FX109" s="434"/>
      <c r="FY109" s="434"/>
      <c r="FZ109" s="434"/>
      <c r="GA109" s="434"/>
      <c r="GB109" s="434"/>
      <c r="GC109" s="434"/>
      <c r="GD109" s="434"/>
      <c r="GE109" s="434"/>
      <c r="GF109" s="434"/>
      <c r="GG109" s="434"/>
      <c r="GH109" s="434"/>
      <c r="GI109" s="434"/>
      <c r="GJ109" s="434"/>
      <c r="GK109" s="434"/>
      <c r="GL109" s="434"/>
      <c r="GM109" s="434"/>
      <c r="GN109" s="434"/>
      <c r="GO109" s="434"/>
      <c r="GP109" s="434"/>
      <c r="GQ109" s="434"/>
      <c r="GR109" s="434"/>
      <c r="GS109" s="434"/>
      <c r="GT109" s="434"/>
      <c r="GU109" s="434"/>
      <c r="GV109" s="434"/>
      <c r="GW109" s="434"/>
      <c r="GX109" s="434"/>
      <c r="GY109" s="434"/>
      <c r="GZ109" s="434"/>
      <c r="HA109" s="434"/>
      <c r="HB109" s="434"/>
      <c r="HC109" s="434"/>
      <c r="HD109" s="434"/>
      <c r="HE109" s="434"/>
      <c r="HF109" s="434"/>
      <c r="HG109" s="434"/>
      <c r="HH109" s="434"/>
      <c r="HI109" s="434"/>
      <c r="HJ109" s="434"/>
      <c r="HK109" s="434"/>
      <c r="HL109" s="434"/>
      <c r="HM109" s="434"/>
      <c r="HN109" s="434"/>
      <c r="HO109" s="434"/>
      <c r="HP109" s="434"/>
      <c r="HQ109" s="434"/>
      <c r="HR109" s="434"/>
      <c r="HS109" s="434"/>
      <c r="HT109" s="434"/>
      <c r="HU109" s="434"/>
      <c r="HV109" s="434"/>
      <c r="HW109" s="434"/>
      <c r="HX109" s="434"/>
      <c r="HY109" s="434"/>
      <c r="HZ109" s="434"/>
      <c r="IA109" s="434"/>
      <c r="IB109" s="434"/>
      <c r="IC109" s="434"/>
      <c r="ID109" s="434"/>
      <c r="IE109" s="434"/>
      <c r="IF109" s="434"/>
      <c r="IG109" s="434"/>
      <c r="IH109" s="434"/>
      <c r="II109" s="434"/>
      <c r="IJ109" s="434"/>
      <c r="IK109" s="435">
        <v>26</v>
      </c>
      <c r="IL109" s="435">
        <v>37230000</v>
      </c>
      <c r="IM109" s="435">
        <v>13176750</v>
      </c>
    </row>
    <row r="110" spans="1:247" s="436" customFormat="1" ht="6.75">
      <c r="A110" s="433" t="s">
        <v>599</v>
      </c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4"/>
      <c r="U110" s="434"/>
      <c r="V110" s="434"/>
      <c r="W110" s="434"/>
      <c r="X110" s="434"/>
      <c r="Y110" s="434"/>
      <c r="Z110" s="434"/>
      <c r="AA110" s="434"/>
      <c r="AB110" s="434"/>
      <c r="AC110" s="434"/>
      <c r="AD110" s="434"/>
      <c r="AE110" s="434"/>
      <c r="AF110" s="434"/>
      <c r="AG110" s="434"/>
      <c r="AH110" s="434"/>
      <c r="AI110" s="434"/>
      <c r="AJ110" s="434"/>
      <c r="AK110" s="434"/>
      <c r="AL110" s="434"/>
      <c r="AM110" s="434"/>
      <c r="AN110" s="434"/>
      <c r="AO110" s="434"/>
      <c r="AP110" s="434"/>
      <c r="AQ110" s="434"/>
      <c r="AR110" s="434"/>
      <c r="AS110" s="434"/>
      <c r="AT110" s="434"/>
      <c r="AU110" s="434"/>
      <c r="AV110" s="434"/>
      <c r="AW110" s="434"/>
      <c r="AX110" s="434"/>
      <c r="AY110" s="434"/>
      <c r="AZ110" s="434"/>
      <c r="BA110" s="434"/>
      <c r="BB110" s="434"/>
      <c r="BC110" s="434"/>
      <c r="BD110" s="434"/>
      <c r="BE110" s="434"/>
      <c r="BF110" s="434"/>
      <c r="BG110" s="434"/>
      <c r="BH110" s="434"/>
      <c r="BI110" s="434"/>
      <c r="BJ110" s="434"/>
      <c r="BK110" s="43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34"/>
      <c r="BV110" s="434"/>
      <c r="BW110" s="434"/>
      <c r="BX110" s="434"/>
      <c r="BY110" s="434"/>
      <c r="BZ110" s="434"/>
      <c r="CA110" s="434"/>
      <c r="CB110" s="434"/>
      <c r="CC110" s="434"/>
      <c r="CD110" s="434"/>
      <c r="CE110" s="434"/>
      <c r="CF110" s="434"/>
      <c r="CG110" s="434"/>
      <c r="CH110" s="434"/>
      <c r="CI110" s="434"/>
      <c r="CJ110" s="434"/>
      <c r="CK110" s="434"/>
      <c r="CL110" s="434"/>
      <c r="CM110" s="434"/>
      <c r="CN110" s="434"/>
      <c r="CO110" s="434"/>
      <c r="CP110" s="434"/>
      <c r="CQ110" s="434"/>
      <c r="CR110" s="434"/>
      <c r="CS110" s="434"/>
      <c r="CT110" s="434"/>
      <c r="CU110" s="434"/>
      <c r="CV110" s="434"/>
      <c r="CW110" s="434">
        <v>2</v>
      </c>
      <c r="CX110" s="434">
        <v>1400000</v>
      </c>
      <c r="CY110" s="434">
        <v>900000</v>
      </c>
      <c r="CZ110" s="434"/>
      <c r="DA110" s="434"/>
      <c r="DB110" s="434"/>
      <c r="DC110" s="434"/>
      <c r="DD110" s="434"/>
      <c r="DE110" s="434"/>
      <c r="DF110" s="434"/>
      <c r="DG110" s="434"/>
      <c r="DH110" s="434"/>
      <c r="DI110" s="434"/>
      <c r="DJ110" s="434"/>
      <c r="DK110" s="434"/>
      <c r="DL110" s="434"/>
      <c r="DM110" s="434"/>
      <c r="DN110" s="434"/>
      <c r="DO110" s="434"/>
      <c r="DP110" s="434"/>
      <c r="DQ110" s="434"/>
      <c r="DR110" s="434"/>
      <c r="DS110" s="434"/>
      <c r="DT110" s="434"/>
      <c r="DU110" s="434"/>
      <c r="DV110" s="434"/>
      <c r="DW110" s="434"/>
      <c r="DX110" s="434"/>
      <c r="DY110" s="434"/>
      <c r="DZ110" s="434"/>
      <c r="EA110" s="434"/>
      <c r="EB110" s="434"/>
      <c r="EC110" s="434"/>
      <c r="ED110" s="434"/>
      <c r="EE110" s="434"/>
      <c r="EF110" s="434"/>
      <c r="EG110" s="434"/>
      <c r="EH110" s="434"/>
      <c r="EI110" s="434"/>
      <c r="EJ110" s="434"/>
      <c r="EK110" s="434"/>
      <c r="EL110" s="434"/>
      <c r="EM110" s="434"/>
      <c r="EN110" s="434"/>
      <c r="EO110" s="434"/>
      <c r="EP110" s="434"/>
      <c r="EQ110" s="434"/>
      <c r="ER110" s="434"/>
      <c r="ES110" s="434"/>
      <c r="ET110" s="434"/>
      <c r="EU110" s="434"/>
      <c r="EV110" s="434"/>
      <c r="EW110" s="434"/>
      <c r="EX110" s="434"/>
      <c r="EY110" s="434"/>
      <c r="EZ110" s="434"/>
      <c r="FA110" s="434"/>
      <c r="FB110" s="434"/>
      <c r="FC110" s="434"/>
      <c r="FD110" s="434"/>
      <c r="FE110" s="434">
        <v>1</v>
      </c>
      <c r="FF110" s="434">
        <v>100000</v>
      </c>
      <c r="FG110" s="434">
        <v>50000</v>
      </c>
      <c r="FH110" s="434"/>
      <c r="FI110" s="434"/>
      <c r="FJ110" s="434"/>
      <c r="FK110" s="434"/>
      <c r="FL110" s="434"/>
      <c r="FM110" s="434"/>
      <c r="FN110" s="434"/>
      <c r="FO110" s="434"/>
      <c r="FP110" s="434"/>
      <c r="FQ110" s="434"/>
      <c r="FR110" s="434"/>
      <c r="FS110" s="434"/>
      <c r="FT110" s="434"/>
      <c r="FU110" s="434"/>
      <c r="FV110" s="434"/>
      <c r="FW110" s="434"/>
      <c r="FX110" s="434"/>
      <c r="FY110" s="434"/>
      <c r="FZ110" s="434"/>
      <c r="GA110" s="434"/>
      <c r="GB110" s="434"/>
      <c r="GC110" s="434"/>
      <c r="GD110" s="434"/>
      <c r="GE110" s="434"/>
      <c r="GF110" s="434"/>
      <c r="GG110" s="434"/>
      <c r="GH110" s="434"/>
      <c r="GI110" s="434"/>
      <c r="GJ110" s="434"/>
      <c r="GK110" s="434"/>
      <c r="GL110" s="434"/>
      <c r="GM110" s="434"/>
      <c r="GN110" s="434"/>
      <c r="GO110" s="434"/>
      <c r="GP110" s="434"/>
      <c r="GQ110" s="434"/>
      <c r="GR110" s="434"/>
      <c r="GS110" s="434"/>
      <c r="GT110" s="434"/>
      <c r="GU110" s="434"/>
      <c r="GV110" s="434"/>
      <c r="GW110" s="434"/>
      <c r="GX110" s="434"/>
      <c r="GY110" s="434"/>
      <c r="GZ110" s="434"/>
      <c r="HA110" s="434"/>
      <c r="HB110" s="434"/>
      <c r="HC110" s="434"/>
      <c r="HD110" s="434"/>
      <c r="HE110" s="434"/>
      <c r="HF110" s="434"/>
      <c r="HG110" s="434"/>
      <c r="HH110" s="434"/>
      <c r="HI110" s="434"/>
      <c r="HJ110" s="434"/>
      <c r="HK110" s="434"/>
      <c r="HL110" s="434"/>
      <c r="HM110" s="434"/>
      <c r="HN110" s="434"/>
      <c r="HO110" s="434"/>
      <c r="HP110" s="434"/>
      <c r="HQ110" s="434"/>
      <c r="HR110" s="434"/>
      <c r="HS110" s="434"/>
      <c r="HT110" s="434"/>
      <c r="HU110" s="434"/>
      <c r="HV110" s="434"/>
      <c r="HW110" s="434"/>
      <c r="HX110" s="434"/>
      <c r="HY110" s="434"/>
      <c r="HZ110" s="434"/>
      <c r="IA110" s="434"/>
      <c r="IB110" s="434"/>
      <c r="IC110" s="434"/>
      <c r="ID110" s="434"/>
      <c r="IE110" s="434"/>
      <c r="IF110" s="434"/>
      <c r="IG110" s="434"/>
      <c r="IH110" s="434"/>
      <c r="II110" s="434"/>
      <c r="IJ110" s="434"/>
      <c r="IK110" s="435">
        <v>3</v>
      </c>
      <c r="IL110" s="435">
        <v>1500000</v>
      </c>
      <c r="IM110" s="435">
        <v>950000</v>
      </c>
    </row>
    <row r="111" spans="1:247" s="436" customFormat="1" ht="6.75">
      <c r="A111" s="433" t="s">
        <v>553</v>
      </c>
      <c r="B111" s="434"/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  <c r="R111" s="434"/>
      <c r="S111" s="434"/>
      <c r="T111" s="434"/>
      <c r="U111" s="434"/>
      <c r="V111" s="434"/>
      <c r="W111" s="434"/>
      <c r="X111" s="434"/>
      <c r="Y111" s="434"/>
      <c r="Z111" s="434"/>
      <c r="AA111" s="434"/>
      <c r="AB111" s="434"/>
      <c r="AC111" s="434"/>
      <c r="AD111" s="434"/>
      <c r="AE111" s="434"/>
      <c r="AF111" s="434"/>
      <c r="AG111" s="434"/>
      <c r="AH111" s="434"/>
      <c r="AI111" s="434"/>
      <c r="AJ111" s="434"/>
      <c r="AK111" s="434"/>
      <c r="AL111" s="434"/>
      <c r="AM111" s="434"/>
      <c r="AN111" s="434"/>
      <c r="AO111" s="434"/>
      <c r="AP111" s="434"/>
      <c r="AQ111" s="434"/>
      <c r="AR111" s="434"/>
      <c r="AS111" s="434"/>
      <c r="AT111" s="434"/>
      <c r="AU111" s="434"/>
      <c r="AV111" s="434"/>
      <c r="AW111" s="434"/>
      <c r="AX111" s="434"/>
      <c r="AY111" s="434"/>
      <c r="AZ111" s="434"/>
      <c r="BA111" s="434"/>
      <c r="BB111" s="434"/>
      <c r="BC111" s="434"/>
      <c r="BD111" s="434"/>
      <c r="BE111" s="434"/>
      <c r="BF111" s="434"/>
      <c r="BG111" s="434"/>
      <c r="BH111" s="434"/>
      <c r="BI111" s="434"/>
      <c r="BJ111" s="434"/>
      <c r="BK111" s="434"/>
      <c r="BL111" s="434"/>
      <c r="BM111" s="434">
        <v>1</v>
      </c>
      <c r="BN111" s="434">
        <v>400000</v>
      </c>
      <c r="BO111" s="434">
        <v>400000</v>
      </c>
      <c r="BP111" s="434"/>
      <c r="BQ111" s="434"/>
      <c r="BR111" s="434"/>
      <c r="BS111" s="434"/>
      <c r="BT111" s="434"/>
      <c r="BU111" s="434"/>
      <c r="BV111" s="434"/>
      <c r="BW111" s="434"/>
      <c r="BX111" s="434"/>
      <c r="BY111" s="434"/>
      <c r="BZ111" s="434"/>
      <c r="CA111" s="434"/>
      <c r="CB111" s="434"/>
      <c r="CC111" s="434"/>
      <c r="CD111" s="434"/>
      <c r="CE111" s="434"/>
      <c r="CF111" s="434"/>
      <c r="CG111" s="434"/>
      <c r="CH111" s="434"/>
      <c r="CI111" s="434"/>
      <c r="CJ111" s="434"/>
      <c r="CK111" s="434"/>
      <c r="CL111" s="434"/>
      <c r="CM111" s="434"/>
      <c r="CN111" s="434"/>
      <c r="CO111" s="434"/>
      <c r="CP111" s="434"/>
      <c r="CQ111" s="434"/>
      <c r="CR111" s="434"/>
      <c r="CS111" s="434"/>
      <c r="CT111" s="434">
        <v>1</v>
      </c>
      <c r="CU111" s="434">
        <v>500000</v>
      </c>
      <c r="CV111" s="434">
        <v>500000</v>
      </c>
      <c r="CW111" s="434">
        <v>23</v>
      </c>
      <c r="CX111" s="434">
        <v>16130000</v>
      </c>
      <c r="CY111" s="434">
        <v>9837500</v>
      </c>
      <c r="CZ111" s="434"/>
      <c r="DA111" s="434"/>
      <c r="DB111" s="434"/>
      <c r="DC111" s="434"/>
      <c r="DD111" s="434"/>
      <c r="DE111" s="434"/>
      <c r="DF111" s="434"/>
      <c r="DG111" s="434"/>
      <c r="DH111" s="434"/>
      <c r="DI111" s="434"/>
      <c r="DJ111" s="434"/>
      <c r="DK111" s="434"/>
      <c r="DL111" s="434"/>
      <c r="DM111" s="434"/>
      <c r="DN111" s="434"/>
      <c r="DO111" s="434"/>
      <c r="DP111" s="434"/>
      <c r="DQ111" s="434"/>
      <c r="DR111" s="434"/>
      <c r="DS111" s="434"/>
      <c r="DT111" s="434"/>
      <c r="DU111" s="434"/>
      <c r="DV111" s="434"/>
      <c r="DW111" s="434"/>
      <c r="DX111" s="434"/>
      <c r="DY111" s="434"/>
      <c r="DZ111" s="434"/>
      <c r="EA111" s="434"/>
      <c r="EB111" s="434"/>
      <c r="EC111" s="434"/>
      <c r="ED111" s="434"/>
      <c r="EE111" s="434"/>
      <c r="EF111" s="434"/>
      <c r="EG111" s="434"/>
      <c r="EH111" s="434"/>
      <c r="EI111" s="434"/>
      <c r="EJ111" s="434"/>
      <c r="EK111" s="434"/>
      <c r="EL111" s="434"/>
      <c r="EM111" s="434"/>
      <c r="EN111" s="434"/>
      <c r="EO111" s="434"/>
      <c r="EP111" s="434"/>
      <c r="EQ111" s="434"/>
      <c r="ER111" s="434"/>
      <c r="ES111" s="434"/>
      <c r="ET111" s="434"/>
      <c r="EU111" s="434"/>
      <c r="EV111" s="434"/>
      <c r="EW111" s="434"/>
      <c r="EX111" s="434"/>
      <c r="EY111" s="434"/>
      <c r="EZ111" s="434"/>
      <c r="FA111" s="434"/>
      <c r="FB111" s="434"/>
      <c r="FC111" s="434"/>
      <c r="FD111" s="434"/>
      <c r="FE111" s="434"/>
      <c r="FF111" s="434"/>
      <c r="FG111" s="434"/>
      <c r="FH111" s="434"/>
      <c r="FI111" s="434"/>
      <c r="FJ111" s="434"/>
      <c r="FK111" s="434"/>
      <c r="FL111" s="434"/>
      <c r="FM111" s="434"/>
      <c r="FN111" s="434"/>
      <c r="FO111" s="434"/>
      <c r="FP111" s="434"/>
      <c r="FQ111" s="434"/>
      <c r="FR111" s="434"/>
      <c r="FS111" s="434"/>
      <c r="FT111" s="434"/>
      <c r="FU111" s="434"/>
      <c r="FV111" s="434"/>
      <c r="FW111" s="434"/>
      <c r="FX111" s="434"/>
      <c r="FY111" s="434"/>
      <c r="FZ111" s="434"/>
      <c r="GA111" s="434"/>
      <c r="GB111" s="434"/>
      <c r="GC111" s="434"/>
      <c r="GD111" s="434"/>
      <c r="GE111" s="434"/>
      <c r="GF111" s="434"/>
      <c r="GG111" s="434"/>
      <c r="GH111" s="434"/>
      <c r="GI111" s="434"/>
      <c r="GJ111" s="434"/>
      <c r="GK111" s="434"/>
      <c r="GL111" s="434"/>
      <c r="GM111" s="434"/>
      <c r="GN111" s="434"/>
      <c r="GO111" s="434"/>
      <c r="GP111" s="434"/>
      <c r="GQ111" s="434"/>
      <c r="GR111" s="434"/>
      <c r="GS111" s="434"/>
      <c r="GT111" s="434"/>
      <c r="GU111" s="434"/>
      <c r="GV111" s="434"/>
      <c r="GW111" s="434"/>
      <c r="GX111" s="434"/>
      <c r="GY111" s="434"/>
      <c r="GZ111" s="434"/>
      <c r="HA111" s="434"/>
      <c r="HB111" s="434"/>
      <c r="HC111" s="434"/>
      <c r="HD111" s="434"/>
      <c r="HE111" s="434"/>
      <c r="HF111" s="434"/>
      <c r="HG111" s="434"/>
      <c r="HH111" s="434"/>
      <c r="HI111" s="434"/>
      <c r="HJ111" s="434"/>
      <c r="HK111" s="434"/>
      <c r="HL111" s="434"/>
      <c r="HM111" s="434"/>
      <c r="HN111" s="434"/>
      <c r="HO111" s="434"/>
      <c r="HP111" s="434"/>
      <c r="HQ111" s="434"/>
      <c r="HR111" s="434"/>
      <c r="HS111" s="434"/>
      <c r="HT111" s="434"/>
      <c r="HU111" s="434"/>
      <c r="HV111" s="434"/>
      <c r="HW111" s="434"/>
      <c r="HX111" s="434"/>
      <c r="HY111" s="434"/>
      <c r="HZ111" s="434"/>
      <c r="IA111" s="434"/>
      <c r="IB111" s="434"/>
      <c r="IC111" s="434"/>
      <c r="ID111" s="434"/>
      <c r="IE111" s="434"/>
      <c r="IF111" s="434"/>
      <c r="IG111" s="434"/>
      <c r="IH111" s="434"/>
      <c r="II111" s="434"/>
      <c r="IJ111" s="434"/>
      <c r="IK111" s="435">
        <v>25</v>
      </c>
      <c r="IL111" s="435">
        <v>17030000</v>
      </c>
      <c r="IM111" s="435">
        <v>10737500</v>
      </c>
    </row>
    <row r="112" spans="1:247" s="436" customFormat="1" ht="6.75">
      <c r="A112" s="433" t="s">
        <v>802</v>
      </c>
      <c r="B112" s="434"/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434"/>
      <c r="U112" s="434"/>
      <c r="V112" s="434"/>
      <c r="W112" s="434"/>
      <c r="X112" s="434"/>
      <c r="Y112" s="434"/>
      <c r="Z112" s="434"/>
      <c r="AA112" s="434"/>
      <c r="AB112" s="434"/>
      <c r="AC112" s="434"/>
      <c r="AD112" s="434"/>
      <c r="AE112" s="434"/>
      <c r="AF112" s="434"/>
      <c r="AG112" s="434"/>
      <c r="AH112" s="434"/>
      <c r="AI112" s="434"/>
      <c r="AJ112" s="434"/>
      <c r="AK112" s="434"/>
      <c r="AL112" s="434"/>
      <c r="AM112" s="434"/>
      <c r="AN112" s="434"/>
      <c r="AO112" s="434"/>
      <c r="AP112" s="434"/>
      <c r="AQ112" s="434"/>
      <c r="AR112" s="434"/>
      <c r="AS112" s="434"/>
      <c r="AT112" s="434"/>
      <c r="AU112" s="434"/>
      <c r="AV112" s="434"/>
      <c r="AW112" s="434"/>
      <c r="AX112" s="434"/>
      <c r="AY112" s="434"/>
      <c r="AZ112" s="434"/>
      <c r="BA112" s="434"/>
      <c r="BB112" s="434"/>
      <c r="BC112" s="434"/>
      <c r="BD112" s="434"/>
      <c r="BE112" s="434"/>
      <c r="BF112" s="434"/>
      <c r="BG112" s="434"/>
      <c r="BH112" s="434"/>
      <c r="BI112" s="434"/>
      <c r="BJ112" s="434"/>
      <c r="BK112" s="434"/>
      <c r="BL112" s="434"/>
      <c r="BM112" s="434"/>
      <c r="BN112" s="434"/>
      <c r="BO112" s="434"/>
      <c r="BP112" s="434"/>
      <c r="BQ112" s="434"/>
      <c r="BR112" s="434"/>
      <c r="BS112" s="434"/>
      <c r="BT112" s="434"/>
      <c r="BU112" s="434"/>
      <c r="BV112" s="434"/>
      <c r="BW112" s="434"/>
      <c r="BX112" s="434"/>
      <c r="BY112" s="434"/>
      <c r="BZ112" s="434"/>
      <c r="CA112" s="434"/>
      <c r="CB112" s="434"/>
      <c r="CC112" s="434"/>
      <c r="CD112" s="434"/>
      <c r="CE112" s="434"/>
      <c r="CF112" s="434"/>
      <c r="CG112" s="434"/>
      <c r="CH112" s="434"/>
      <c r="CI112" s="434"/>
      <c r="CJ112" s="434"/>
      <c r="CK112" s="434"/>
      <c r="CL112" s="434"/>
      <c r="CM112" s="434"/>
      <c r="CN112" s="434"/>
      <c r="CO112" s="434"/>
      <c r="CP112" s="434"/>
      <c r="CQ112" s="434"/>
      <c r="CR112" s="434"/>
      <c r="CS112" s="434"/>
      <c r="CT112" s="434"/>
      <c r="CU112" s="434"/>
      <c r="CV112" s="434"/>
      <c r="CW112" s="434">
        <v>1</v>
      </c>
      <c r="CX112" s="434">
        <v>100000</v>
      </c>
      <c r="CY112" s="434">
        <v>50000</v>
      </c>
      <c r="CZ112" s="434"/>
      <c r="DA112" s="434"/>
      <c r="DB112" s="434"/>
      <c r="DC112" s="434"/>
      <c r="DD112" s="434"/>
      <c r="DE112" s="434"/>
      <c r="DF112" s="434"/>
      <c r="DG112" s="434"/>
      <c r="DH112" s="434"/>
      <c r="DI112" s="434"/>
      <c r="DJ112" s="434"/>
      <c r="DK112" s="434"/>
      <c r="DL112" s="434"/>
      <c r="DM112" s="434"/>
      <c r="DN112" s="434"/>
      <c r="DO112" s="434"/>
      <c r="DP112" s="434"/>
      <c r="DQ112" s="434"/>
      <c r="DR112" s="434"/>
      <c r="DS112" s="434"/>
      <c r="DT112" s="434"/>
      <c r="DU112" s="434"/>
      <c r="DV112" s="434"/>
      <c r="DW112" s="434"/>
      <c r="DX112" s="434"/>
      <c r="DY112" s="434"/>
      <c r="DZ112" s="434"/>
      <c r="EA112" s="434"/>
      <c r="EB112" s="434"/>
      <c r="EC112" s="434"/>
      <c r="ED112" s="434"/>
      <c r="EE112" s="434"/>
      <c r="EF112" s="434"/>
      <c r="EG112" s="434"/>
      <c r="EH112" s="434"/>
      <c r="EI112" s="434"/>
      <c r="EJ112" s="434"/>
      <c r="EK112" s="434"/>
      <c r="EL112" s="434"/>
      <c r="EM112" s="434"/>
      <c r="EN112" s="434"/>
      <c r="EO112" s="434"/>
      <c r="EP112" s="434"/>
      <c r="EQ112" s="434"/>
      <c r="ER112" s="434"/>
      <c r="ES112" s="434"/>
      <c r="ET112" s="434"/>
      <c r="EU112" s="434"/>
      <c r="EV112" s="434"/>
      <c r="EW112" s="434"/>
      <c r="EX112" s="434"/>
      <c r="EY112" s="434"/>
      <c r="EZ112" s="434"/>
      <c r="FA112" s="434"/>
      <c r="FB112" s="434"/>
      <c r="FC112" s="434"/>
      <c r="FD112" s="434"/>
      <c r="FE112" s="434"/>
      <c r="FF112" s="434"/>
      <c r="FG112" s="434"/>
      <c r="FH112" s="434"/>
      <c r="FI112" s="434"/>
      <c r="FJ112" s="434"/>
      <c r="FK112" s="434"/>
      <c r="FL112" s="434"/>
      <c r="FM112" s="434"/>
      <c r="FN112" s="434"/>
      <c r="FO112" s="434"/>
      <c r="FP112" s="434"/>
      <c r="FQ112" s="434"/>
      <c r="FR112" s="434"/>
      <c r="FS112" s="434"/>
      <c r="FT112" s="434"/>
      <c r="FU112" s="434"/>
      <c r="FV112" s="434"/>
      <c r="FW112" s="434"/>
      <c r="FX112" s="434"/>
      <c r="FY112" s="434"/>
      <c r="FZ112" s="434"/>
      <c r="GA112" s="434"/>
      <c r="GB112" s="434"/>
      <c r="GC112" s="434"/>
      <c r="GD112" s="434"/>
      <c r="GE112" s="434"/>
      <c r="GF112" s="434"/>
      <c r="GG112" s="434"/>
      <c r="GH112" s="434"/>
      <c r="GI112" s="434"/>
      <c r="GJ112" s="434"/>
      <c r="GK112" s="434"/>
      <c r="GL112" s="434"/>
      <c r="GM112" s="434"/>
      <c r="GN112" s="434"/>
      <c r="GO112" s="434"/>
      <c r="GP112" s="434"/>
      <c r="GQ112" s="434"/>
      <c r="GR112" s="434"/>
      <c r="GS112" s="434"/>
      <c r="GT112" s="434"/>
      <c r="GU112" s="434"/>
      <c r="GV112" s="434"/>
      <c r="GW112" s="434"/>
      <c r="GX112" s="434"/>
      <c r="GY112" s="434"/>
      <c r="GZ112" s="434"/>
      <c r="HA112" s="434"/>
      <c r="HB112" s="434"/>
      <c r="HC112" s="434"/>
      <c r="HD112" s="434"/>
      <c r="HE112" s="434"/>
      <c r="HF112" s="434"/>
      <c r="HG112" s="434"/>
      <c r="HH112" s="434"/>
      <c r="HI112" s="434"/>
      <c r="HJ112" s="434"/>
      <c r="HK112" s="434"/>
      <c r="HL112" s="434"/>
      <c r="HM112" s="434"/>
      <c r="HN112" s="434"/>
      <c r="HO112" s="434"/>
      <c r="HP112" s="434"/>
      <c r="HQ112" s="434"/>
      <c r="HR112" s="434"/>
      <c r="HS112" s="434"/>
      <c r="HT112" s="434"/>
      <c r="HU112" s="434"/>
      <c r="HV112" s="434"/>
      <c r="HW112" s="434"/>
      <c r="HX112" s="434"/>
      <c r="HY112" s="434"/>
      <c r="HZ112" s="434"/>
      <c r="IA112" s="434"/>
      <c r="IB112" s="434"/>
      <c r="IC112" s="434"/>
      <c r="ID112" s="434"/>
      <c r="IE112" s="434"/>
      <c r="IF112" s="434"/>
      <c r="IG112" s="434"/>
      <c r="IH112" s="434"/>
      <c r="II112" s="434"/>
      <c r="IJ112" s="434"/>
      <c r="IK112" s="434">
        <v>1</v>
      </c>
      <c r="IL112" s="434">
        <v>100000</v>
      </c>
      <c r="IM112" s="434">
        <v>50000</v>
      </c>
    </row>
    <row r="113" spans="1:247" s="436" customFormat="1" ht="6.75">
      <c r="A113" s="433" t="s">
        <v>554</v>
      </c>
      <c r="B113" s="434"/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  <c r="AH113" s="434"/>
      <c r="AI113" s="434"/>
      <c r="AJ113" s="434"/>
      <c r="AK113" s="434"/>
      <c r="AL113" s="434"/>
      <c r="AM113" s="434"/>
      <c r="AN113" s="434"/>
      <c r="AO113" s="434"/>
      <c r="AP113" s="434"/>
      <c r="AQ113" s="434"/>
      <c r="AR113" s="434"/>
      <c r="AS113" s="434"/>
      <c r="AT113" s="434"/>
      <c r="AU113" s="434"/>
      <c r="AV113" s="434"/>
      <c r="AW113" s="434"/>
      <c r="AX113" s="434"/>
      <c r="AY113" s="434"/>
      <c r="AZ113" s="434"/>
      <c r="BA113" s="434"/>
      <c r="BB113" s="434"/>
      <c r="BC113" s="434"/>
      <c r="BD113" s="434"/>
      <c r="BE113" s="434"/>
      <c r="BF113" s="434"/>
      <c r="BG113" s="434"/>
      <c r="BH113" s="434"/>
      <c r="BI113" s="434"/>
      <c r="BJ113" s="434"/>
      <c r="BK113" s="434"/>
      <c r="BL113" s="434"/>
      <c r="BM113" s="434"/>
      <c r="BN113" s="434"/>
      <c r="BO113" s="434"/>
      <c r="BP113" s="434"/>
      <c r="BQ113" s="434"/>
      <c r="BR113" s="434"/>
      <c r="BS113" s="434"/>
      <c r="BT113" s="434"/>
      <c r="BU113" s="434"/>
      <c r="BV113" s="434"/>
      <c r="BW113" s="434"/>
      <c r="BX113" s="434"/>
      <c r="BY113" s="434"/>
      <c r="BZ113" s="434"/>
      <c r="CA113" s="434"/>
      <c r="CB113" s="434"/>
      <c r="CC113" s="434"/>
      <c r="CD113" s="434"/>
      <c r="CE113" s="434"/>
      <c r="CF113" s="434"/>
      <c r="CG113" s="434"/>
      <c r="CH113" s="434"/>
      <c r="CI113" s="434"/>
      <c r="CJ113" s="434"/>
      <c r="CK113" s="434"/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34">
        <v>6</v>
      </c>
      <c r="CX113" s="434">
        <v>1320000</v>
      </c>
      <c r="CY113" s="434">
        <v>998000</v>
      </c>
      <c r="CZ113" s="434"/>
      <c r="DA113" s="434"/>
      <c r="DB113" s="434"/>
      <c r="DC113" s="434"/>
      <c r="DD113" s="434"/>
      <c r="DE113" s="434"/>
      <c r="DF113" s="434"/>
      <c r="DG113" s="434"/>
      <c r="DH113" s="434"/>
      <c r="DI113" s="434"/>
      <c r="DJ113" s="434"/>
      <c r="DK113" s="434"/>
      <c r="DL113" s="434"/>
      <c r="DM113" s="434"/>
      <c r="DN113" s="434"/>
      <c r="DO113" s="434"/>
      <c r="DP113" s="434"/>
      <c r="DQ113" s="434"/>
      <c r="DR113" s="434"/>
      <c r="DS113" s="434"/>
      <c r="DT113" s="434"/>
      <c r="DU113" s="434"/>
      <c r="DV113" s="434"/>
      <c r="DW113" s="434"/>
      <c r="DX113" s="434"/>
      <c r="DY113" s="434"/>
      <c r="DZ113" s="434"/>
      <c r="EA113" s="434"/>
      <c r="EB113" s="434"/>
      <c r="EC113" s="434"/>
      <c r="ED113" s="434"/>
      <c r="EE113" s="434"/>
      <c r="EF113" s="434"/>
      <c r="EG113" s="434"/>
      <c r="EH113" s="434"/>
      <c r="EI113" s="434"/>
      <c r="EJ113" s="434"/>
      <c r="EK113" s="434"/>
      <c r="EL113" s="434"/>
      <c r="EM113" s="434"/>
      <c r="EN113" s="434"/>
      <c r="EO113" s="434"/>
      <c r="EP113" s="434"/>
      <c r="EQ113" s="434"/>
      <c r="ER113" s="434"/>
      <c r="ES113" s="434"/>
      <c r="ET113" s="434"/>
      <c r="EU113" s="434"/>
      <c r="EV113" s="434"/>
      <c r="EW113" s="434"/>
      <c r="EX113" s="434"/>
      <c r="EY113" s="434"/>
      <c r="EZ113" s="434"/>
      <c r="FA113" s="434"/>
      <c r="FB113" s="434"/>
      <c r="FC113" s="434"/>
      <c r="FD113" s="434"/>
      <c r="FE113" s="434"/>
      <c r="FF113" s="434"/>
      <c r="FG113" s="434"/>
      <c r="FH113" s="434"/>
      <c r="FI113" s="434"/>
      <c r="FJ113" s="434"/>
      <c r="FK113" s="434"/>
      <c r="FL113" s="434"/>
      <c r="FM113" s="434"/>
      <c r="FN113" s="434"/>
      <c r="FO113" s="434"/>
      <c r="FP113" s="434"/>
      <c r="FQ113" s="434"/>
      <c r="FR113" s="434"/>
      <c r="FS113" s="434"/>
      <c r="FT113" s="434"/>
      <c r="FU113" s="434"/>
      <c r="FV113" s="434"/>
      <c r="FW113" s="434"/>
      <c r="FX113" s="434"/>
      <c r="FY113" s="434"/>
      <c r="FZ113" s="434"/>
      <c r="GA113" s="434"/>
      <c r="GB113" s="434"/>
      <c r="GC113" s="434"/>
      <c r="GD113" s="434"/>
      <c r="GE113" s="434"/>
      <c r="GF113" s="434"/>
      <c r="GG113" s="434"/>
      <c r="GH113" s="434"/>
      <c r="GI113" s="434"/>
      <c r="GJ113" s="434"/>
      <c r="GK113" s="434"/>
      <c r="GL113" s="434"/>
      <c r="GM113" s="434"/>
      <c r="GN113" s="434"/>
      <c r="GO113" s="434"/>
      <c r="GP113" s="434"/>
      <c r="GQ113" s="434"/>
      <c r="GR113" s="434"/>
      <c r="GS113" s="434"/>
      <c r="GT113" s="434"/>
      <c r="GU113" s="434"/>
      <c r="GV113" s="434"/>
      <c r="GW113" s="434"/>
      <c r="GX113" s="434"/>
      <c r="GY113" s="434"/>
      <c r="GZ113" s="434"/>
      <c r="HA113" s="434"/>
      <c r="HB113" s="434"/>
      <c r="HC113" s="434"/>
      <c r="HD113" s="434"/>
      <c r="HE113" s="434"/>
      <c r="HF113" s="434"/>
      <c r="HG113" s="434"/>
      <c r="HH113" s="434"/>
      <c r="HI113" s="434"/>
      <c r="HJ113" s="434"/>
      <c r="HK113" s="434"/>
      <c r="HL113" s="434"/>
      <c r="HM113" s="434"/>
      <c r="HN113" s="434"/>
      <c r="HO113" s="434"/>
      <c r="HP113" s="434"/>
      <c r="HQ113" s="434"/>
      <c r="HR113" s="434"/>
      <c r="HS113" s="434"/>
      <c r="HT113" s="434"/>
      <c r="HU113" s="434"/>
      <c r="HV113" s="434"/>
      <c r="HW113" s="434"/>
      <c r="HX113" s="434"/>
      <c r="HY113" s="434"/>
      <c r="HZ113" s="434"/>
      <c r="IA113" s="434"/>
      <c r="IB113" s="434"/>
      <c r="IC113" s="434"/>
      <c r="ID113" s="434"/>
      <c r="IE113" s="434"/>
      <c r="IF113" s="434"/>
      <c r="IG113" s="434"/>
      <c r="IH113" s="434"/>
      <c r="II113" s="434"/>
      <c r="IJ113" s="434"/>
      <c r="IK113" s="434">
        <v>6</v>
      </c>
      <c r="IL113" s="434">
        <v>1320000</v>
      </c>
      <c r="IM113" s="434">
        <v>998000</v>
      </c>
    </row>
    <row r="114" spans="1:247" s="436" customFormat="1" ht="6.75">
      <c r="A114" s="433" t="s">
        <v>555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>
        <v>1</v>
      </c>
      <c r="R114" s="434">
        <v>200000</v>
      </c>
      <c r="S114" s="434">
        <v>50000</v>
      </c>
      <c r="T114" s="434">
        <v>1</v>
      </c>
      <c r="U114" s="434">
        <v>100000</v>
      </c>
      <c r="V114" s="434">
        <v>100000</v>
      </c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434"/>
      <c r="AM114" s="434"/>
      <c r="AN114" s="434"/>
      <c r="AO114" s="434"/>
      <c r="AP114" s="434"/>
      <c r="AQ114" s="434"/>
      <c r="AR114" s="434"/>
      <c r="AS114" s="434"/>
      <c r="AT114" s="434"/>
      <c r="AU114" s="434">
        <v>1</v>
      </c>
      <c r="AV114" s="434">
        <v>50000</v>
      </c>
      <c r="AW114" s="434">
        <v>50000</v>
      </c>
      <c r="AX114" s="434"/>
      <c r="AY114" s="434"/>
      <c r="AZ114" s="434"/>
      <c r="BA114" s="434"/>
      <c r="BB114" s="434"/>
      <c r="BC114" s="434"/>
      <c r="BD114" s="434"/>
      <c r="BE114" s="434"/>
      <c r="BF114" s="434"/>
      <c r="BG114" s="434"/>
      <c r="BH114" s="434"/>
      <c r="BI114" s="434"/>
      <c r="BJ114" s="434"/>
      <c r="BK114" s="434"/>
      <c r="BL114" s="434"/>
      <c r="BM114" s="434"/>
      <c r="BN114" s="434"/>
      <c r="BO114" s="434"/>
      <c r="BP114" s="434"/>
      <c r="BQ114" s="434"/>
      <c r="BR114" s="434"/>
      <c r="BS114" s="434"/>
      <c r="BT114" s="434"/>
      <c r="BU114" s="434"/>
      <c r="BV114" s="434"/>
      <c r="BW114" s="434"/>
      <c r="BX114" s="434"/>
      <c r="BY114" s="434"/>
      <c r="BZ114" s="434"/>
      <c r="CA114" s="434"/>
      <c r="CB114" s="434"/>
      <c r="CC114" s="434"/>
      <c r="CD114" s="434"/>
      <c r="CE114" s="434"/>
      <c r="CF114" s="434"/>
      <c r="CG114" s="434"/>
      <c r="CH114" s="434"/>
      <c r="CI114" s="434"/>
      <c r="CJ114" s="434"/>
      <c r="CK114" s="434"/>
      <c r="CL114" s="434"/>
      <c r="CM114" s="434"/>
      <c r="CN114" s="434"/>
      <c r="CO114" s="434"/>
      <c r="CP114" s="434"/>
      <c r="CQ114" s="434"/>
      <c r="CR114" s="434"/>
      <c r="CS114" s="434"/>
      <c r="CT114" s="434"/>
      <c r="CU114" s="434"/>
      <c r="CV114" s="434"/>
      <c r="CW114" s="434">
        <v>2</v>
      </c>
      <c r="CX114" s="434">
        <v>300000</v>
      </c>
      <c r="CY114" s="434">
        <v>196000</v>
      </c>
      <c r="CZ114" s="434"/>
      <c r="DA114" s="434"/>
      <c r="DB114" s="434"/>
      <c r="DC114" s="434"/>
      <c r="DD114" s="434"/>
      <c r="DE114" s="434"/>
      <c r="DF114" s="434"/>
      <c r="DG114" s="434"/>
      <c r="DH114" s="434"/>
      <c r="DI114" s="434"/>
      <c r="DJ114" s="434"/>
      <c r="DK114" s="434"/>
      <c r="DL114" s="434"/>
      <c r="DM114" s="434"/>
      <c r="DN114" s="434"/>
      <c r="DO114" s="434"/>
      <c r="DP114" s="434"/>
      <c r="DQ114" s="434"/>
      <c r="DR114" s="434"/>
      <c r="DS114" s="434"/>
      <c r="DT114" s="434"/>
      <c r="DU114" s="434"/>
      <c r="DV114" s="434"/>
      <c r="DW114" s="434"/>
      <c r="DX114" s="434"/>
      <c r="DY114" s="434"/>
      <c r="DZ114" s="434"/>
      <c r="EA114" s="434"/>
      <c r="EB114" s="434"/>
      <c r="EC114" s="434"/>
      <c r="ED114" s="434"/>
      <c r="EE114" s="434"/>
      <c r="EF114" s="434"/>
      <c r="EG114" s="434"/>
      <c r="EH114" s="434"/>
      <c r="EI114" s="434"/>
      <c r="EJ114" s="434"/>
      <c r="EK114" s="434"/>
      <c r="EL114" s="434"/>
      <c r="EM114" s="434"/>
      <c r="EN114" s="434"/>
      <c r="EO114" s="434"/>
      <c r="EP114" s="434"/>
      <c r="EQ114" s="434"/>
      <c r="ER114" s="434"/>
      <c r="ES114" s="434"/>
      <c r="ET114" s="434"/>
      <c r="EU114" s="434"/>
      <c r="EV114" s="434"/>
      <c r="EW114" s="434"/>
      <c r="EX114" s="434"/>
      <c r="EY114" s="434"/>
      <c r="EZ114" s="434"/>
      <c r="FA114" s="434"/>
      <c r="FB114" s="434"/>
      <c r="FC114" s="434"/>
      <c r="FD114" s="434"/>
      <c r="FE114" s="434"/>
      <c r="FF114" s="434"/>
      <c r="FG114" s="434"/>
      <c r="FH114" s="434"/>
      <c r="FI114" s="434"/>
      <c r="FJ114" s="434"/>
      <c r="FK114" s="434"/>
      <c r="FL114" s="434"/>
      <c r="FM114" s="434"/>
      <c r="FN114" s="434"/>
      <c r="FO114" s="434"/>
      <c r="FP114" s="434"/>
      <c r="FQ114" s="434"/>
      <c r="FR114" s="434"/>
      <c r="FS114" s="434"/>
      <c r="FT114" s="434"/>
      <c r="FU114" s="434"/>
      <c r="FV114" s="434"/>
      <c r="FW114" s="434"/>
      <c r="FX114" s="434"/>
      <c r="FY114" s="434"/>
      <c r="FZ114" s="434"/>
      <c r="GA114" s="434"/>
      <c r="GB114" s="434"/>
      <c r="GC114" s="434"/>
      <c r="GD114" s="434"/>
      <c r="GE114" s="434"/>
      <c r="GF114" s="434"/>
      <c r="GG114" s="434"/>
      <c r="GH114" s="434"/>
      <c r="GI114" s="434"/>
      <c r="GJ114" s="434"/>
      <c r="GK114" s="434"/>
      <c r="GL114" s="434"/>
      <c r="GM114" s="434"/>
      <c r="GN114" s="434"/>
      <c r="GO114" s="434"/>
      <c r="GP114" s="434"/>
      <c r="GQ114" s="434"/>
      <c r="GR114" s="434"/>
      <c r="GS114" s="434"/>
      <c r="GT114" s="434"/>
      <c r="GU114" s="434"/>
      <c r="GV114" s="434"/>
      <c r="GW114" s="434"/>
      <c r="GX114" s="434"/>
      <c r="GY114" s="434"/>
      <c r="GZ114" s="434"/>
      <c r="HA114" s="434"/>
      <c r="HB114" s="434"/>
      <c r="HC114" s="434"/>
      <c r="HD114" s="434"/>
      <c r="HE114" s="434"/>
      <c r="HF114" s="434"/>
      <c r="HG114" s="434"/>
      <c r="HH114" s="434"/>
      <c r="HI114" s="434"/>
      <c r="HJ114" s="434"/>
      <c r="HK114" s="434"/>
      <c r="HL114" s="434"/>
      <c r="HM114" s="434"/>
      <c r="HN114" s="434"/>
      <c r="HO114" s="434"/>
      <c r="HP114" s="434"/>
      <c r="HQ114" s="434"/>
      <c r="HR114" s="434"/>
      <c r="HS114" s="434"/>
      <c r="HT114" s="434"/>
      <c r="HU114" s="434"/>
      <c r="HV114" s="434"/>
      <c r="HW114" s="434"/>
      <c r="HX114" s="434"/>
      <c r="HY114" s="434"/>
      <c r="HZ114" s="434"/>
      <c r="IA114" s="434"/>
      <c r="IB114" s="434"/>
      <c r="IC114" s="434"/>
      <c r="ID114" s="434"/>
      <c r="IE114" s="434"/>
      <c r="IF114" s="434"/>
      <c r="IG114" s="434"/>
      <c r="IH114" s="434"/>
      <c r="II114" s="434"/>
      <c r="IJ114" s="434"/>
      <c r="IK114" s="434">
        <v>5</v>
      </c>
      <c r="IL114" s="434">
        <v>650000</v>
      </c>
      <c r="IM114" s="434">
        <v>396000</v>
      </c>
    </row>
    <row r="115" spans="1:247" s="440" customFormat="1" ht="6.75">
      <c r="A115" s="439" t="s">
        <v>219</v>
      </c>
      <c r="B115" s="435">
        <v>19</v>
      </c>
      <c r="C115" s="435">
        <v>9700000</v>
      </c>
      <c r="D115" s="435">
        <v>7557000</v>
      </c>
      <c r="E115" s="435">
        <v>1</v>
      </c>
      <c r="F115" s="435">
        <v>1000000</v>
      </c>
      <c r="G115" s="435">
        <v>1000000</v>
      </c>
      <c r="H115" s="435">
        <v>5</v>
      </c>
      <c r="I115" s="435">
        <v>2600000</v>
      </c>
      <c r="J115" s="435">
        <v>2550000</v>
      </c>
      <c r="K115" s="435">
        <v>1</v>
      </c>
      <c r="L115" s="435">
        <v>1500000</v>
      </c>
      <c r="M115" s="435">
        <v>1500000</v>
      </c>
      <c r="N115" s="435">
        <v>0</v>
      </c>
      <c r="O115" s="435">
        <v>0</v>
      </c>
      <c r="P115" s="435">
        <v>0</v>
      </c>
      <c r="Q115" s="435">
        <v>127</v>
      </c>
      <c r="R115" s="435">
        <v>287331000</v>
      </c>
      <c r="S115" s="435">
        <v>261339800</v>
      </c>
      <c r="T115" s="435">
        <v>293</v>
      </c>
      <c r="U115" s="435">
        <v>177230000</v>
      </c>
      <c r="V115" s="435">
        <v>130122450</v>
      </c>
      <c r="W115" s="435">
        <v>1</v>
      </c>
      <c r="X115" s="435">
        <v>25000</v>
      </c>
      <c r="Y115" s="435">
        <v>12500</v>
      </c>
      <c r="Z115" s="435">
        <v>14</v>
      </c>
      <c r="AA115" s="435">
        <v>13975000</v>
      </c>
      <c r="AB115" s="435">
        <v>11726000</v>
      </c>
      <c r="AC115" s="435">
        <v>5</v>
      </c>
      <c r="AD115" s="435">
        <v>2420000</v>
      </c>
      <c r="AE115" s="435">
        <v>1047000</v>
      </c>
      <c r="AF115" s="435">
        <v>1</v>
      </c>
      <c r="AG115" s="435">
        <v>100000</v>
      </c>
      <c r="AH115" s="435">
        <v>100000</v>
      </c>
      <c r="AI115" s="435">
        <v>0</v>
      </c>
      <c r="AJ115" s="435">
        <v>0</v>
      </c>
      <c r="AK115" s="435">
        <v>0</v>
      </c>
      <c r="AL115" s="435">
        <v>0</v>
      </c>
      <c r="AM115" s="435">
        <v>0</v>
      </c>
      <c r="AN115" s="435">
        <v>0</v>
      </c>
      <c r="AO115" s="435">
        <v>0</v>
      </c>
      <c r="AP115" s="435">
        <v>0</v>
      </c>
      <c r="AQ115" s="435">
        <v>0</v>
      </c>
      <c r="AR115" s="435">
        <v>0</v>
      </c>
      <c r="AS115" s="435">
        <v>0</v>
      </c>
      <c r="AT115" s="435">
        <v>0</v>
      </c>
      <c r="AU115" s="435">
        <v>93</v>
      </c>
      <c r="AV115" s="435">
        <v>142530000</v>
      </c>
      <c r="AW115" s="435">
        <v>105046500</v>
      </c>
      <c r="AX115" s="435">
        <v>2</v>
      </c>
      <c r="AY115" s="435">
        <v>510000</v>
      </c>
      <c r="AZ115" s="435">
        <v>510000</v>
      </c>
      <c r="BA115" s="435">
        <v>0</v>
      </c>
      <c r="BB115" s="435">
        <v>0</v>
      </c>
      <c r="BC115" s="435">
        <v>0</v>
      </c>
      <c r="BD115" s="435">
        <v>1</v>
      </c>
      <c r="BE115" s="435">
        <v>1000000</v>
      </c>
      <c r="BF115" s="435">
        <v>990000</v>
      </c>
      <c r="BG115" s="435">
        <v>10</v>
      </c>
      <c r="BH115" s="435">
        <v>2500000</v>
      </c>
      <c r="BI115" s="435">
        <v>1985000</v>
      </c>
      <c r="BJ115" s="435">
        <v>0</v>
      </c>
      <c r="BK115" s="435">
        <v>0</v>
      </c>
      <c r="BL115" s="435">
        <v>0</v>
      </c>
      <c r="BM115" s="435">
        <v>2</v>
      </c>
      <c r="BN115" s="435">
        <v>750000</v>
      </c>
      <c r="BO115" s="435">
        <v>750000</v>
      </c>
      <c r="BP115" s="435">
        <v>3</v>
      </c>
      <c r="BQ115" s="435">
        <v>8250000</v>
      </c>
      <c r="BR115" s="435">
        <v>4900000</v>
      </c>
      <c r="BS115" s="435">
        <v>0</v>
      </c>
      <c r="BT115" s="435">
        <v>0</v>
      </c>
      <c r="BU115" s="435">
        <v>0</v>
      </c>
      <c r="BV115" s="435">
        <v>2</v>
      </c>
      <c r="BW115" s="435">
        <v>6500000</v>
      </c>
      <c r="BX115" s="435">
        <v>1750000</v>
      </c>
      <c r="BY115" s="435">
        <v>4</v>
      </c>
      <c r="BZ115" s="435">
        <v>1460000</v>
      </c>
      <c r="CA115" s="435">
        <v>1460000</v>
      </c>
      <c r="CB115" s="435">
        <v>70</v>
      </c>
      <c r="CC115" s="435">
        <v>78970000</v>
      </c>
      <c r="CD115" s="435">
        <v>54797500</v>
      </c>
      <c r="CE115" s="435">
        <v>3</v>
      </c>
      <c r="CF115" s="435">
        <v>4050000</v>
      </c>
      <c r="CG115" s="435">
        <v>4050000</v>
      </c>
      <c r="CH115" s="435">
        <v>0</v>
      </c>
      <c r="CI115" s="435">
        <v>0</v>
      </c>
      <c r="CJ115" s="435">
        <v>0</v>
      </c>
      <c r="CK115" s="435">
        <v>2</v>
      </c>
      <c r="CL115" s="435">
        <v>10000000</v>
      </c>
      <c r="CM115" s="435">
        <v>1600000</v>
      </c>
      <c r="CN115" s="435">
        <v>24</v>
      </c>
      <c r="CO115" s="435">
        <v>23350000</v>
      </c>
      <c r="CP115" s="435">
        <v>15908000</v>
      </c>
      <c r="CQ115" s="435">
        <v>4</v>
      </c>
      <c r="CR115" s="435">
        <v>3550000</v>
      </c>
      <c r="CS115" s="435">
        <v>3275500</v>
      </c>
      <c r="CT115" s="435">
        <v>91</v>
      </c>
      <c r="CU115" s="435">
        <v>87050000</v>
      </c>
      <c r="CV115" s="435">
        <v>66510000</v>
      </c>
      <c r="CW115" s="435">
        <v>1628</v>
      </c>
      <c r="CX115" s="435">
        <v>1419210534</v>
      </c>
      <c r="CY115" s="435" t="s">
        <v>805</v>
      </c>
      <c r="CZ115" s="435">
        <v>90</v>
      </c>
      <c r="DA115" s="435">
        <v>71382000</v>
      </c>
      <c r="DB115" s="435">
        <v>64208000</v>
      </c>
      <c r="DC115" s="435">
        <v>0</v>
      </c>
      <c r="DD115" s="435">
        <v>0</v>
      </c>
      <c r="DE115" s="435">
        <v>0</v>
      </c>
      <c r="DF115" s="435">
        <v>0</v>
      </c>
      <c r="DG115" s="435">
        <v>0</v>
      </c>
      <c r="DH115" s="435">
        <v>0</v>
      </c>
      <c r="DI115" s="435">
        <v>17</v>
      </c>
      <c r="DJ115" s="435">
        <v>16140000</v>
      </c>
      <c r="DK115" s="435">
        <v>9890000</v>
      </c>
      <c r="DL115" s="435">
        <v>1</v>
      </c>
      <c r="DM115" s="435">
        <v>50000</v>
      </c>
      <c r="DN115" s="435">
        <v>50000</v>
      </c>
      <c r="DO115" s="435">
        <v>0</v>
      </c>
      <c r="DP115" s="435">
        <v>0</v>
      </c>
      <c r="DQ115" s="435">
        <v>0</v>
      </c>
      <c r="DR115" s="435">
        <v>35</v>
      </c>
      <c r="DS115" s="435">
        <v>40030000</v>
      </c>
      <c r="DT115" s="435">
        <v>23556600</v>
      </c>
      <c r="DU115" s="435">
        <v>32</v>
      </c>
      <c r="DV115" s="435">
        <v>30775000</v>
      </c>
      <c r="DW115" s="435">
        <v>23302000</v>
      </c>
      <c r="DX115" s="435">
        <v>1</v>
      </c>
      <c r="DY115" s="435">
        <v>100000</v>
      </c>
      <c r="DZ115" s="435">
        <v>32000</v>
      </c>
      <c r="EA115" s="435">
        <v>1</v>
      </c>
      <c r="EB115" s="435">
        <v>1000000</v>
      </c>
      <c r="EC115" s="435">
        <v>500000</v>
      </c>
      <c r="ED115" s="435">
        <v>4</v>
      </c>
      <c r="EE115" s="435">
        <v>13050000</v>
      </c>
      <c r="EF115" s="435">
        <v>11075000</v>
      </c>
      <c r="EG115" s="435">
        <v>6</v>
      </c>
      <c r="EH115" s="435">
        <v>7650000</v>
      </c>
      <c r="EI115" s="435">
        <v>6980000</v>
      </c>
      <c r="EJ115" s="435">
        <v>4</v>
      </c>
      <c r="EK115" s="435">
        <v>11500000</v>
      </c>
      <c r="EL115" s="435">
        <v>11500000</v>
      </c>
      <c r="EM115" s="435">
        <v>29</v>
      </c>
      <c r="EN115" s="435">
        <v>21260000</v>
      </c>
      <c r="EO115" s="435">
        <v>17539500</v>
      </c>
      <c r="EP115" s="435">
        <v>0</v>
      </c>
      <c r="EQ115" s="435">
        <v>0</v>
      </c>
      <c r="ER115" s="435">
        <v>0</v>
      </c>
      <c r="ES115" s="435">
        <v>4</v>
      </c>
      <c r="ET115" s="435">
        <v>3600000</v>
      </c>
      <c r="EU115" s="435">
        <v>2199000</v>
      </c>
      <c r="EV115" s="435">
        <v>2</v>
      </c>
      <c r="EW115" s="435">
        <v>5000000</v>
      </c>
      <c r="EX115" s="435">
        <v>5000000</v>
      </c>
      <c r="EY115" s="435">
        <v>1</v>
      </c>
      <c r="EZ115" s="435">
        <v>2000000</v>
      </c>
      <c r="FA115" s="435">
        <v>2000000</v>
      </c>
      <c r="FB115" s="435">
        <v>0</v>
      </c>
      <c r="FC115" s="435">
        <v>0</v>
      </c>
      <c r="FD115" s="435">
        <v>0</v>
      </c>
      <c r="FE115" s="435">
        <v>18</v>
      </c>
      <c r="FF115" s="435">
        <v>15800000</v>
      </c>
      <c r="FG115" s="435">
        <v>14186000</v>
      </c>
      <c r="FH115" s="435">
        <v>12</v>
      </c>
      <c r="FI115" s="435">
        <v>23120000</v>
      </c>
      <c r="FJ115" s="435">
        <v>21010000</v>
      </c>
      <c r="FK115" s="435">
        <v>0</v>
      </c>
      <c r="FL115" s="435">
        <v>0</v>
      </c>
      <c r="FM115" s="435">
        <v>0</v>
      </c>
      <c r="FN115" s="435">
        <v>1</v>
      </c>
      <c r="FO115" s="435">
        <v>10000000</v>
      </c>
      <c r="FP115" s="435">
        <v>5000000</v>
      </c>
      <c r="FQ115" s="435">
        <v>0</v>
      </c>
      <c r="FR115" s="435">
        <v>0</v>
      </c>
      <c r="FS115" s="435">
        <v>0</v>
      </c>
      <c r="FT115" s="435">
        <v>6</v>
      </c>
      <c r="FU115" s="435">
        <v>2650000</v>
      </c>
      <c r="FV115" s="435">
        <v>2100000</v>
      </c>
      <c r="FW115" s="435">
        <v>0</v>
      </c>
      <c r="FX115" s="435">
        <v>0</v>
      </c>
      <c r="FY115" s="435">
        <v>0</v>
      </c>
      <c r="FZ115" s="435">
        <v>15</v>
      </c>
      <c r="GA115" s="435">
        <v>20125000</v>
      </c>
      <c r="GB115" s="435">
        <v>16335000</v>
      </c>
      <c r="GC115" s="435">
        <v>0</v>
      </c>
      <c r="GD115" s="435">
        <v>0</v>
      </c>
      <c r="GE115" s="435">
        <v>0</v>
      </c>
      <c r="GF115" s="435">
        <v>21</v>
      </c>
      <c r="GG115" s="435">
        <v>33950000</v>
      </c>
      <c r="GH115" s="435">
        <v>30850000</v>
      </c>
      <c r="GI115" s="435">
        <v>0</v>
      </c>
      <c r="GJ115" s="435">
        <v>0</v>
      </c>
      <c r="GK115" s="435">
        <v>0</v>
      </c>
      <c r="GL115" s="435">
        <v>41</v>
      </c>
      <c r="GM115" s="435">
        <v>80800000</v>
      </c>
      <c r="GN115" s="435">
        <v>22735000</v>
      </c>
      <c r="GO115" s="435">
        <v>1</v>
      </c>
      <c r="GP115" s="435">
        <v>1000000</v>
      </c>
      <c r="GQ115" s="435">
        <v>510000</v>
      </c>
      <c r="GR115" s="435">
        <v>2</v>
      </c>
      <c r="GS115" s="435">
        <v>750000</v>
      </c>
      <c r="GT115" s="435">
        <v>450000</v>
      </c>
      <c r="GU115" s="435">
        <v>3</v>
      </c>
      <c r="GV115" s="435">
        <v>6000000</v>
      </c>
      <c r="GW115" s="435">
        <v>3970000</v>
      </c>
      <c r="GX115" s="435">
        <v>1</v>
      </c>
      <c r="GY115" s="435">
        <v>100000</v>
      </c>
      <c r="GZ115" s="435">
        <v>100000</v>
      </c>
      <c r="HA115" s="435">
        <v>1</v>
      </c>
      <c r="HB115" s="435">
        <v>10000000</v>
      </c>
      <c r="HC115" s="435">
        <v>10000000</v>
      </c>
      <c r="HD115" s="435">
        <v>0</v>
      </c>
      <c r="HE115" s="435">
        <v>0</v>
      </c>
      <c r="HF115" s="435">
        <v>0</v>
      </c>
      <c r="HG115" s="435">
        <v>0</v>
      </c>
      <c r="HH115" s="435">
        <v>0</v>
      </c>
      <c r="HI115" s="435">
        <v>0</v>
      </c>
      <c r="HJ115" s="435">
        <v>0</v>
      </c>
      <c r="HK115" s="435">
        <v>0</v>
      </c>
      <c r="HL115" s="435">
        <v>0</v>
      </c>
      <c r="HM115" s="435">
        <v>0</v>
      </c>
      <c r="HN115" s="435">
        <v>0</v>
      </c>
      <c r="HO115" s="435">
        <v>0</v>
      </c>
      <c r="HP115" s="435">
        <v>0</v>
      </c>
      <c r="HQ115" s="435">
        <v>0</v>
      </c>
      <c r="HR115" s="435">
        <v>0</v>
      </c>
      <c r="HS115" s="435">
        <v>2</v>
      </c>
      <c r="HT115" s="435">
        <v>7000000</v>
      </c>
      <c r="HU115" s="435">
        <v>5900000</v>
      </c>
      <c r="HV115" s="435">
        <v>13</v>
      </c>
      <c r="HW115" s="435">
        <v>94300000</v>
      </c>
      <c r="HX115" s="435">
        <v>43050000</v>
      </c>
      <c r="HY115" s="435">
        <v>1</v>
      </c>
      <c r="HZ115" s="435">
        <v>100000</v>
      </c>
      <c r="IA115" s="435">
        <v>25000</v>
      </c>
      <c r="IB115" s="435">
        <v>1</v>
      </c>
      <c r="IC115" s="435">
        <v>750000</v>
      </c>
      <c r="ID115" s="435">
        <v>502500</v>
      </c>
      <c r="IE115" s="435">
        <v>2</v>
      </c>
      <c r="IF115" s="435">
        <v>1000000</v>
      </c>
      <c r="IG115" s="435">
        <v>1000000</v>
      </c>
      <c r="IH115" s="435">
        <v>1</v>
      </c>
      <c r="II115" s="435">
        <v>500000</v>
      </c>
      <c r="IJ115" s="435">
        <v>500000</v>
      </c>
      <c r="IK115" s="435">
        <v>2775</v>
      </c>
      <c r="IL115" s="435">
        <v>2817043534</v>
      </c>
      <c r="IM115" s="435">
        <v>2098979149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24.03.2023&amp;CTÜRKİYE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1" customFormat="1" ht="18.75" thickBot="1">
      <c r="A1" s="349" t="s">
        <v>722</v>
      </c>
      <c r="B1" s="349"/>
      <c r="C1" s="349"/>
      <c r="D1" s="349"/>
      <c r="E1" s="349"/>
      <c r="F1" s="349"/>
      <c r="G1" s="350"/>
      <c r="H1" s="350"/>
      <c r="I1" s="350"/>
      <c r="J1" s="375"/>
    </row>
    <row r="2" s="341" customFormat="1" ht="15.75" thickTop="1"/>
    <row r="3" spans="1:9" ht="18">
      <c r="A3" s="50" t="s">
        <v>759</v>
      </c>
      <c r="B3" s="50"/>
      <c r="C3" s="50"/>
      <c r="D3" s="50"/>
      <c r="E3" s="50"/>
      <c r="F3" s="50"/>
      <c r="G3" s="50"/>
      <c r="H3" s="50"/>
      <c r="I3" s="50"/>
    </row>
    <row r="4" s="294" customFormat="1" ht="15.75">
      <c r="A4" s="295"/>
    </row>
    <row r="5" spans="1:9" ht="15" customHeight="1" thickBot="1">
      <c r="A5" s="718" t="s">
        <v>492</v>
      </c>
      <c r="B5" s="718"/>
      <c r="C5" s="718"/>
      <c r="D5" s="718"/>
      <c r="E5" s="718"/>
      <c r="F5" s="718"/>
      <c r="G5" s="718"/>
      <c r="H5" s="718"/>
      <c r="I5" s="718"/>
    </row>
    <row r="6" spans="1:9" ht="60">
      <c r="A6" s="297" t="s">
        <v>493</v>
      </c>
      <c r="B6" s="298" t="s">
        <v>5</v>
      </c>
      <c r="C6" s="298" t="s">
        <v>4</v>
      </c>
      <c r="D6" s="298" t="s">
        <v>507</v>
      </c>
      <c r="E6" s="298" t="s">
        <v>7</v>
      </c>
      <c r="F6" s="298" t="s">
        <v>494</v>
      </c>
      <c r="G6" s="298" t="s">
        <v>495</v>
      </c>
      <c r="H6" s="299" t="s">
        <v>2</v>
      </c>
      <c r="I6" s="294"/>
    </row>
    <row r="7" spans="1:9" ht="20.25" customHeight="1">
      <c r="A7" s="300" t="s">
        <v>496</v>
      </c>
      <c r="B7" s="236"/>
      <c r="C7" s="236"/>
      <c r="D7" s="236"/>
      <c r="E7" s="236"/>
      <c r="F7" s="236">
        <v>1</v>
      </c>
      <c r="G7" s="236"/>
      <c r="H7" s="301">
        <v>1</v>
      </c>
      <c r="I7" s="294"/>
    </row>
    <row r="8" spans="1:9" ht="20.25" customHeight="1" thickBot="1">
      <c r="A8" s="300" t="s">
        <v>497</v>
      </c>
      <c r="B8" s="236"/>
      <c r="C8" s="236"/>
      <c r="D8" s="236"/>
      <c r="E8" s="236"/>
      <c r="F8" s="236"/>
      <c r="G8" s="236">
        <v>1</v>
      </c>
      <c r="H8" s="301">
        <v>1</v>
      </c>
      <c r="I8" s="294"/>
    </row>
    <row r="9" spans="1:9" ht="30">
      <c r="A9" s="298" t="s">
        <v>507</v>
      </c>
      <c r="B9" s="236"/>
      <c r="C9" s="236"/>
      <c r="D9" s="236"/>
      <c r="E9" s="236"/>
      <c r="F9" s="236">
        <v>30</v>
      </c>
      <c r="G9" s="236">
        <v>307</v>
      </c>
      <c r="H9" s="301">
        <v>337</v>
      </c>
      <c r="I9" s="294"/>
    </row>
    <row r="10" spans="1:9" ht="20.25" customHeight="1">
      <c r="A10" s="300" t="s">
        <v>7</v>
      </c>
      <c r="B10" s="236"/>
      <c r="C10" s="236"/>
      <c r="D10" s="236"/>
      <c r="E10" s="236"/>
      <c r="F10" s="236"/>
      <c r="G10" s="236"/>
      <c r="H10" s="301">
        <v>0</v>
      </c>
      <c r="I10" s="294"/>
    </row>
    <row r="11" spans="1:9" ht="20.25" customHeight="1">
      <c r="A11" s="300" t="s">
        <v>494</v>
      </c>
      <c r="B11" s="236"/>
      <c r="C11" s="236"/>
      <c r="D11" s="236">
        <v>1</v>
      </c>
      <c r="E11" s="236"/>
      <c r="F11" s="236"/>
      <c r="G11" s="236">
        <v>25</v>
      </c>
      <c r="H11" s="301">
        <v>26</v>
      </c>
      <c r="I11" s="294"/>
    </row>
    <row r="12" spans="1:9" ht="20.25" customHeight="1">
      <c r="A12" s="300" t="s">
        <v>495</v>
      </c>
      <c r="B12" s="236"/>
      <c r="C12" s="236"/>
      <c r="D12" s="236">
        <v>19</v>
      </c>
      <c r="E12" s="236"/>
      <c r="F12" s="236">
        <v>118</v>
      </c>
      <c r="G12" s="236"/>
      <c r="H12" s="301">
        <v>137</v>
      </c>
      <c r="I12" s="294"/>
    </row>
    <row r="13" spans="1:9" ht="20.25" customHeight="1" thickBot="1">
      <c r="A13" s="302" t="s">
        <v>219</v>
      </c>
      <c r="B13" s="303">
        <v>0</v>
      </c>
      <c r="C13" s="303">
        <v>0</v>
      </c>
      <c r="D13" s="303">
        <v>20</v>
      </c>
      <c r="E13" s="303">
        <v>0</v>
      </c>
      <c r="F13" s="303">
        <v>149</v>
      </c>
      <c r="G13" s="303">
        <v>333</v>
      </c>
      <c r="H13" s="304">
        <v>502</v>
      </c>
      <c r="I13" s="294"/>
    </row>
    <row r="14" spans="1:8" s="294" customFormat="1" ht="20.25" customHeight="1">
      <c r="A14" s="305"/>
      <c r="B14" s="305"/>
      <c r="C14" s="305"/>
      <c r="D14" s="305"/>
      <c r="E14" s="305"/>
      <c r="F14" s="305"/>
      <c r="G14" s="305"/>
      <c r="H14" s="305"/>
    </row>
    <row r="15" spans="1:9" ht="15.75">
      <c r="A15" s="296"/>
      <c r="B15" s="296"/>
      <c r="C15" s="296"/>
      <c r="D15" s="296"/>
      <c r="E15" s="296"/>
      <c r="F15" s="296"/>
      <c r="G15" s="296"/>
      <c r="H15" s="296"/>
      <c r="I15" s="294"/>
    </row>
    <row r="16" spans="1:9" ht="18">
      <c r="A16" s="50" t="s">
        <v>758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6"/>
      <c r="B17" s="485"/>
      <c r="C17" s="485"/>
      <c r="D17" s="485"/>
      <c r="E17" s="485"/>
      <c r="F17" s="485"/>
      <c r="G17" s="485"/>
      <c r="H17" s="485"/>
      <c r="I17" s="485"/>
    </row>
    <row r="18" spans="1:9" ht="15.75" thickBot="1">
      <c r="A18" s="718" t="s">
        <v>492</v>
      </c>
      <c r="B18" s="718"/>
      <c r="C18" s="718"/>
      <c r="D18" s="718"/>
      <c r="E18" s="718"/>
      <c r="F18" s="718"/>
      <c r="G18" s="718"/>
      <c r="H18" s="718"/>
      <c r="I18" s="718"/>
    </row>
    <row r="19" spans="1:9" ht="60">
      <c r="A19" s="297" t="s">
        <v>493</v>
      </c>
      <c r="B19" s="298" t="s">
        <v>5</v>
      </c>
      <c r="C19" s="298" t="s">
        <v>4</v>
      </c>
      <c r="D19" s="298" t="s">
        <v>507</v>
      </c>
      <c r="E19" s="298" t="s">
        <v>7</v>
      </c>
      <c r="F19" s="298" t="s">
        <v>494</v>
      </c>
      <c r="G19" s="298" t="s">
        <v>495</v>
      </c>
      <c r="H19" s="299" t="s">
        <v>2</v>
      </c>
      <c r="I19" s="485"/>
    </row>
    <row r="20" spans="1:9" ht="15">
      <c r="A20" s="300" t="s">
        <v>496</v>
      </c>
      <c r="B20" s="236"/>
      <c r="C20" s="236"/>
      <c r="D20" s="236"/>
      <c r="E20" s="236"/>
      <c r="F20" s="236">
        <v>1</v>
      </c>
      <c r="G20" s="236"/>
      <c r="H20" s="301">
        <v>1</v>
      </c>
      <c r="I20" s="485"/>
    </row>
    <row r="21" spans="1:9" ht="15.75" thickBot="1">
      <c r="A21" s="300" t="s">
        <v>497</v>
      </c>
      <c r="B21" s="236"/>
      <c r="C21" s="236"/>
      <c r="D21" s="236"/>
      <c r="E21" s="236"/>
      <c r="F21" s="236">
        <v>1</v>
      </c>
      <c r="G21" s="236">
        <v>7</v>
      </c>
      <c r="H21" s="301">
        <v>8</v>
      </c>
      <c r="I21" s="485"/>
    </row>
    <row r="22" spans="1:9" ht="30">
      <c r="A22" s="298" t="s">
        <v>507</v>
      </c>
      <c r="B22" s="236"/>
      <c r="C22" s="236"/>
      <c r="D22" s="236"/>
      <c r="E22" s="236"/>
      <c r="F22" s="236">
        <v>98</v>
      </c>
      <c r="G22" s="236">
        <v>765</v>
      </c>
      <c r="H22" s="301">
        <v>863</v>
      </c>
      <c r="I22" s="485"/>
    </row>
    <row r="23" spans="1:9" ht="15">
      <c r="A23" s="300" t="s">
        <v>7</v>
      </c>
      <c r="B23" s="236"/>
      <c r="C23" s="236"/>
      <c r="D23" s="236"/>
      <c r="E23" s="236"/>
      <c r="F23" s="236"/>
      <c r="G23" s="236"/>
      <c r="H23" s="301">
        <v>0</v>
      </c>
      <c r="I23" s="485"/>
    </row>
    <row r="24" spans="1:9" ht="15">
      <c r="A24" s="300" t="s">
        <v>494</v>
      </c>
      <c r="B24" s="236"/>
      <c r="C24" s="236"/>
      <c r="D24" s="236">
        <v>4</v>
      </c>
      <c r="E24" s="236"/>
      <c r="F24" s="236"/>
      <c r="G24" s="236">
        <v>43</v>
      </c>
      <c r="H24" s="301">
        <v>47</v>
      </c>
      <c r="I24" s="485"/>
    </row>
    <row r="25" spans="1:9" ht="15">
      <c r="A25" s="300" t="s">
        <v>495</v>
      </c>
      <c r="B25" s="236"/>
      <c r="C25" s="236"/>
      <c r="D25" s="236">
        <v>43</v>
      </c>
      <c r="E25" s="236"/>
      <c r="F25" s="236">
        <v>323</v>
      </c>
      <c r="G25" s="236"/>
      <c r="H25" s="301">
        <v>366</v>
      </c>
      <c r="I25" s="485"/>
    </row>
    <row r="26" spans="1:9" ht="16.5" thickBot="1">
      <c r="A26" s="302" t="s">
        <v>219</v>
      </c>
      <c r="B26" s="303">
        <v>0</v>
      </c>
      <c r="C26" s="303">
        <v>0</v>
      </c>
      <c r="D26" s="303">
        <v>47</v>
      </c>
      <c r="E26" s="303">
        <v>0</v>
      </c>
      <c r="F26" s="303">
        <v>423</v>
      </c>
      <c r="G26" s="303">
        <v>815</v>
      </c>
      <c r="H26" s="507">
        <v>1285</v>
      </c>
      <c r="I26" s="48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6" customWidth="1"/>
    <col min="2" max="2" width="17.8515625" style="293" customWidth="1"/>
    <col min="3" max="3" width="9.140625" style="512" customWidth="1"/>
    <col min="4" max="4" width="13.421875" style="512" customWidth="1"/>
    <col min="5" max="5" width="9.140625" style="512" customWidth="1"/>
    <col min="6" max="6" width="13.8515625" style="512" bestFit="1" customWidth="1"/>
    <col min="7" max="16384" width="9.140625" style="446" customWidth="1"/>
  </cols>
  <sheetData>
    <row r="1" spans="1:2" ht="18.75" thickBot="1">
      <c r="A1" s="274" t="s">
        <v>722</v>
      </c>
      <c r="B1" s="270"/>
    </row>
    <row r="2" spans="1:2" ht="18">
      <c r="A2" s="50"/>
      <c r="B2" s="233"/>
    </row>
    <row r="3" spans="1:2" ht="15" customHeight="1">
      <c r="A3" s="407" t="s">
        <v>506</v>
      </c>
      <c r="B3" s="407"/>
    </row>
    <row r="4" ht="15">
      <c r="B4" s="446"/>
    </row>
    <row r="5" spans="1:6" ht="15" customHeight="1">
      <c r="A5" s="719" t="s">
        <v>317</v>
      </c>
      <c r="B5" s="719" t="s">
        <v>427</v>
      </c>
      <c r="C5" s="724" t="s">
        <v>760</v>
      </c>
      <c r="D5" s="725"/>
      <c r="E5" s="724" t="s">
        <v>761</v>
      </c>
      <c r="F5" s="725"/>
    </row>
    <row r="6" spans="1:6" ht="15" customHeight="1">
      <c r="A6" s="719"/>
      <c r="B6" s="719"/>
      <c r="C6" s="487" t="s">
        <v>490</v>
      </c>
      <c r="D6" s="487" t="s">
        <v>491</v>
      </c>
      <c r="E6" s="487" t="s">
        <v>490</v>
      </c>
      <c r="F6" s="487" t="s">
        <v>10</v>
      </c>
    </row>
    <row r="7" spans="1:6" ht="15" customHeight="1">
      <c r="A7" s="723" t="s">
        <v>448</v>
      </c>
      <c r="B7" s="723"/>
      <c r="C7" s="723"/>
      <c r="D7" s="723"/>
      <c r="E7" s="723"/>
      <c r="F7" s="723"/>
    </row>
    <row r="8" spans="1:6" ht="15" customHeight="1">
      <c r="A8" s="722" t="s">
        <v>449</v>
      </c>
      <c r="B8" s="722"/>
      <c r="C8" s="722"/>
      <c r="D8" s="722"/>
      <c r="E8" s="722"/>
      <c r="F8" s="722"/>
    </row>
    <row r="9" spans="1:6" ht="30" customHeight="1">
      <c r="A9" s="277" t="s">
        <v>351</v>
      </c>
      <c r="B9" s="194" t="s">
        <v>171</v>
      </c>
      <c r="C9" s="254">
        <v>4023</v>
      </c>
      <c r="D9" s="254">
        <v>4553925320</v>
      </c>
      <c r="E9" s="254">
        <v>9489</v>
      </c>
      <c r="F9" s="254">
        <v>10445080483</v>
      </c>
    </row>
    <row r="10" spans="1:6" ht="15" customHeight="1">
      <c r="A10" s="720" t="s">
        <v>450</v>
      </c>
      <c r="B10" s="720"/>
      <c r="C10" s="254">
        <v>4023</v>
      </c>
      <c r="D10" s="254">
        <v>4553925320</v>
      </c>
      <c r="E10" s="254">
        <v>9489</v>
      </c>
      <c r="F10" s="254">
        <v>10445080483</v>
      </c>
    </row>
    <row r="11" spans="1:6" ht="15" customHeight="1">
      <c r="A11" s="720" t="s">
        <v>451</v>
      </c>
      <c r="B11" s="720"/>
      <c r="C11" s="254">
        <v>4023</v>
      </c>
      <c r="D11" s="254">
        <v>4553925320</v>
      </c>
      <c r="E11" s="254">
        <v>9489</v>
      </c>
      <c r="F11" s="254">
        <v>10445080483</v>
      </c>
    </row>
    <row r="12" spans="1:6" ht="15" customHeight="1">
      <c r="A12" s="723" t="s">
        <v>452</v>
      </c>
      <c r="B12" s="723"/>
      <c r="C12" s="723"/>
      <c r="D12" s="723"/>
      <c r="E12" s="723"/>
      <c r="F12" s="723"/>
    </row>
    <row r="13" spans="1:6" ht="15" customHeight="1">
      <c r="A13" s="722" t="s">
        <v>453</v>
      </c>
      <c r="B13" s="722"/>
      <c r="C13" s="722"/>
      <c r="D13" s="722"/>
      <c r="E13" s="722"/>
      <c r="F13" s="722"/>
    </row>
    <row r="14" spans="1:6" ht="15">
      <c r="A14" s="277" t="s">
        <v>376</v>
      </c>
      <c r="B14" s="194" t="s">
        <v>196</v>
      </c>
      <c r="C14" s="255">
        <v>92</v>
      </c>
      <c r="D14" s="254">
        <v>253770000</v>
      </c>
      <c r="E14" s="255">
        <v>234</v>
      </c>
      <c r="F14" s="254">
        <v>385135000</v>
      </c>
    </row>
    <row r="15" spans="1:6" ht="15">
      <c r="A15" s="277" t="s">
        <v>339</v>
      </c>
      <c r="B15" s="194" t="s">
        <v>160</v>
      </c>
      <c r="C15" s="255">
        <v>24</v>
      </c>
      <c r="D15" s="254">
        <v>13360000</v>
      </c>
      <c r="E15" s="255">
        <v>57</v>
      </c>
      <c r="F15" s="254">
        <v>61250000</v>
      </c>
    </row>
    <row r="16" spans="1:6" ht="15">
      <c r="A16" s="277" t="s">
        <v>356</v>
      </c>
      <c r="B16" s="194" t="s">
        <v>176</v>
      </c>
      <c r="C16" s="255">
        <v>21</v>
      </c>
      <c r="D16" s="254">
        <v>21550000</v>
      </c>
      <c r="E16" s="255">
        <v>50</v>
      </c>
      <c r="F16" s="254">
        <v>75610000</v>
      </c>
    </row>
    <row r="17" spans="1:6" ht="15" customHeight="1">
      <c r="A17" s="720" t="s">
        <v>450</v>
      </c>
      <c r="B17" s="720"/>
      <c r="C17" s="255">
        <v>137</v>
      </c>
      <c r="D17" s="254">
        <v>288680000</v>
      </c>
      <c r="E17" s="255">
        <v>341</v>
      </c>
      <c r="F17" s="254">
        <v>521995000</v>
      </c>
    </row>
    <row r="18" spans="1:6" ht="15" customHeight="1">
      <c r="A18" s="722" t="s">
        <v>454</v>
      </c>
      <c r="B18" s="722"/>
      <c r="C18" s="722"/>
      <c r="D18" s="722"/>
      <c r="E18" s="722"/>
      <c r="F18" s="722"/>
    </row>
    <row r="19" spans="1:6" ht="15">
      <c r="A19" s="277" t="s">
        <v>327</v>
      </c>
      <c r="B19" s="194" t="s">
        <v>148</v>
      </c>
      <c r="C19" s="255">
        <v>78</v>
      </c>
      <c r="D19" s="254">
        <v>55755000</v>
      </c>
      <c r="E19" s="255">
        <v>193</v>
      </c>
      <c r="F19" s="254">
        <v>204655000</v>
      </c>
    </row>
    <row r="20" spans="1:6" ht="15">
      <c r="A20" s="277" t="s">
        <v>334</v>
      </c>
      <c r="B20" s="194" t="s">
        <v>155</v>
      </c>
      <c r="C20" s="255">
        <v>30</v>
      </c>
      <c r="D20" s="254">
        <v>19300000</v>
      </c>
      <c r="E20" s="255">
        <v>93</v>
      </c>
      <c r="F20" s="254">
        <v>98851000</v>
      </c>
    </row>
    <row r="21" spans="1:6" ht="15" customHeight="1">
      <c r="A21" s="720" t="s">
        <v>450</v>
      </c>
      <c r="B21" s="720"/>
      <c r="C21" s="255">
        <v>108</v>
      </c>
      <c r="D21" s="254">
        <v>75055000</v>
      </c>
      <c r="E21" s="255">
        <v>286</v>
      </c>
      <c r="F21" s="254">
        <v>303506000</v>
      </c>
    </row>
    <row r="22" spans="1:6" ht="15" customHeight="1">
      <c r="A22" s="720" t="s">
        <v>451</v>
      </c>
      <c r="B22" s="720"/>
      <c r="C22" s="255">
        <v>245</v>
      </c>
      <c r="D22" s="254">
        <v>363735000</v>
      </c>
      <c r="E22" s="255">
        <v>627</v>
      </c>
      <c r="F22" s="254">
        <v>825501000</v>
      </c>
    </row>
    <row r="23" spans="1:6" ht="15">
      <c r="A23" s="723" t="s">
        <v>455</v>
      </c>
      <c r="B23" s="723"/>
      <c r="C23" s="723"/>
      <c r="D23" s="723"/>
      <c r="E23" s="723"/>
      <c r="F23" s="723"/>
    </row>
    <row r="24" spans="1:6" ht="15" customHeight="1">
      <c r="A24" s="722" t="s">
        <v>456</v>
      </c>
      <c r="B24" s="722"/>
      <c r="C24" s="722"/>
      <c r="D24" s="722"/>
      <c r="E24" s="722"/>
      <c r="F24" s="722"/>
    </row>
    <row r="25" spans="1:6" ht="15">
      <c r="A25" s="277" t="s">
        <v>352</v>
      </c>
      <c r="B25" s="194" t="s">
        <v>172</v>
      </c>
      <c r="C25" s="255">
        <v>647</v>
      </c>
      <c r="D25" s="254">
        <v>570577000</v>
      </c>
      <c r="E25" s="254">
        <v>1531</v>
      </c>
      <c r="F25" s="254">
        <v>1222151450</v>
      </c>
    </row>
    <row r="26" spans="1:6" ht="15" customHeight="1">
      <c r="A26" s="720" t="s">
        <v>450</v>
      </c>
      <c r="B26" s="720"/>
      <c r="C26" s="255">
        <v>647</v>
      </c>
      <c r="D26" s="254">
        <v>570577000</v>
      </c>
      <c r="E26" s="254">
        <v>1531</v>
      </c>
      <c r="F26" s="254">
        <v>1222151450</v>
      </c>
    </row>
    <row r="27" spans="1:6" ht="15" customHeight="1">
      <c r="A27" s="722" t="s">
        <v>457</v>
      </c>
      <c r="B27" s="722"/>
      <c r="C27" s="722"/>
      <c r="D27" s="722"/>
      <c r="E27" s="722"/>
      <c r="F27" s="722"/>
    </row>
    <row r="28" spans="1:6" ht="15">
      <c r="A28" s="277" t="s">
        <v>326</v>
      </c>
      <c r="B28" s="194" t="s">
        <v>147</v>
      </c>
      <c r="C28" s="255">
        <v>78</v>
      </c>
      <c r="D28" s="254">
        <v>55970000</v>
      </c>
      <c r="E28" s="255">
        <v>214</v>
      </c>
      <c r="F28" s="254">
        <v>169120000</v>
      </c>
    </row>
    <row r="29" spans="1:6" ht="15">
      <c r="A29" s="277" t="s">
        <v>337</v>
      </c>
      <c r="B29" s="194" t="s">
        <v>158</v>
      </c>
      <c r="C29" s="255">
        <v>78</v>
      </c>
      <c r="D29" s="254">
        <v>122130000</v>
      </c>
      <c r="E29" s="255">
        <v>198</v>
      </c>
      <c r="F29" s="254">
        <v>302135000</v>
      </c>
    </row>
    <row r="30" spans="1:6" ht="15">
      <c r="A30" s="277" t="s">
        <v>365</v>
      </c>
      <c r="B30" s="194" t="s">
        <v>185</v>
      </c>
      <c r="C30" s="255">
        <v>159</v>
      </c>
      <c r="D30" s="254">
        <v>125312600</v>
      </c>
      <c r="E30" s="255">
        <v>399</v>
      </c>
      <c r="F30" s="254">
        <v>380682600</v>
      </c>
    </row>
    <row r="31" spans="1:6" ht="15" customHeight="1">
      <c r="A31" s="720" t="s">
        <v>450</v>
      </c>
      <c r="B31" s="720"/>
      <c r="C31" s="255">
        <v>315</v>
      </c>
      <c r="D31" s="254">
        <v>303412600</v>
      </c>
      <c r="E31" s="255">
        <v>811</v>
      </c>
      <c r="F31" s="254">
        <v>851937600</v>
      </c>
    </row>
    <row r="32" spans="1:6" ht="15" customHeight="1">
      <c r="A32" s="722" t="s">
        <v>458</v>
      </c>
      <c r="B32" s="722"/>
      <c r="C32" s="722"/>
      <c r="D32" s="722"/>
      <c r="E32" s="722"/>
      <c r="F32" s="722"/>
    </row>
    <row r="33" spans="1:6" ht="15">
      <c r="A33" s="277" t="s">
        <v>362</v>
      </c>
      <c r="B33" s="194" t="s">
        <v>182</v>
      </c>
      <c r="C33" s="255">
        <v>77</v>
      </c>
      <c r="D33" s="254">
        <v>106040000</v>
      </c>
      <c r="E33" s="255">
        <v>174</v>
      </c>
      <c r="F33" s="254">
        <v>169356000</v>
      </c>
    </row>
    <row r="34" spans="1:6" ht="15">
      <c r="A34" s="277" t="s">
        <v>320</v>
      </c>
      <c r="B34" s="194" t="s">
        <v>141</v>
      </c>
      <c r="C34" s="255">
        <v>31</v>
      </c>
      <c r="D34" s="254">
        <v>45549000</v>
      </c>
      <c r="E34" s="255">
        <v>79</v>
      </c>
      <c r="F34" s="254">
        <v>138144000</v>
      </c>
    </row>
    <row r="35" spans="1:6" ht="15">
      <c r="A35" s="277" t="s">
        <v>360</v>
      </c>
      <c r="B35" s="194" t="s">
        <v>180</v>
      </c>
      <c r="C35" s="255">
        <v>19</v>
      </c>
      <c r="D35" s="254">
        <v>45400000</v>
      </c>
      <c r="E35" s="255">
        <v>41</v>
      </c>
      <c r="F35" s="254">
        <v>68350000</v>
      </c>
    </row>
    <row r="36" spans="1:6" ht="15">
      <c r="A36" s="277" t="s">
        <v>381</v>
      </c>
      <c r="B36" s="194" t="s">
        <v>201</v>
      </c>
      <c r="C36" s="255">
        <v>27</v>
      </c>
      <c r="D36" s="254">
        <v>34775000</v>
      </c>
      <c r="E36" s="255">
        <v>48</v>
      </c>
      <c r="F36" s="254">
        <v>55585000</v>
      </c>
    </row>
    <row r="37" spans="1:6" ht="15" customHeight="1">
      <c r="A37" s="720" t="s">
        <v>450</v>
      </c>
      <c r="B37" s="720"/>
      <c r="C37" s="255">
        <v>154</v>
      </c>
      <c r="D37" s="254">
        <v>231764000</v>
      </c>
      <c r="E37" s="255">
        <v>342</v>
      </c>
      <c r="F37" s="254">
        <v>431435000</v>
      </c>
    </row>
    <row r="38" spans="1:6" ht="15" customHeight="1">
      <c r="A38" s="720" t="s">
        <v>451</v>
      </c>
      <c r="B38" s="720"/>
      <c r="C38" s="254">
        <v>1116</v>
      </c>
      <c r="D38" s="254">
        <v>1105753600</v>
      </c>
      <c r="E38" s="254">
        <v>2684</v>
      </c>
      <c r="F38" s="254">
        <v>2505524050</v>
      </c>
    </row>
    <row r="39" spans="1:6" ht="15" customHeight="1">
      <c r="A39" s="723" t="s">
        <v>459</v>
      </c>
      <c r="B39" s="723"/>
      <c r="C39" s="723"/>
      <c r="D39" s="723"/>
      <c r="E39" s="723"/>
      <c r="F39" s="723"/>
    </row>
    <row r="40" spans="1:6" ht="15" customHeight="1">
      <c r="A40" s="722" t="s">
        <v>460</v>
      </c>
      <c r="B40" s="722"/>
      <c r="C40" s="722"/>
      <c r="D40" s="722"/>
      <c r="E40" s="722"/>
      <c r="F40" s="722"/>
    </row>
    <row r="41" spans="1:6" ht="15">
      <c r="A41" s="277" t="s">
        <v>333</v>
      </c>
      <c r="B41" s="194" t="s">
        <v>154</v>
      </c>
      <c r="C41" s="255">
        <v>343</v>
      </c>
      <c r="D41" s="254">
        <v>390158000</v>
      </c>
      <c r="E41" s="255">
        <v>850</v>
      </c>
      <c r="F41" s="254">
        <v>811783000</v>
      </c>
    </row>
    <row r="42" spans="1:6" ht="15">
      <c r="A42" s="277" t="s">
        <v>343</v>
      </c>
      <c r="B42" s="194" t="s">
        <v>164</v>
      </c>
      <c r="C42" s="255">
        <v>64</v>
      </c>
      <c r="D42" s="254">
        <v>100505000</v>
      </c>
      <c r="E42" s="255">
        <v>152</v>
      </c>
      <c r="F42" s="254">
        <v>164984939</v>
      </c>
    </row>
    <row r="43" spans="1:6" ht="15">
      <c r="A43" s="277" t="s">
        <v>328</v>
      </c>
      <c r="B43" s="194" t="s">
        <v>149</v>
      </c>
      <c r="C43" s="255">
        <v>9</v>
      </c>
      <c r="D43" s="254">
        <v>8000000</v>
      </c>
      <c r="E43" s="255">
        <v>23</v>
      </c>
      <c r="F43" s="254">
        <v>56450000</v>
      </c>
    </row>
    <row r="44" spans="1:6" ht="15" customHeight="1">
      <c r="A44" s="720" t="s">
        <v>450</v>
      </c>
      <c r="B44" s="720"/>
      <c r="C44" s="255">
        <v>416</v>
      </c>
      <c r="D44" s="254">
        <v>498663000</v>
      </c>
      <c r="E44" s="254">
        <v>1025</v>
      </c>
      <c r="F44" s="254">
        <v>1033217939</v>
      </c>
    </row>
    <row r="45" spans="1:6" ht="15" customHeight="1">
      <c r="A45" s="722" t="s">
        <v>461</v>
      </c>
      <c r="B45" s="722"/>
      <c r="C45" s="722"/>
      <c r="D45" s="722"/>
      <c r="E45" s="722"/>
      <c r="F45" s="722"/>
    </row>
    <row r="46" spans="1:6" ht="15">
      <c r="A46" s="277" t="s">
        <v>358</v>
      </c>
      <c r="B46" s="194" t="s">
        <v>178</v>
      </c>
      <c r="C46" s="255">
        <v>224</v>
      </c>
      <c r="D46" s="254">
        <v>219335000</v>
      </c>
      <c r="E46" s="255">
        <v>566</v>
      </c>
      <c r="F46" s="254">
        <v>596227080</v>
      </c>
    </row>
    <row r="47" spans="1:6" ht="15">
      <c r="A47" s="277" t="s">
        <v>371</v>
      </c>
      <c r="B47" s="194" t="s">
        <v>191</v>
      </c>
      <c r="C47" s="255">
        <v>69</v>
      </c>
      <c r="D47" s="254">
        <v>91107066</v>
      </c>
      <c r="E47" s="255">
        <v>208</v>
      </c>
      <c r="F47" s="254">
        <v>226937066</v>
      </c>
    </row>
    <row r="48" spans="1:6" ht="15">
      <c r="A48" s="277" t="s">
        <v>398</v>
      </c>
      <c r="B48" s="194" t="s">
        <v>218</v>
      </c>
      <c r="C48" s="255">
        <v>15</v>
      </c>
      <c r="D48" s="254">
        <v>58080000</v>
      </c>
      <c r="E48" s="255">
        <v>46</v>
      </c>
      <c r="F48" s="254">
        <v>115900000</v>
      </c>
    </row>
    <row r="49" spans="1:6" ht="15">
      <c r="A49" s="277" t="s">
        <v>331</v>
      </c>
      <c r="B49" s="194" t="s">
        <v>152</v>
      </c>
      <c r="C49" s="255">
        <v>21</v>
      </c>
      <c r="D49" s="254">
        <v>27900000</v>
      </c>
      <c r="E49" s="255">
        <v>41</v>
      </c>
      <c r="F49" s="254">
        <v>39575000</v>
      </c>
    </row>
    <row r="50" spans="1:6" ht="15">
      <c r="A50" s="277" t="s">
        <v>394</v>
      </c>
      <c r="B50" s="194" t="s">
        <v>214</v>
      </c>
      <c r="C50" s="255">
        <v>33</v>
      </c>
      <c r="D50" s="254">
        <v>66310000</v>
      </c>
      <c r="E50" s="255">
        <v>82</v>
      </c>
      <c r="F50" s="254">
        <v>108270000</v>
      </c>
    </row>
    <row r="51" spans="1:6" ht="15" customHeight="1">
      <c r="A51" s="720" t="s">
        <v>450</v>
      </c>
      <c r="B51" s="720"/>
      <c r="C51" s="255">
        <v>362</v>
      </c>
      <c r="D51" s="254">
        <v>462732066</v>
      </c>
      <c r="E51" s="255">
        <v>943</v>
      </c>
      <c r="F51" s="254">
        <v>1086909146</v>
      </c>
    </row>
    <row r="52" spans="1:6" ht="15" customHeight="1">
      <c r="A52" s="720" t="s">
        <v>451</v>
      </c>
      <c r="B52" s="720"/>
      <c r="C52" s="255">
        <v>778</v>
      </c>
      <c r="D52" s="254">
        <v>961395066</v>
      </c>
      <c r="E52" s="254">
        <v>1968</v>
      </c>
      <c r="F52" s="254">
        <v>2120127085</v>
      </c>
    </row>
    <row r="53" spans="1:6" ht="15" customHeight="1">
      <c r="A53" s="723" t="s">
        <v>462</v>
      </c>
      <c r="B53" s="723"/>
      <c r="C53" s="723"/>
      <c r="D53" s="723"/>
      <c r="E53" s="723"/>
      <c r="F53" s="723"/>
    </row>
    <row r="54" spans="1:6" ht="15" customHeight="1">
      <c r="A54" s="722" t="s">
        <v>463</v>
      </c>
      <c r="B54" s="722"/>
      <c r="C54" s="722"/>
      <c r="D54" s="722"/>
      <c r="E54" s="722"/>
      <c r="F54" s="722"/>
    </row>
    <row r="55" spans="1:6" ht="15">
      <c r="A55" s="277" t="s">
        <v>323</v>
      </c>
      <c r="B55" s="194" t="s">
        <v>144</v>
      </c>
      <c r="C55" s="255">
        <v>888</v>
      </c>
      <c r="D55" s="254">
        <v>916451500</v>
      </c>
      <c r="E55" s="254">
        <v>2216</v>
      </c>
      <c r="F55" s="254">
        <v>2516691500</v>
      </c>
    </row>
    <row r="56" spans="1:6" ht="15" customHeight="1">
      <c r="A56" s="720" t="s">
        <v>450</v>
      </c>
      <c r="B56" s="720"/>
      <c r="C56" s="255">
        <v>888</v>
      </c>
      <c r="D56" s="254">
        <v>916451500</v>
      </c>
      <c r="E56" s="254">
        <v>2216</v>
      </c>
      <c r="F56" s="254">
        <v>2516691500</v>
      </c>
    </row>
    <row r="57" spans="1:6" ht="15" customHeight="1">
      <c r="A57" s="722" t="s">
        <v>464</v>
      </c>
      <c r="B57" s="722"/>
      <c r="C57" s="722"/>
      <c r="D57" s="722"/>
      <c r="E57" s="722"/>
      <c r="F57" s="722"/>
    </row>
    <row r="58" spans="1:6" ht="15">
      <c r="A58" s="277" t="s">
        <v>359</v>
      </c>
      <c r="B58" s="194" t="s">
        <v>179</v>
      </c>
      <c r="C58" s="255">
        <v>238</v>
      </c>
      <c r="D58" s="254">
        <v>603755000</v>
      </c>
      <c r="E58" s="255">
        <v>599</v>
      </c>
      <c r="F58" s="254">
        <v>1266330000</v>
      </c>
    </row>
    <row r="59" spans="1:6" ht="15">
      <c r="A59" s="277" t="s">
        <v>387</v>
      </c>
      <c r="B59" s="194" t="s">
        <v>207</v>
      </c>
      <c r="C59" s="255">
        <v>7</v>
      </c>
      <c r="D59" s="254">
        <v>8100000</v>
      </c>
      <c r="E59" s="255">
        <v>23</v>
      </c>
      <c r="F59" s="254">
        <v>30350000</v>
      </c>
    </row>
    <row r="60" spans="1:6" ht="15" customHeight="1">
      <c r="A60" s="720" t="s">
        <v>450</v>
      </c>
      <c r="B60" s="720"/>
      <c r="C60" s="255">
        <v>245</v>
      </c>
      <c r="D60" s="254">
        <v>611855000</v>
      </c>
      <c r="E60" s="255">
        <v>622</v>
      </c>
      <c r="F60" s="254">
        <v>1296680000</v>
      </c>
    </row>
    <row r="61" spans="1:6" ht="15" customHeight="1">
      <c r="A61" s="720" t="s">
        <v>451</v>
      </c>
      <c r="B61" s="720"/>
      <c r="C61" s="254">
        <v>1133</v>
      </c>
      <c r="D61" s="254">
        <v>1528306500</v>
      </c>
      <c r="E61" s="254">
        <v>2838</v>
      </c>
      <c r="F61" s="254">
        <v>3813371500</v>
      </c>
    </row>
    <row r="62" spans="1:6" ht="15" customHeight="1">
      <c r="A62" s="723" t="s">
        <v>465</v>
      </c>
      <c r="B62" s="723"/>
      <c r="C62" s="723"/>
      <c r="D62" s="723"/>
      <c r="E62" s="723"/>
      <c r="F62" s="723"/>
    </row>
    <row r="63" spans="1:6" ht="15" customHeight="1">
      <c r="A63" s="722" t="s">
        <v>466</v>
      </c>
      <c r="B63" s="722"/>
      <c r="C63" s="722"/>
      <c r="D63" s="722"/>
      <c r="E63" s="722"/>
      <c r="F63" s="722"/>
    </row>
    <row r="64" spans="1:6" ht="15">
      <c r="A64" s="277" t="s">
        <v>324</v>
      </c>
      <c r="B64" s="194" t="s">
        <v>145</v>
      </c>
      <c r="C64" s="255">
        <v>613</v>
      </c>
      <c r="D64" s="254">
        <v>551371000</v>
      </c>
      <c r="E64" s="254">
        <v>1366</v>
      </c>
      <c r="F64" s="254">
        <v>1222265000</v>
      </c>
    </row>
    <row r="65" spans="1:6" ht="15">
      <c r="A65" s="277" t="s">
        <v>349</v>
      </c>
      <c r="B65" s="194" t="s">
        <v>170</v>
      </c>
      <c r="C65" s="255">
        <v>24</v>
      </c>
      <c r="D65" s="254">
        <v>15080000</v>
      </c>
      <c r="E65" s="255">
        <v>70</v>
      </c>
      <c r="F65" s="254">
        <v>117465000</v>
      </c>
    </row>
    <row r="66" spans="1:6" ht="15">
      <c r="A66" s="277" t="s">
        <v>332</v>
      </c>
      <c r="B66" s="194" t="s">
        <v>153</v>
      </c>
      <c r="C66" s="255">
        <v>18</v>
      </c>
      <c r="D66" s="254">
        <v>31650000</v>
      </c>
      <c r="E66" s="255">
        <v>36</v>
      </c>
      <c r="F66" s="254">
        <v>46150000</v>
      </c>
    </row>
    <row r="67" spans="1:6" ht="15" customHeight="1">
      <c r="A67" s="720" t="s">
        <v>450</v>
      </c>
      <c r="B67" s="720"/>
      <c r="C67" s="255">
        <v>655</v>
      </c>
      <c r="D67" s="254">
        <v>598101000</v>
      </c>
      <c r="E67" s="254">
        <v>1472</v>
      </c>
      <c r="F67" s="254">
        <v>1385880000</v>
      </c>
    </row>
    <row r="68" spans="1:6" ht="15" customHeight="1">
      <c r="A68" s="722" t="s">
        <v>467</v>
      </c>
      <c r="B68" s="722"/>
      <c r="C68" s="722"/>
      <c r="D68" s="722"/>
      <c r="E68" s="722"/>
      <c r="F68" s="722"/>
    </row>
    <row r="69" spans="1:6" ht="15">
      <c r="A69" s="277" t="s">
        <v>318</v>
      </c>
      <c r="B69" s="194" t="s">
        <v>139</v>
      </c>
      <c r="C69" s="255">
        <v>152</v>
      </c>
      <c r="D69" s="254">
        <v>173190000</v>
      </c>
      <c r="E69" s="255">
        <v>443</v>
      </c>
      <c r="F69" s="254">
        <v>481110000</v>
      </c>
    </row>
    <row r="70" spans="1:6" ht="15">
      <c r="A70" s="277" t="s">
        <v>350</v>
      </c>
      <c r="B70" s="194" t="s">
        <v>280</v>
      </c>
      <c r="C70" s="255">
        <v>198</v>
      </c>
      <c r="D70" s="254">
        <v>257795000</v>
      </c>
      <c r="E70" s="255">
        <v>566</v>
      </c>
      <c r="F70" s="254">
        <v>731299000</v>
      </c>
    </row>
    <row r="71" spans="1:6" ht="15" customHeight="1">
      <c r="A71" s="720" t="s">
        <v>450</v>
      </c>
      <c r="B71" s="720"/>
      <c r="C71" s="255">
        <v>350</v>
      </c>
      <c r="D71" s="254">
        <v>430985000</v>
      </c>
      <c r="E71" s="254">
        <v>1009</v>
      </c>
      <c r="F71" s="254">
        <v>1212409000</v>
      </c>
    </row>
    <row r="72" spans="1:6" ht="15" customHeight="1">
      <c r="A72" s="722" t="s">
        <v>468</v>
      </c>
      <c r="B72" s="722"/>
      <c r="C72" s="722"/>
      <c r="D72" s="722"/>
      <c r="E72" s="722"/>
      <c r="F72" s="722"/>
    </row>
    <row r="73" spans="1:6" ht="15">
      <c r="A73" s="277" t="s">
        <v>348</v>
      </c>
      <c r="B73" s="194" t="s">
        <v>169</v>
      </c>
      <c r="C73" s="255">
        <v>28</v>
      </c>
      <c r="D73" s="254">
        <v>76500000</v>
      </c>
      <c r="E73" s="255">
        <v>168</v>
      </c>
      <c r="F73" s="254">
        <v>271210000</v>
      </c>
    </row>
    <row r="74" spans="1:6" ht="15">
      <c r="A74" s="277" t="s">
        <v>363</v>
      </c>
      <c r="B74" s="194" t="s">
        <v>445</v>
      </c>
      <c r="C74" s="255">
        <v>16</v>
      </c>
      <c r="D74" s="254">
        <v>26220000</v>
      </c>
      <c r="E74" s="255">
        <v>96</v>
      </c>
      <c r="F74" s="254">
        <v>152960000</v>
      </c>
    </row>
    <row r="75" spans="1:6" ht="15">
      <c r="A75" s="277" t="s">
        <v>397</v>
      </c>
      <c r="B75" s="194" t="s">
        <v>217</v>
      </c>
      <c r="C75" s="255">
        <v>5</v>
      </c>
      <c r="D75" s="254">
        <v>4000000</v>
      </c>
      <c r="E75" s="255">
        <v>30</v>
      </c>
      <c r="F75" s="254">
        <v>28980000</v>
      </c>
    </row>
    <row r="76" spans="1:6" ht="15" customHeight="1">
      <c r="A76" s="720" t="s">
        <v>450</v>
      </c>
      <c r="B76" s="720"/>
      <c r="C76" s="255">
        <v>49</v>
      </c>
      <c r="D76" s="254">
        <v>106720000</v>
      </c>
      <c r="E76" s="255">
        <v>294</v>
      </c>
      <c r="F76" s="254">
        <v>453150000</v>
      </c>
    </row>
    <row r="77" spans="1:6" ht="15" customHeight="1">
      <c r="A77" s="720" t="s">
        <v>451</v>
      </c>
      <c r="B77" s="720"/>
      <c r="C77" s="254">
        <v>1054</v>
      </c>
      <c r="D77" s="254">
        <v>1135806000</v>
      </c>
      <c r="E77" s="254">
        <v>2775</v>
      </c>
      <c r="F77" s="254">
        <v>3051439000</v>
      </c>
    </row>
    <row r="78" spans="1:6" ht="15" customHeight="1">
      <c r="A78" s="723" t="s">
        <v>469</v>
      </c>
      <c r="B78" s="723"/>
      <c r="C78" s="723"/>
      <c r="D78" s="723"/>
      <c r="E78" s="723"/>
      <c r="F78" s="723"/>
    </row>
    <row r="79" spans="1:6" ht="15" customHeight="1">
      <c r="A79" s="722" t="s">
        <v>470</v>
      </c>
      <c r="B79" s="722"/>
      <c r="C79" s="722"/>
      <c r="D79" s="722"/>
      <c r="E79" s="722"/>
      <c r="F79" s="722"/>
    </row>
    <row r="80" spans="1:6" ht="15">
      <c r="A80" s="277" t="s">
        <v>388</v>
      </c>
      <c r="B80" s="194" t="s">
        <v>208</v>
      </c>
      <c r="C80" s="255">
        <v>10</v>
      </c>
      <c r="D80" s="254">
        <v>18660000</v>
      </c>
      <c r="E80" s="255">
        <v>20</v>
      </c>
      <c r="F80" s="254">
        <v>38080000</v>
      </c>
    </row>
    <row r="81" spans="1:6" ht="15">
      <c r="A81" s="277" t="s">
        <v>385</v>
      </c>
      <c r="B81" s="194" t="s">
        <v>205</v>
      </c>
      <c r="C81" s="255">
        <v>48</v>
      </c>
      <c r="D81" s="254">
        <v>117170000</v>
      </c>
      <c r="E81" s="255">
        <v>92</v>
      </c>
      <c r="F81" s="254">
        <v>204520000</v>
      </c>
    </row>
    <row r="82" spans="1:6" ht="15">
      <c r="A82" s="277" t="s">
        <v>368</v>
      </c>
      <c r="B82" s="194" t="s">
        <v>188</v>
      </c>
      <c r="C82" s="255">
        <v>13</v>
      </c>
      <c r="D82" s="254">
        <v>17915000</v>
      </c>
      <c r="E82" s="255">
        <v>44</v>
      </c>
      <c r="F82" s="254">
        <v>97815000</v>
      </c>
    </row>
    <row r="83" spans="1:6" ht="15">
      <c r="A83" s="277" t="s">
        <v>367</v>
      </c>
      <c r="B83" s="194" t="s">
        <v>187</v>
      </c>
      <c r="C83" s="255">
        <v>19</v>
      </c>
      <c r="D83" s="254">
        <v>87120000</v>
      </c>
      <c r="E83" s="255">
        <v>60</v>
      </c>
      <c r="F83" s="254">
        <v>148170000</v>
      </c>
    </row>
    <row r="84" spans="1:6" ht="15">
      <c r="A84" s="277" t="s">
        <v>357</v>
      </c>
      <c r="B84" s="194" t="s">
        <v>177</v>
      </c>
      <c r="C84" s="255">
        <v>6</v>
      </c>
      <c r="D84" s="254">
        <v>8000000</v>
      </c>
      <c r="E84" s="255">
        <v>19</v>
      </c>
      <c r="F84" s="254">
        <v>146100000</v>
      </c>
    </row>
    <row r="85" spans="1:6" ht="15" customHeight="1">
      <c r="A85" s="720" t="s">
        <v>450</v>
      </c>
      <c r="B85" s="720"/>
      <c r="C85" s="255">
        <v>96</v>
      </c>
      <c r="D85" s="254">
        <v>248865000</v>
      </c>
      <c r="E85" s="255">
        <v>235</v>
      </c>
      <c r="F85" s="254">
        <v>634685000</v>
      </c>
    </row>
    <row r="86" spans="1:6" ht="15" customHeight="1">
      <c r="A86" s="722" t="s">
        <v>471</v>
      </c>
      <c r="B86" s="722"/>
      <c r="C86" s="722"/>
      <c r="D86" s="722"/>
      <c r="E86" s="722"/>
      <c r="F86" s="722"/>
    </row>
    <row r="87" spans="1:6" ht="15">
      <c r="A87" s="277" t="s">
        <v>355</v>
      </c>
      <c r="B87" s="194" t="s">
        <v>175</v>
      </c>
      <c r="C87" s="255">
        <v>112</v>
      </c>
      <c r="D87" s="254">
        <v>145460000</v>
      </c>
      <c r="E87" s="255">
        <v>306</v>
      </c>
      <c r="F87" s="254">
        <v>361100000</v>
      </c>
    </row>
    <row r="88" spans="1:6" ht="15">
      <c r="A88" s="277" t="s">
        <v>375</v>
      </c>
      <c r="B88" s="194" t="s">
        <v>195</v>
      </c>
      <c r="C88" s="255">
        <v>16</v>
      </c>
      <c r="D88" s="254">
        <v>16700000</v>
      </c>
      <c r="E88" s="255">
        <v>70</v>
      </c>
      <c r="F88" s="254">
        <v>52450000</v>
      </c>
    </row>
    <row r="89" spans="1:6" ht="15">
      <c r="A89" s="277" t="s">
        <v>383</v>
      </c>
      <c r="B89" s="194" t="s">
        <v>203</v>
      </c>
      <c r="C89" s="255">
        <v>18</v>
      </c>
      <c r="D89" s="254">
        <v>118350000</v>
      </c>
      <c r="E89" s="255">
        <v>28</v>
      </c>
      <c r="F89" s="254">
        <v>156060000</v>
      </c>
    </row>
    <row r="90" spans="1:6" ht="15" customHeight="1">
      <c r="A90" s="720" t="s">
        <v>450</v>
      </c>
      <c r="B90" s="720"/>
      <c r="C90" s="255">
        <v>146</v>
      </c>
      <c r="D90" s="254">
        <v>280510000</v>
      </c>
      <c r="E90" s="255">
        <v>404</v>
      </c>
      <c r="F90" s="254">
        <v>569610000</v>
      </c>
    </row>
    <row r="91" spans="1:6" ht="15" customHeight="1">
      <c r="A91" s="720" t="s">
        <v>451</v>
      </c>
      <c r="B91" s="720"/>
      <c r="C91" s="255">
        <v>242</v>
      </c>
      <c r="D91" s="254">
        <v>529375000</v>
      </c>
      <c r="E91" s="255">
        <v>639</v>
      </c>
      <c r="F91" s="254">
        <v>1204295000</v>
      </c>
    </row>
    <row r="92" spans="1:6" ht="15" customHeight="1">
      <c r="A92" s="723" t="s">
        <v>472</v>
      </c>
      <c r="B92" s="723"/>
      <c r="C92" s="723"/>
      <c r="D92" s="723"/>
      <c r="E92" s="723"/>
      <c r="F92" s="723"/>
    </row>
    <row r="93" spans="1:6" ht="15" customHeight="1">
      <c r="A93" s="722" t="s">
        <v>473</v>
      </c>
      <c r="B93" s="722"/>
      <c r="C93" s="722"/>
      <c r="D93" s="722"/>
      <c r="E93" s="722"/>
      <c r="F93" s="722"/>
    </row>
    <row r="94" spans="1:6" ht="15">
      <c r="A94" s="277" t="s">
        <v>384</v>
      </c>
      <c r="B94" s="194" t="s">
        <v>204</v>
      </c>
      <c r="C94" s="255">
        <v>14</v>
      </c>
      <c r="D94" s="254">
        <v>14160000</v>
      </c>
      <c r="E94" s="255">
        <v>46</v>
      </c>
      <c r="F94" s="254">
        <v>54680000</v>
      </c>
    </row>
    <row r="95" spans="1:6" ht="15">
      <c r="A95" s="277" t="s">
        <v>395</v>
      </c>
      <c r="B95" s="194" t="s">
        <v>215</v>
      </c>
      <c r="C95" s="255">
        <v>8</v>
      </c>
      <c r="D95" s="254">
        <v>8570000</v>
      </c>
      <c r="E95" s="255">
        <v>21</v>
      </c>
      <c r="F95" s="254">
        <v>27670000</v>
      </c>
    </row>
    <row r="96" spans="1:6" ht="15">
      <c r="A96" s="277" t="s">
        <v>391</v>
      </c>
      <c r="B96" s="194" t="s">
        <v>211</v>
      </c>
      <c r="C96" s="255">
        <v>0</v>
      </c>
      <c r="D96" s="255">
        <v>0</v>
      </c>
      <c r="E96" s="255">
        <v>4</v>
      </c>
      <c r="F96" s="254">
        <v>2650000</v>
      </c>
    </row>
    <row r="97" spans="1:6" ht="15" customHeight="1">
      <c r="A97" s="720" t="s">
        <v>450</v>
      </c>
      <c r="B97" s="720"/>
      <c r="C97" s="255">
        <v>22</v>
      </c>
      <c r="D97" s="254">
        <v>22730000</v>
      </c>
      <c r="E97" s="255">
        <v>71</v>
      </c>
      <c r="F97" s="254">
        <v>85000000</v>
      </c>
    </row>
    <row r="98" spans="1:6" ht="15" customHeight="1">
      <c r="A98" s="722" t="s">
        <v>474</v>
      </c>
      <c r="B98" s="722"/>
      <c r="C98" s="722"/>
      <c r="D98" s="722"/>
      <c r="E98" s="722"/>
      <c r="F98" s="722"/>
    </row>
    <row r="99" spans="1:6" ht="15">
      <c r="A99" s="277" t="s">
        <v>354</v>
      </c>
      <c r="B99" s="194" t="s">
        <v>174</v>
      </c>
      <c r="C99" s="255">
        <v>16</v>
      </c>
      <c r="D99" s="254">
        <v>17500000</v>
      </c>
      <c r="E99" s="255">
        <v>42</v>
      </c>
      <c r="F99" s="254">
        <v>85830000</v>
      </c>
    </row>
    <row r="100" spans="1:6" ht="15">
      <c r="A100" s="277" t="s">
        <v>335</v>
      </c>
      <c r="B100" s="194" t="s">
        <v>156</v>
      </c>
      <c r="C100" s="255">
        <v>5</v>
      </c>
      <c r="D100" s="254">
        <v>13000000</v>
      </c>
      <c r="E100" s="255">
        <v>15</v>
      </c>
      <c r="F100" s="254">
        <v>20750000</v>
      </c>
    </row>
    <row r="101" spans="1:6" ht="15">
      <c r="A101" s="277" t="s">
        <v>374</v>
      </c>
      <c r="B101" s="194" t="s">
        <v>194</v>
      </c>
      <c r="C101" s="255">
        <v>6</v>
      </c>
      <c r="D101" s="254">
        <v>12150000</v>
      </c>
      <c r="E101" s="255">
        <v>15</v>
      </c>
      <c r="F101" s="254">
        <v>31260000</v>
      </c>
    </row>
    <row r="102" spans="1:6" ht="15" customHeight="1">
      <c r="A102" s="720" t="s">
        <v>450</v>
      </c>
      <c r="B102" s="720"/>
      <c r="C102" s="255">
        <v>27</v>
      </c>
      <c r="D102" s="254">
        <v>42650000</v>
      </c>
      <c r="E102" s="255">
        <v>72</v>
      </c>
      <c r="F102" s="254">
        <v>137840000</v>
      </c>
    </row>
    <row r="103" spans="1:6" ht="15" customHeight="1">
      <c r="A103" s="722" t="s">
        <v>475</v>
      </c>
      <c r="B103" s="722"/>
      <c r="C103" s="722"/>
      <c r="D103" s="722"/>
      <c r="E103" s="722"/>
      <c r="F103" s="722"/>
    </row>
    <row r="104" spans="1:6" ht="15">
      <c r="A104" s="277" t="s">
        <v>372</v>
      </c>
      <c r="B104" s="194" t="s">
        <v>192</v>
      </c>
      <c r="C104" s="255">
        <v>64</v>
      </c>
      <c r="D104" s="254">
        <v>116250000</v>
      </c>
      <c r="E104" s="255">
        <v>168</v>
      </c>
      <c r="F104" s="254">
        <v>289870000</v>
      </c>
    </row>
    <row r="105" spans="1:6" ht="15">
      <c r="A105" s="277" t="s">
        <v>377</v>
      </c>
      <c r="B105" s="194" t="s">
        <v>197</v>
      </c>
      <c r="C105" s="255">
        <v>20</v>
      </c>
      <c r="D105" s="254">
        <v>14660000</v>
      </c>
      <c r="E105" s="255">
        <v>51</v>
      </c>
      <c r="F105" s="254">
        <v>59630000</v>
      </c>
    </row>
    <row r="106" spans="1:6" ht="15">
      <c r="A106" s="277" t="s">
        <v>336</v>
      </c>
      <c r="B106" s="194" t="s">
        <v>157</v>
      </c>
      <c r="C106" s="255">
        <v>30</v>
      </c>
      <c r="D106" s="254">
        <v>24660000</v>
      </c>
      <c r="E106" s="255">
        <v>63</v>
      </c>
      <c r="F106" s="254">
        <v>49370000</v>
      </c>
    </row>
    <row r="107" spans="1:6" ht="15">
      <c r="A107" s="277" t="s">
        <v>322</v>
      </c>
      <c r="B107" s="194" t="s">
        <v>143</v>
      </c>
      <c r="C107" s="255">
        <v>18</v>
      </c>
      <c r="D107" s="254">
        <v>24375000</v>
      </c>
      <c r="E107" s="255">
        <v>30</v>
      </c>
      <c r="F107" s="254">
        <v>64475000</v>
      </c>
    </row>
    <row r="108" spans="1:6" ht="15" customHeight="1">
      <c r="A108" s="720" t="s">
        <v>450</v>
      </c>
      <c r="B108" s="720"/>
      <c r="C108" s="255">
        <v>132</v>
      </c>
      <c r="D108" s="254">
        <v>179945000</v>
      </c>
      <c r="E108" s="255">
        <v>312</v>
      </c>
      <c r="F108" s="254">
        <v>463345000</v>
      </c>
    </row>
    <row r="109" spans="1:6" ht="15" customHeight="1">
      <c r="A109" s="720" t="s">
        <v>451</v>
      </c>
      <c r="B109" s="720"/>
      <c r="C109" s="255">
        <v>181</v>
      </c>
      <c r="D109" s="254">
        <v>245325000</v>
      </c>
      <c r="E109" s="255">
        <v>455</v>
      </c>
      <c r="F109" s="254">
        <v>686185000</v>
      </c>
    </row>
    <row r="110" spans="1:6" ht="15" customHeight="1">
      <c r="A110" s="723" t="s">
        <v>476</v>
      </c>
      <c r="B110" s="723"/>
      <c r="C110" s="723"/>
      <c r="D110" s="723"/>
      <c r="E110" s="723"/>
      <c r="F110" s="723"/>
    </row>
    <row r="111" spans="1:6" ht="15" customHeight="1">
      <c r="A111" s="722" t="s">
        <v>477</v>
      </c>
      <c r="B111" s="722"/>
      <c r="C111" s="722"/>
      <c r="D111" s="722"/>
      <c r="E111" s="722"/>
      <c r="F111" s="722"/>
    </row>
    <row r="112" spans="1:6" ht="15">
      <c r="A112" s="277" t="s">
        <v>378</v>
      </c>
      <c r="B112" s="194" t="s">
        <v>198</v>
      </c>
      <c r="C112" s="255">
        <v>43</v>
      </c>
      <c r="D112" s="254">
        <v>66750000</v>
      </c>
      <c r="E112" s="255">
        <v>145</v>
      </c>
      <c r="F112" s="254">
        <v>335610000</v>
      </c>
    </row>
    <row r="113" spans="1:6" ht="15">
      <c r="A113" s="277" t="s">
        <v>369</v>
      </c>
      <c r="B113" s="194" t="s">
        <v>189</v>
      </c>
      <c r="C113" s="255">
        <v>38</v>
      </c>
      <c r="D113" s="254">
        <v>46810000</v>
      </c>
      <c r="E113" s="255">
        <v>77</v>
      </c>
      <c r="F113" s="254">
        <v>70805000</v>
      </c>
    </row>
    <row r="114" spans="1:6" ht="15">
      <c r="A114" s="277" t="s">
        <v>345</v>
      </c>
      <c r="B114" s="194" t="s">
        <v>166</v>
      </c>
      <c r="C114" s="255">
        <v>12</v>
      </c>
      <c r="D114" s="254">
        <v>5090000</v>
      </c>
      <c r="E114" s="255">
        <v>31</v>
      </c>
      <c r="F114" s="254">
        <v>23890000</v>
      </c>
    </row>
    <row r="115" spans="1:6" ht="15">
      <c r="A115" s="277" t="s">
        <v>370</v>
      </c>
      <c r="B115" s="194" t="s">
        <v>190</v>
      </c>
      <c r="C115" s="255">
        <v>14</v>
      </c>
      <c r="D115" s="254">
        <v>16360000</v>
      </c>
      <c r="E115" s="255">
        <v>38</v>
      </c>
      <c r="F115" s="254">
        <v>44080000</v>
      </c>
    </row>
    <row r="116" spans="1:6" ht="15">
      <c r="A116" s="277" t="s">
        <v>325</v>
      </c>
      <c r="B116" s="194" t="s">
        <v>146</v>
      </c>
      <c r="C116" s="255">
        <v>7</v>
      </c>
      <c r="D116" s="254">
        <v>7550000</v>
      </c>
      <c r="E116" s="255">
        <v>22</v>
      </c>
      <c r="F116" s="254">
        <v>16275000</v>
      </c>
    </row>
    <row r="117" spans="1:6" ht="15">
      <c r="A117" s="277" t="s">
        <v>346</v>
      </c>
      <c r="B117" s="194" t="s">
        <v>167</v>
      </c>
      <c r="C117" s="255">
        <v>2</v>
      </c>
      <c r="D117" s="254">
        <v>3500000</v>
      </c>
      <c r="E117" s="255">
        <v>4</v>
      </c>
      <c r="F117" s="254">
        <v>9800000</v>
      </c>
    </row>
    <row r="118" spans="1:6" ht="15" customHeight="1">
      <c r="A118" s="720" t="s">
        <v>450</v>
      </c>
      <c r="B118" s="720"/>
      <c r="C118" s="255">
        <v>116</v>
      </c>
      <c r="D118" s="254">
        <v>146060000</v>
      </c>
      <c r="E118" s="255">
        <v>317</v>
      </c>
      <c r="F118" s="254">
        <v>500460000</v>
      </c>
    </row>
    <row r="119" spans="1:6" ht="15" customHeight="1">
      <c r="A119" s="720" t="s">
        <v>451</v>
      </c>
      <c r="B119" s="720"/>
      <c r="C119" s="255">
        <v>116</v>
      </c>
      <c r="D119" s="254">
        <v>146060000</v>
      </c>
      <c r="E119" s="255">
        <v>317</v>
      </c>
      <c r="F119" s="254">
        <v>500460000</v>
      </c>
    </row>
    <row r="120" spans="1:6" ht="15" customHeight="1">
      <c r="A120" s="723" t="s">
        <v>478</v>
      </c>
      <c r="B120" s="723"/>
      <c r="C120" s="723"/>
      <c r="D120" s="723"/>
      <c r="E120" s="723"/>
      <c r="F120" s="723"/>
    </row>
    <row r="121" spans="1:6" ht="15" customHeight="1">
      <c r="A121" s="722" t="s">
        <v>479</v>
      </c>
      <c r="B121" s="722"/>
      <c r="C121" s="722"/>
      <c r="D121" s="722"/>
      <c r="E121" s="722"/>
      <c r="F121" s="722"/>
    </row>
    <row r="122" spans="1:6" ht="15">
      <c r="A122" s="277" t="s">
        <v>342</v>
      </c>
      <c r="B122" s="194" t="s">
        <v>163</v>
      </c>
      <c r="C122" s="255">
        <v>23</v>
      </c>
      <c r="D122" s="254">
        <v>19750000</v>
      </c>
      <c r="E122" s="255">
        <v>55</v>
      </c>
      <c r="F122" s="254">
        <v>108250000</v>
      </c>
    </row>
    <row r="123" spans="1:6" ht="15">
      <c r="A123" s="277" t="s">
        <v>341</v>
      </c>
      <c r="B123" s="194" t="s">
        <v>162</v>
      </c>
      <c r="C123" s="255">
        <v>6</v>
      </c>
      <c r="D123" s="254">
        <v>19490000</v>
      </c>
      <c r="E123" s="255">
        <v>22</v>
      </c>
      <c r="F123" s="254">
        <v>29715000</v>
      </c>
    </row>
    <row r="124" spans="1:6" ht="15">
      <c r="A124" s="277" t="s">
        <v>386</v>
      </c>
      <c r="B124" s="194" t="s">
        <v>206</v>
      </c>
      <c r="C124" s="255">
        <v>4</v>
      </c>
      <c r="D124" s="254">
        <v>450000</v>
      </c>
      <c r="E124" s="255">
        <v>6</v>
      </c>
      <c r="F124" s="254">
        <v>750000</v>
      </c>
    </row>
    <row r="125" spans="1:6" ht="15" customHeight="1">
      <c r="A125" s="720" t="s">
        <v>450</v>
      </c>
      <c r="B125" s="720"/>
      <c r="C125" s="255">
        <v>33</v>
      </c>
      <c r="D125" s="254">
        <v>39690000</v>
      </c>
      <c r="E125" s="255">
        <v>83</v>
      </c>
      <c r="F125" s="254">
        <v>138715000</v>
      </c>
    </row>
    <row r="126" spans="1:6" ht="15" customHeight="1">
      <c r="A126" s="722" t="s">
        <v>480</v>
      </c>
      <c r="B126" s="722"/>
      <c r="C126" s="722"/>
      <c r="D126" s="722"/>
      <c r="E126" s="722"/>
      <c r="F126" s="722"/>
    </row>
    <row r="127" spans="1:6" ht="15">
      <c r="A127" s="277" t="s">
        <v>321</v>
      </c>
      <c r="B127" s="194" t="s">
        <v>142</v>
      </c>
      <c r="C127" s="255">
        <v>12</v>
      </c>
      <c r="D127" s="254">
        <v>13750000</v>
      </c>
      <c r="E127" s="255">
        <v>29</v>
      </c>
      <c r="F127" s="254">
        <v>37800000</v>
      </c>
    </row>
    <row r="128" spans="1:6" ht="15">
      <c r="A128" s="277" t="s">
        <v>353</v>
      </c>
      <c r="B128" s="194" t="s">
        <v>173</v>
      </c>
      <c r="C128" s="255">
        <v>6</v>
      </c>
      <c r="D128" s="254">
        <v>3800000</v>
      </c>
      <c r="E128" s="255">
        <v>9</v>
      </c>
      <c r="F128" s="254">
        <v>5850000</v>
      </c>
    </row>
    <row r="129" spans="1:6" ht="15">
      <c r="A129" s="277" t="s">
        <v>393</v>
      </c>
      <c r="B129" s="194" t="s">
        <v>213</v>
      </c>
      <c r="C129" s="255">
        <v>7</v>
      </c>
      <c r="D129" s="254">
        <v>17500000</v>
      </c>
      <c r="E129" s="255">
        <v>19</v>
      </c>
      <c r="F129" s="254">
        <v>50000000</v>
      </c>
    </row>
    <row r="130" spans="1:6" ht="15">
      <c r="A130" s="277" t="s">
        <v>392</v>
      </c>
      <c r="B130" s="194" t="s">
        <v>212</v>
      </c>
      <c r="C130" s="255">
        <v>2</v>
      </c>
      <c r="D130" s="254">
        <v>15500000</v>
      </c>
      <c r="E130" s="255">
        <v>5</v>
      </c>
      <c r="F130" s="254">
        <v>17700000</v>
      </c>
    </row>
    <row r="131" spans="1:6" ht="15" customHeight="1">
      <c r="A131" s="720" t="s">
        <v>450</v>
      </c>
      <c r="B131" s="720"/>
      <c r="C131" s="255">
        <v>27</v>
      </c>
      <c r="D131" s="254">
        <v>50550000</v>
      </c>
      <c r="E131" s="255">
        <v>62</v>
      </c>
      <c r="F131" s="254">
        <v>111350000</v>
      </c>
    </row>
    <row r="132" spans="1:6" ht="15" customHeight="1">
      <c r="A132" s="720" t="s">
        <v>451</v>
      </c>
      <c r="B132" s="720"/>
      <c r="C132" s="255">
        <v>60</v>
      </c>
      <c r="D132" s="254">
        <v>90240000</v>
      </c>
      <c r="E132" s="255">
        <v>145</v>
      </c>
      <c r="F132" s="254">
        <v>250065000</v>
      </c>
    </row>
    <row r="133" spans="1:6" ht="15" customHeight="1">
      <c r="A133" s="723" t="s">
        <v>481</v>
      </c>
      <c r="B133" s="723"/>
      <c r="C133" s="723"/>
      <c r="D133" s="723"/>
      <c r="E133" s="723"/>
      <c r="F133" s="723"/>
    </row>
    <row r="134" spans="1:6" ht="15" customHeight="1">
      <c r="A134" s="722" t="s">
        <v>482</v>
      </c>
      <c r="B134" s="722"/>
      <c r="C134" s="722"/>
      <c r="D134" s="722"/>
      <c r="E134" s="722"/>
      <c r="F134" s="722"/>
    </row>
    <row r="135" spans="1:6" ht="15">
      <c r="A135" s="277" t="s">
        <v>361</v>
      </c>
      <c r="B135" s="194" t="s">
        <v>181</v>
      </c>
      <c r="C135" s="255">
        <v>10</v>
      </c>
      <c r="D135" s="254">
        <v>10050000</v>
      </c>
      <c r="E135" s="255">
        <v>79</v>
      </c>
      <c r="F135" s="254">
        <v>106100000</v>
      </c>
    </row>
    <row r="136" spans="1:6" ht="15">
      <c r="A136" s="277" t="s">
        <v>340</v>
      </c>
      <c r="B136" s="194" t="s">
        <v>161</v>
      </c>
      <c r="C136" s="255">
        <v>24</v>
      </c>
      <c r="D136" s="254">
        <v>76350000</v>
      </c>
      <c r="E136" s="255">
        <v>51</v>
      </c>
      <c r="F136" s="254">
        <v>122850000</v>
      </c>
    </row>
    <row r="137" spans="1:6" ht="15">
      <c r="A137" s="277" t="s">
        <v>329</v>
      </c>
      <c r="B137" s="194" t="s">
        <v>150</v>
      </c>
      <c r="C137" s="255">
        <v>10</v>
      </c>
      <c r="D137" s="254">
        <v>36900000</v>
      </c>
      <c r="E137" s="255">
        <v>30</v>
      </c>
      <c r="F137" s="254">
        <v>64350000</v>
      </c>
    </row>
    <row r="138" spans="1:6" ht="15">
      <c r="A138" s="277" t="s">
        <v>379</v>
      </c>
      <c r="B138" s="194" t="s">
        <v>199</v>
      </c>
      <c r="C138" s="255">
        <v>1</v>
      </c>
      <c r="D138" s="254">
        <v>10000000</v>
      </c>
      <c r="E138" s="255">
        <v>5</v>
      </c>
      <c r="F138" s="254">
        <v>13500000</v>
      </c>
    </row>
    <row r="139" spans="1:6" ht="15" customHeight="1">
      <c r="A139" s="720" t="s">
        <v>450</v>
      </c>
      <c r="B139" s="720"/>
      <c r="C139" s="255">
        <v>45</v>
      </c>
      <c r="D139" s="254">
        <v>133300000</v>
      </c>
      <c r="E139" s="255">
        <v>165</v>
      </c>
      <c r="F139" s="254">
        <v>306800000</v>
      </c>
    </row>
    <row r="140" spans="1:6" ht="15" customHeight="1">
      <c r="A140" s="722" t="s">
        <v>483</v>
      </c>
      <c r="B140" s="722"/>
      <c r="C140" s="722"/>
      <c r="D140" s="722"/>
      <c r="E140" s="722"/>
      <c r="F140" s="722"/>
    </row>
    <row r="141" spans="1:6" ht="15">
      <c r="A141" s="277" t="s">
        <v>382</v>
      </c>
      <c r="B141" s="194" t="s">
        <v>202</v>
      </c>
      <c r="C141" s="255">
        <v>75</v>
      </c>
      <c r="D141" s="254">
        <v>65750000</v>
      </c>
      <c r="E141" s="255">
        <v>167</v>
      </c>
      <c r="F141" s="254">
        <v>270610000</v>
      </c>
    </row>
    <row r="142" spans="1:6" ht="15">
      <c r="A142" s="277" t="s">
        <v>366</v>
      </c>
      <c r="B142" s="194" t="s">
        <v>186</v>
      </c>
      <c r="C142" s="255">
        <v>8</v>
      </c>
      <c r="D142" s="254">
        <v>23010000</v>
      </c>
      <c r="E142" s="255">
        <v>19</v>
      </c>
      <c r="F142" s="254">
        <v>88510000</v>
      </c>
    </row>
    <row r="143" spans="1:6" ht="15">
      <c r="A143" s="277" t="s">
        <v>330</v>
      </c>
      <c r="B143" s="194" t="s">
        <v>151</v>
      </c>
      <c r="C143" s="255">
        <v>7</v>
      </c>
      <c r="D143" s="254">
        <v>7950000</v>
      </c>
      <c r="E143" s="255">
        <v>25</v>
      </c>
      <c r="F143" s="254">
        <v>34950000</v>
      </c>
    </row>
    <row r="144" spans="1:6" ht="15">
      <c r="A144" s="277" t="s">
        <v>347</v>
      </c>
      <c r="B144" s="194" t="s">
        <v>168</v>
      </c>
      <c r="C144" s="255">
        <v>10</v>
      </c>
      <c r="D144" s="254">
        <v>17500000</v>
      </c>
      <c r="E144" s="255">
        <v>19</v>
      </c>
      <c r="F144" s="254">
        <v>33000000</v>
      </c>
    </row>
    <row r="145" spans="1:6" ht="15" customHeight="1">
      <c r="A145" s="720" t="s">
        <v>450</v>
      </c>
      <c r="B145" s="720"/>
      <c r="C145" s="255">
        <v>100</v>
      </c>
      <c r="D145" s="254">
        <v>114210000</v>
      </c>
      <c r="E145" s="255">
        <v>230</v>
      </c>
      <c r="F145" s="254">
        <v>427070000</v>
      </c>
    </row>
    <row r="146" spans="1:6" ht="15" customHeight="1">
      <c r="A146" s="720" t="s">
        <v>451</v>
      </c>
      <c r="B146" s="720"/>
      <c r="C146" s="255">
        <v>145</v>
      </c>
      <c r="D146" s="254">
        <v>247510000</v>
      </c>
      <c r="E146" s="255">
        <v>395</v>
      </c>
      <c r="F146" s="254">
        <v>733870000</v>
      </c>
    </row>
    <row r="147" spans="1:6" ht="15" customHeight="1">
      <c r="A147" s="723" t="s">
        <v>484</v>
      </c>
      <c r="B147" s="723"/>
      <c r="C147" s="723"/>
      <c r="D147" s="723"/>
      <c r="E147" s="723"/>
      <c r="F147" s="723"/>
    </row>
    <row r="148" spans="1:6" ht="15" customHeight="1">
      <c r="A148" s="722" t="s">
        <v>485</v>
      </c>
      <c r="B148" s="722"/>
      <c r="C148" s="722"/>
      <c r="D148" s="722"/>
      <c r="E148" s="722"/>
      <c r="F148" s="722"/>
    </row>
    <row r="149" spans="1:6" ht="15">
      <c r="A149" s="277" t="s">
        <v>344</v>
      </c>
      <c r="B149" s="194" t="s">
        <v>165</v>
      </c>
      <c r="C149" s="255">
        <v>99</v>
      </c>
      <c r="D149" s="254">
        <v>200805000</v>
      </c>
      <c r="E149" s="255">
        <v>479</v>
      </c>
      <c r="F149" s="254">
        <v>832705000</v>
      </c>
    </row>
    <row r="150" spans="1:6" ht="15">
      <c r="A150" s="277" t="s">
        <v>319</v>
      </c>
      <c r="B150" s="194" t="s">
        <v>140</v>
      </c>
      <c r="C150" s="255">
        <v>9</v>
      </c>
      <c r="D150" s="254">
        <v>14510000</v>
      </c>
      <c r="E150" s="255">
        <v>47</v>
      </c>
      <c r="F150" s="254">
        <v>84210000</v>
      </c>
    </row>
    <row r="151" spans="1:6" ht="15">
      <c r="A151" s="277" t="s">
        <v>396</v>
      </c>
      <c r="B151" s="194" t="s">
        <v>216</v>
      </c>
      <c r="C151" s="255">
        <v>1</v>
      </c>
      <c r="D151" s="254">
        <v>1000000</v>
      </c>
      <c r="E151" s="255">
        <v>12</v>
      </c>
      <c r="F151" s="254">
        <v>12150000</v>
      </c>
    </row>
    <row r="152" spans="1:6" ht="15" customHeight="1">
      <c r="A152" s="720" t="s">
        <v>450</v>
      </c>
      <c r="B152" s="720"/>
      <c r="C152" s="255">
        <v>109</v>
      </c>
      <c r="D152" s="254">
        <v>216315000</v>
      </c>
      <c r="E152" s="255">
        <v>538</v>
      </c>
      <c r="F152" s="254">
        <v>929065000</v>
      </c>
    </row>
    <row r="153" spans="1:6" ht="15" customHeight="1">
      <c r="A153" s="722" t="s">
        <v>486</v>
      </c>
      <c r="B153" s="722"/>
      <c r="C153" s="722"/>
      <c r="D153" s="722"/>
      <c r="E153" s="722"/>
      <c r="F153" s="722"/>
    </row>
    <row r="154" spans="1:6" ht="15">
      <c r="A154" s="277" t="s">
        <v>380</v>
      </c>
      <c r="B154" s="194" t="s">
        <v>444</v>
      </c>
      <c r="C154" s="255">
        <v>72</v>
      </c>
      <c r="D154" s="254">
        <v>115000000</v>
      </c>
      <c r="E154" s="255">
        <v>269</v>
      </c>
      <c r="F154" s="254">
        <v>425499000</v>
      </c>
    </row>
    <row r="155" spans="1:6" ht="15">
      <c r="A155" s="277" t="s">
        <v>338</v>
      </c>
      <c r="B155" s="194" t="s">
        <v>159</v>
      </c>
      <c r="C155" s="255">
        <v>89</v>
      </c>
      <c r="D155" s="254">
        <v>201510000</v>
      </c>
      <c r="E155" s="255">
        <v>252</v>
      </c>
      <c r="F155" s="254">
        <v>560770000</v>
      </c>
    </row>
    <row r="156" spans="1:6" ht="15" customHeight="1">
      <c r="A156" s="720" t="s">
        <v>450</v>
      </c>
      <c r="B156" s="720"/>
      <c r="C156" s="255">
        <v>161</v>
      </c>
      <c r="D156" s="254">
        <v>316510000</v>
      </c>
      <c r="E156" s="255">
        <v>521</v>
      </c>
      <c r="F156" s="254">
        <v>986269000</v>
      </c>
    </row>
    <row r="157" spans="1:6" ht="15" customHeight="1">
      <c r="A157" s="722" t="s">
        <v>487</v>
      </c>
      <c r="B157" s="722"/>
      <c r="C157" s="722"/>
      <c r="D157" s="722"/>
      <c r="E157" s="722"/>
      <c r="F157" s="722"/>
    </row>
    <row r="158" spans="1:6" ht="15">
      <c r="A158" s="277" t="s">
        <v>364</v>
      </c>
      <c r="B158" s="194" t="s">
        <v>184</v>
      </c>
      <c r="C158" s="255">
        <v>41</v>
      </c>
      <c r="D158" s="254">
        <v>110250000</v>
      </c>
      <c r="E158" s="255">
        <v>121</v>
      </c>
      <c r="F158" s="254">
        <v>392250000</v>
      </c>
    </row>
    <row r="159" spans="1:6" ht="15">
      <c r="A159" s="277" t="s">
        <v>389</v>
      </c>
      <c r="B159" s="194" t="s">
        <v>209</v>
      </c>
      <c r="C159" s="255">
        <v>39</v>
      </c>
      <c r="D159" s="254">
        <v>110500000</v>
      </c>
      <c r="E159" s="255">
        <v>106</v>
      </c>
      <c r="F159" s="254">
        <v>292850000</v>
      </c>
    </row>
    <row r="160" spans="1:6" ht="15">
      <c r="A160" s="277" t="s">
        <v>390</v>
      </c>
      <c r="B160" s="194" t="s">
        <v>210</v>
      </c>
      <c r="C160" s="255">
        <v>25</v>
      </c>
      <c r="D160" s="254">
        <v>80000000</v>
      </c>
      <c r="E160" s="255">
        <v>74</v>
      </c>
      <c r="F160" s="254">
        <v>246500000</v>
      </c>
    </row>
    <row r="161" spans="1:6" ht="15">
      <c r="A161" s="277" t="s">
        <v>373</v>
      </c>
      <c r="B161" s="194" t="s">
        <v>193</v>
      </c>
      <c r="C161" s="255">
        <v>5</v>
      </c>
      <c r="D161" s="254">
        <v>30500000</v>
      </c>
      <c r="E161" s="255">
        <v>21</v>
      </c>
      <c r="F161" s="254">
        <v>98500000</v>
      </c>
    </row>
    <row r="162" spans="1:6" ht="15" customHeight="1">
      <c r="A162" s="720" t="s">
        <v>450</v>
      </c>
      <c r="B162" s="720"/>
      <c r="C162" s="255">
        <v>110</v>
      </c>
      <c r="D162" s="254">
        <v>331250000</v>
      </c>
      <c r="E162" s="255">
        <v>322</v>
      </c>
      <c r="F162" s="254">
        <v>1030100000</v>
      </c>
    </row>
    <row r="163" spans="1:6" ht="15" customHeight="1">
      <c r="A163" s="720" t="s">
        <v>451</v>
      </c>
      <c r="B163" s="720"/>
      <c r="C163" s="255">
        <v>380</v>
      </c>
      <c r="D163" s="254">
        <v>864075000</v>
      </c>
      <c r="E163" s="254">
        <v>1381</v>
      </c>
      <c r="F163" s="254">
        <v>2945434000</v>
      </c>
    </row>
    <row r="164" spans="1:6" ht="15" customHeight="1">
      <c r="A164" s="721" t="s">
        <v>488</v>
      </c>
      <c r="B164" s="721"/>
      <c r="C164" s="412">
        <v>9473</v>
      </c>
      <c r="D164" s="412">
        <v>11771506486</v>
      </c>
      <c r="E164" s="412">
        <v>23713</v>
      </c>
      <c r="F164" s="412">
        <v>29081352118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8" customWidth="1"/>
    <col min="2" max="2" width="13.28125" style="308" customWidth="1"/>
    <col min="3" max="18" width="7.28125" style="390" customWidth="1"/>
    <col min="19" max="16384" width="9.140625" style="447" customWidth="1"/>
  </cols>
  <sheetData>
    <row r="1" spans="1:2" ht="16.5" thickBot="1">
      <c r="A1" s="270" t="s">
        <v>722</v>
      </c>
      <c r="B1" s="270"/>
    </row>
    <row r="2" spans="3:18" ht="15.75"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2" ht="15.75">
      <c r="A3" s="233" t="s">
        <v>505</v>
      </c>
      <c r="B3" s="351"/>
    </row>
    <row r="4" ht="15" customHeight="1"/>
    <row r="5" spans="1:18" ht="15" customHeight="1">
      <c r="A5" s="719" t="s">
        <v>317</v>
      </c>
      <c r="B5" s="719" t="s">
        <v>427</v>
      </c>
      <c r="C5" s="726" t="s">
        <v>760</v>
      </c>
      <c r="D5" s="726"/>
      <c r="E5" s="726"/>
      <c r="F5" s="726"/>
      <c r="G5" s="726"/>
      <c r="H5" s="726"/>
      <c r="I5" s="726"/>
      <c r="J5" s="726"/>
      <c r="K5" s="726" t="s">
        <v>761</v>
      </c>
      <c r="L5" s="726"/>
      <c r="M5" s="726"/>
      <c r="N5" s="726"/>
      <c r="O5" s="726"/>
      <c r="P5" s="726"/>
      <c r="Q5" s="726"/>
      <c r="R5" s="726"/>
    </row>
    <row r="6" spans="1:18" ht="15" customHeight="1">
      <c r="A6" s="719"/>
      <c r="B6" s="719"/>
      <c r="C6" s="727" t="s">
        <v>223</v>
      </c>
      <c r="D6" s="727"/>
      <c r="E6" s="727"/>
      <c r="F6" s="727" t="s">
        <v>426</v>
      </c>
      <c r="G6" s="727"/>
      <c r="H6" s="727" t="s">
        <v>447</v>
      </c>
      <c r="I6" s="727"/>
      <c r="J6" s="727"/>
      <c r="K6" s="727" t="s">
        <v>223</v>
      </c>
      <c r="L6" s="727"/>
      <c r="M6" s="727"/>
      <c r="N6" s="727" t="s">
        <v>426</v>
      </c>
      <c r="O6" s="727"/>
      <c r="P6" s="727" t="s">
        <v>447</v>
      </c>
      <c r="Q6" s="727"/>
      <c r="R6" s="727"/>
    </row>
    <row r="7" spans="1:18" ht="15">
      <c r="A7" s="719"/>
      <c r="B7" s="719"/>
      <c r="C7" s="509" t="s">
        <v>439</v>
      </c>
      <c r="D7" s="509" t="s">
        <v>441</v>
      </c>
      <c r="E7" s="509" t="s">
        <v>442</v>
      </c>
      <c r="F7" s="509" t="s">
        <v>439</v>
      </c>
      <c r="G7" s="509" t="s">
        <v>441</v>
      </c>
      <c r="H7" s="509" t="s">
        <v>439</v>
      </c>
      <c r="I7" s="509" t="s">
        <v>441</v>
      </c>
      <c r="J7" s="509" t="s">
        <v>442</v>
      </c>
      <c r="K7" s="509" t="s">
        <v>439</v>
      </c>
      <c r="L7" s="509" t="s">
        <v>441</v>
      </c>
      <c r="M7" s="509" t="s">
        <v>442</v>
      </c>
      <c r="N7" s="509" t="s">
        <v>439</v>
      </c>
      <c r="O7" s="509" t="s">
        <v>441</v>
      </c>
      <c r="P7" s="509" t="s">
        <v>439</v>
      </c>
      <c r="Q7" s="509" t="s">
        <v>441</v>
      </c>
      <c r="R7" s="509" t="s">
        <v>442</v>
      </c>
    </row>
    <row r="8" spans="1:18" ht="15" customHeight="1">
      <c r="A8" s="723" t="s">
        <v>448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</row>
    <row r="9" spans="1:18" ht="15" customHeight="1">
      <c r="A9" s="722" t="s">
        <v>449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</row>
    <row r="10" spans="1:18" ht="15">
      <c r="A10" s="277" t="s">
        <v>351</v>
      </c>
      <c r="B10" s="513" t="s">
        <v>171</v>
      </c>
      <c r="C10" s="254">
        <v>4023</v>
      </c>
      <c r="D10" s="254">
        <v>588</v>
      </c>
      <c r="E10" s="254">
        <v>865</v>
      </c>
      <c r="F10" s="254">
        <v>765</v>
      </c>
      <c r="G10" s="254">
        <v>689</v>
      </c>
      <c r="H10" s="254">
        <v>5</v>
      </c>
      <c r="I10" s="254">
        <v>2</v>
      </c>
      <c r="J10" s="254">
        <v>4</v>
      </c>
      <c r="K10" s="254">
        <v>9489</v>
      </c>
      <c r="L10" s="254">
        <v>1314</v>
      </c>
      <c r="M10" s="254">
        <v>2281</v>
      </c>
      <c r="N10" s="254">
        <v>1763</v>
      </c>
      <c r="O10" s="254">
        <v>1891</v>
      </c>
      <c r="P10" s="254">
        <v>15</v>
      </c>
      <c r="Q10" s="254">
        <v>8</v>
      </c>
      <c r="R10" s="254">
        <v>10</v>
      </c>
    </row>
    <row r="11" spans="1:18" ht="15" customHeight="1">
      <c r="A11" s="720" t="s">
        <v>450</v>
      </c>
      <c r="B11" s="720"/>
      <c r="C11" s="254">
        <v>4023</v>
      </c>
      <c r="D11" s="254">
        <v>588</v>
      </c>
      <c r="E11" s="254">
        <v>865</v>
      </c>
      <c r="F11" s="254">
        <v>765</v>
      </c>
      <c r="G11" s="254">
        <v>689</v>
      </c>
      <c r="H11" s="254">
        <v>5</v>
      </c>
      <c r="I11" s="254">
        <v>2</v>
      </c>
      <c r="J11" s="254">
        <v>4</v>
      </c>
      <c r="K11" s="254">
        <v>9489</v>
      </c>
      <c r="L11" s="254">
        <v>1314</v>
      </c>
      <c r="M11" s="254">
        <v>2281</v>
      </c>
      <c r="N11" s="254">
        <v>1763</v>
      </c>
      <c r="O11" s="254">
        <v>1891</v>
      </c>
      <c r="P11" s="254">
        <v>15</v>
      </c>
      <c r="Q11" s="254">
        <v>8</v>
      </c>
      <c r="R11" s="254">
        <v>10</v>
      </c>
    </row>
    <row r="12" spans="1:18" ht="15" customHeight="1">
      <c r="A12" s="720" t="s">
        <v>451</v>
      </c>
      <c r="B12" s="720"/>
      <c r="C12" s="254">
        <v>4023</v>
      </c>
      <c r="D12" s="254">
        <v>588</v>
      </c>
      <c r="E12" s="254">
        <v>865</v>
      </c>
      <c r="F12" s="254">
        <v>765</v>
      </c>
      <c r="G12" s="254">
        <v>689</v>
      </c>
      <c r="H12" s="254">
        <v>5</v>
      </c>
      <c r="I12" s="254">
        <v>2</v>
      </c>
      <c r="J12" s="254">
        <v>4</v>
      </c>
      <c r="K12" s="254">
        <v>9489</v>
      </c>
      <c r="L12" s="254">
        <v>1314</v>
      </c>
      <c r="M12" s="254">
        <v>2281</v>
      </c>
      <c r="N12" s="254">
        <v>1763</v>
      </c>
      <c r="O12" s="254">
        <v>1891</v>
      </c>
      <c r="P12" s="254">
        <v>15</v>
      </c>
      <c r="Q12" s="254">
        <v>8</v>
      </c>
      <c r="R12" s="254">
        <v>10</v>
      </c>
    </row>
    <row r="13" spans="1:18" ht="15" customHeight="1">
      <c r="A13" s="723" t="s">
        <v>452</v>
      </c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3"/>
    </row>
    <row r="14" spans="1:18" ht="15" customHeight="1">
      <c r="A14" s="722" t="s">
        <v>453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</row>
    <row r="15" spans="1:18" ht="15">
      <c r="A15" s="277" t="s">
        <v>376</v>
      </c>
      <c r="B15" s="513" t="s">
        <v>196</v>
      </c>
      <c r="C15" s="254">
        <v>92</v>
      </c>
      <c r="D15" s="254">
        <v>11</v>
      </c>
      <c r="E15" s="254">
        <v>17</v>
      </c>
      <c r="F15" s="254">
        <v>32</v>
      </c>
      <c r="G15" s="254">
        <v>83</v>
      </c>
      <c r="H15" s="254"/>
      <c r="I15" s="254">
        <v>1</v>
      </c>
      <c r="J15" s="254">
        <v>0</v>
      </c>
      <c r="K15" s="254">
        <v>234</v>
      </c>
      <c r="L15" s="254">
        <v>26</v>
      </c>
      <c r="M15" s="254">
        <v>37</v>
      </c>
      <c r="N15" s="254">
        <v>73</v>
      </c>
      <c r="O15" s="254">
        <v>118</v>
      </c>
      <c r="P15" s="254">
        <v>1</v>
      </c>
      <c r="Q15" s="254">
        <v>1</v>
      </c>
      <c r="R15" s="254">
        <v>1</v>
      </c>
    </row>
    <row r="16" spans="1:18" ht="15">
      <c r="A16" s="277" t="s">
        <v>339</v>
      </c>
      <c r="B16" s="513" t="s">
        <v>160</v>
      </c>
      <c r="C16" s="254">
        <v>24</v>
      </c>
      <c r="D16" s="254">
        <v>5</v>
      </c>
      <c r="E16" s="254">
        <v>1</v>
      </c>
      <c r="F16" s="254">
        <v>8</v>
      </c>
      <c r="G16" s="254">
        <v>6</v>
      </c>
      <c r="H16" s="254">
        <v>3</v>
      </c>
      <c r="I16" s="254"/>
      <c r="J16" s="254">
        <v>0</v>
      </c>
      <c r="K16" s="254">
        <v>57</v>
      </c>
      <c r="L16" s="254">
        <v>11</v>
      </c>
      <c r="M16" s="254">
        <v>2</v>
      </c>
      <c r="N16" s="254">
        <v>20</v>
      </c>
      <c r="O16" s="254">
        <v>21</v>
      </c>
      <c r="P16" s="254">
        <v>4</v>
      </c>
      <c r="Q16" s="254">
        <v>6</v>
      </c>
      <c r="R16" s="254">
        <v>0</v>
      </c>
    </row>
    <row r="17" spans="1:18" ht="15">
      <c r="A17" s="277" t="s">
        <v>356</v>
      </c>
      <c r="B17" s="513" t="s">
        <v>176</v>
      </c>
      <c r="C17" s="254">
        <v>21</v>
      </c>
      <c r="D17" s="254">
        <v>2</v>
      </c>
      <c r="E17" s="254">
        <v>2</v>
      </c>
      <c r="F17" s="254">
        <v>7</v>
      </c>
      <c r="G17" s="254">
        <v>4</v>
      </c>
      <c r="H17" s="254"/>
      <c r="I17" s="254">
        <v>1</v>
      </c>
      <c r="J17" s="254">
        <v>0</v>
      </c>
      <c r="K17" s="254">
        <v>50</v>
      </c>
      <c r="L17" s="254">
        <v>4</v>
      </c>
      <c r="M17" s="254">
        <v>10</v>
      </c>
      <c r="N17" s="254">
        <v>14</v>
      </c>
      <c r="O17" s="254">
        <v>16</v>
      </c>
      <c r="P17" s="254">
        <v>1</v>
      </c>
      <c r="Q17" s="254">
        <v>1</v>
      </c>
      <c r="R17" s="254">
        <v>0</v>
      </c>
    </row>
    <row r="18" spans="1:18" ht="15" customHeight="1">
      <c r="A18" s="720" t="s">
        <v>450</v>
      </c>
      <c r="B18" s="720"/>
      <c r="C18" s="254">
        <v>137</v>
      </c>
      <c r="D18" s="254">
        <v>18</v>
      </c>
      <c r="E18" s="254">
        <v>20</v>
      </c>
      <c r="F18" s="254">
        <v>47</v>
      </c>
      <c r="G18" s="254">
        <v>93</v>
      </c>
      <c r="H18" s="254">
        <v>3</v>
      </c>
      <c r="I18" s="254">
        <v>2</v>
      </c>
      <c r="J18" s="254">
        <v>0</v>
      </c>
      <c r="K18" s="254">
        <v>341</v>
      </c>
      <c r="L18" s="254">
        <v>41</v>
      </c>
      <c r="M18" s="254">
        <v>49</v>
      </c>
      <c r="N18" s="254">
        <v>107</v>
      </c>
      <c r="O18" s="254">
        <v>155</v>
      </c>
      <c r="P18" s="254">
        <v>6</v>
      </c>
      <c r="Q18" s="254">
        <v>8</v>
      </c>
      <c r="R18" s="254">
        <v>1</v>
      </c>
    </row>
    <row r="19" spans="1:18" ht="15" customHeight="1">
      <c r="A19" s="722" t="s">
        <v>454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</row>
    <row r="20" spans="1:18" ht="15">
      <c r="A20" s="277" t="s">
        <v>327</v>
      </c>
      <c r="B20" s="513" t="s">
        <v>148</v>
      </c>
      <c r="C20" s="254">
        <v>78</v>
      </c>
      <c r="D20" s="254">
        <v>7</v>
      </c>
      <c r="E20" s="254">
        <v>14</v>
      </c>
      <c r="F20" s="254">
        <v>31</v>
      </c>
      <c r="G20" s="254">
        <v>24</v>
      </c>
      <c r="H20" s="254"/>
      <c r="I20" s="254">
        <v>1</v>
      </c>
      <c r="J20" s="254">
        <v>0</v>
      </c>
      <c r="K20" s="254">
        <v>193</v>
      </c>
      <c r="L20" s="254">
        <v>13</v>
      </c>
      <c r="M20" s="254">
        <v>24</v>
      </c>
      <c r="N20" s="254">
        <v>67</v>
      </c>
      <c r="O20" s="254">
        <v>58</v>
      </c>
      <c r="P20" s="254">
        <v>2</v>
      </c>
      <c r="Q20" s="254">
        <v>3</v>
      </c>
      <c r="R20" s="254">
        <v>0</v>
      </c>
    </row>
    <row r="21" spans="1:18" ht="15">
      <c r="A21" s="277" t="s">
        <v>334</v>
      </c>
      <c r="B21" s="513" t="s">
        <v>155</v>
      </c>
      <c r="C21" s="254">
        <v>30</v>
      </c>
      <c r="D21" s="254">
        <v>3</v>
      </c>
      <c r="E21" s="254">
        <v>6</v>
      </c>
      <c r="F21" s="254">
        <v>11</v>
      </c>
      <c r="G21" s="254">
        <v>13</v>
      </c>
      <c r="H21" s="254">
        <v>8</v>
      </c>
      <c r="I21" s="254"/>
      <c r="J21" s="254">
        <v>0</v>
      </c>
      <c r="K21" s="254">
        <v>93</v>
      </c>
      <c r="L21" s="254">
        <v>6</v>
      </c>
      <c r="M21" s="254">
        <v>9</v>
      </c>
      <c r="N21" s="254">
        <v>23</v>
      </c>
      <c r="O21" s="254">
        <v>24</v>
      </c>
      <c r="P21" s="254">
        <v>13</v>
      </c>
      <c r="Q21" s="254"/>
      <c r="R21" s="254">
        <v>0</v>
      </c>
    </row>
    <row r="22" spans="1:18" ht="15" customHeight="1">
      <c r="A22" s="720" t="s">
        <v>450</v>
      </c>
      <c r="B22" s="720"/>
      <c r="C22" s="254">
        <v>108</v>
      </c>
      <c r="D22" s="254">
        <v>10</v>
      </c>
      <c r="E22" s="254">
        <v>20</v>
      </c>
      <c r="F22" s="254">
        <v>42</v>
      </c>
      <c r="G22" s="254">
        <v>37</v>
      </c>
      <c r="H22" s="254">
        <v>8</v>
      </c>
      <c r="I22" s="254">
        <v>1</v>
      </c>
      <c r="J22" s="254">
        <v>0</v>
      </c>
      <c r="K22" s="254">
        <v>286</v>
      </c>
      <c r="L22" s="254">
        <v>19</v>
      </c>
      <c r="M22" s="254">
        <v>33</v>
      </c>
      <c r="N22" s="254">
        <v>90</v>
      </c>
      <c r="O22" s="254">
        <v>82</v>
      </c>
      <c r="P22" s="254">
        <v>15</v>
      </c>
      <c r="Q22" s="254">
        <v>3</v>
      </c>
      <c r="R22" s="254">
        <v>0</v>
      </c>
    </row>
    <row r="23" spans="1:18" ht="15" customHeight="1">
      <c r="A23" s="720" t="s">
        <v>451</v>
      </c>
      <c r="B23" s="720"/>
      <c r="C23" s="254">
        <v>245</v>
      </c>
      <c r="D23" s="254">
        <v>28</v>
      </c>
      <c r="E23" s="254">
        <v>40</v>
      </c>
      <c r="F23" s="254">
        <v>89</v>
      </c>
      <c r="G23" s="254">
        <v>130</v>
      </c>
      <c r="H23" s="254">
        <v>11</v>
      </c>
      <c r="I23" s="254">
        <v>3</v>
      </c>
      <c r="J23" s="254">
        <v>0</v>
      </c>
      <c r="K23" s="254">
        <v>627</v>
      </c>
      <c r="L23" s="254">
        <v>60</v>
      </c>
      <c r="M23" s="254">
        <v>82</v>
      </c>
      <c r="N23" s="254">
        <v>197</v>
      </c>
      <c r="O23" s="254">
        <v>237</v>
      </c>
      <c r="P23" s="254">
        <v>21</v>
      </c>
      <c r="Q23" s="254">
        <v>11</v>
      </c>
      <c r="R23" s="254">
        <v>1</v>
      </c>
    </row>
    <row r="24" spans="1:18" ht="15">
      <c r="A24" s="723" t="s">
        <v>455</v>
      </c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</row>
    <row r="25" spans="1:18" ht="15" customHeight="1">
      <c r="A25" s="722" t="s">
        <v>456</v>
      </c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</row>
    <row r="26" spans="1:18" ht="15">
      <c r="A26" s="277" t="s">
        <v>352</v>
      </c>
      <c r="B26" s="513" t="s">
        <v>172</v>
      </c>
      <c r="C26" s="254">
        <v>647</v>
      </c>
      <c r="D26" s="254">
        <v>72</v>
      </c>
      <c r="E26" s="254">
        <v>101</v>
      </c>
      <c r="F26" s="254">
        <v>102</v>
      </c>
      <c r="G26" s="254">
        <v>89</v>
      </c>
      <c r="H26" s="254">
        <v>19</v>
      </c>
      <c r="I26" s="254">
        <v>7</v>
      </c>
      <c r="J26" s="254">
        <v>7</v>
      </c>
      <c r="K26" s="254">
        <v>1531</v>
      </c>
      <c r="L26" s="254">
        <v>169</v>
      </c>
      <c r="M26" s="254">
        <v>237</v>
      </c>
      <c r="N26" s="254">
        <v>194</v>
      </c>
      <c r="O26" s="254">
        <v>187</v>
      </c>
      <c r="P26" s="254">
        <v>32</v>
      </c>
      <c r="Q26" s="254">
        <v>13</v>
      </c>
      <c r="R26" s="254">
        <v>11</v>
      </c>
    </row>
    <row r="27" spans="1:18" ht="15" customHeight="1">
      <c r="A27" s="720" t="s">
        <v>450</v>
      </c>
      <c r="B27" s="720"/>
      <c r="C27" s="254">
        <v>647</v>
      </c>
      <c r="D27" s="254">
        <v>72</v>
      </c>
      <c r="E27" s="254">
        <v>101</v>
      </c>
      <c r="F27" s="254">
        <v>102</v>
      </c>
      <c r="G27" s="254">
        <v>89</v>
      </c>
      <c r="H27" s="254">
        <v>19</v>
      </c>
      <c r="I27" s="254">
        <v>7</v>
      </c>
      <c r="J27" s="254">
        <v>7</v>
      </c>
      <c r="K27" s="254">
        <v>1531</v>
      </c>
      <c r="L27" s="254">
        <v>169</v>
      </c>
      <c r="M27" s="254">
        <v>237</v>
      </c>
      <c r="N27" s="254">
        <v>194</v>
      </c>
      <c r="O27" s="254">
        <v>187</v>
      </c>
      <c r="P27" s="254">
        <v>32</v>
      </c>
      <c r="Q27" s="254">
        <v>13</v>
      </c>
      <c r="R27" s="254">
        <v>11</v>
      </c>
    </row>
    <row r="28" spans="1:18" ht="15" customHeight="1">
      <c r="A28" s="722" t="s">
        <v>457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</row>
    <row r="29" spans="1:18" ht="15">
      <c r="A29" s="277" t="s">
        <v>326</v>
      </c>
      <c r="B29" s="513" t="s">
        <v>147</v>
      </c>
      <c r="C29" s="254">
        <v>78</v>
      </c>
      <c r="D29" s="254">
        <v>11</v>
      </c>
      <c r="E29" s="254">
        <v>6</v>
      </c>
      <c r="F29" s="254">
        <v>27</v>
      </c>
      <c r="G29" s="254">
        <v>32</v>
      </c>
      <c r="H29" s="254">
        <v>4</v>
      </c>
      <c r="I29" s="254"/>
      <c r="J29" s="254">
        <v>0</v>
      </c>
      <c r="K29" s="254">
        <v>214</v>
      </c>
      <c r="L29" s="254">
        <v>24</v>
      </c>
      <c r="M29" s="254">
        <v>24</v>
      </c>
      <c r="N29" s="254">
        <v>71</v>
      </c>
      <c r="O29" s="254">
        <v>106</v>
      </c>
      <c r="P29" s="254">
        <v>13</v>
      </c>
      <c r="Q29" s="254">
        <v>4</v>
      </c>
      <c r="R29" s="254">
        <v>1</v>
      </c>
    </row>
    <row r="30" spans="1:18" ht="15">
      <c r="A30" s="277" t="s">
        <v>337</v>
      </c>
      <c r="B30" s="513" t="s">
        <v>158</v>
      </c>
      <c r="C30" s="254">
        <v>78</v>
      </c>
      <c r="D30" s="254">
        <v>7</v>
      </c>
      <c r="E30" s="254">
        <v>13</v>
      </c>
      <c r="F30" s="254">
        <v>28</v>
      </c>
      <c r="G30" s="254">
        <v>31</v>
      </c>
      <c r="H30" s="254">
        <v>1</v>
      </c>
      <c r="I30" s="254">
        <v>2</v>
      </c>
      <c r="J30" s="254">
        <v>0</v>
      </c>
      <c r="K30" s="254">
        <v>198</v>
      </c>
      <c r="L30" s="254">
        <v>18</v>
      </c>
      <c r="M30" s="254">
        <v>30</v>
      </c>
      <c r="N30" s="254">
        <v>65</v>
      </c>
      <c r="O30" s="254">
        <v>68</v>
      </c>
      <c r="P30" s="254">
        <v>2</v>
      </c>
      <c r="Q30" s="254">
        <v>3</v>
      </c>
      <c r="R30" s="254">
        <v>1</v>
      </c>
    </row>
    <row r="31" spans="1:18" ht="15">
      <c r="A31" s="277" t="s">
        <v>365</v>
      </c>
      <c r="B31" s="513" t="s">
        <v>185</v>
      </c>
      <c r="C31" s="254">
        <v>159</v>
      </c>
      <c r="D31" s="254">
        <v>9</v>
      </c>
      <c r="E31" s="254">
        <v>12</v>
      </c>
      <c r="F31" s="254">
        <v>41</v>
      </c>
      <c r="G31" s="254">
        <v>27</v>
      </c>
      <c r="H31" s="254">
        <v>6</v>
      </c>
      <c r="I31" s="254">
        <v>1</v>
      </c>
      <c r="J31" s="254">
        <v>0</v>
      </c>
      <c r="K31" s="254">
        <v>399</v>
      </c>
      <c r="L31" s="254">
        <v>30</v>
      </c>
      <c r="M31" s="254">
        <v>39</v>
      </c>
      <c r="N31" s="254">
        <v>84</v>
      </c>
      <c r="O31" s="254">
        <v>81</v>
      </c>
      <c r="P31" s="254">
        <v>12</v>
      </c>
      <c r="Q31" s="254">
        <v>2</v>
      </c>
      <c r="R31" s="254">
        <v>0</v>
      </c>
    </row>
    <row r="32" spans="1:18" ht="15" customHeight="1">
      <c r="A32" s="720" t="s">
        <v>450</v>
      </c>
      <c r="B32" s="720"/>
      <c r="C32" s="254">
        <v>315</v>
      </c>
      <c r="D32" s="254">
        <v>27</v>
      </c>
      <c r="E32" s="254">
        <v>31</v>
      </c>
      <c r="F32" s="254">
        <v>96</v>
      </c>
      <c r="G32" s="254">
        <v>90</v>
      </c>
      <c r="H32" s="254">
        <v>11</v>
      </c>
      <c r="I32" s="254">
        <v>3</v>
      </c>
      <c r="J32" s="254">
        <v>0</v>
      </c>
      <c r="K32" s="254">
        <v>811</v>
      </c>
      <c r="L32" s="254">
        <v>72</v>
      </c>
      <c r="M32" s="254">
        <v>93</v>
      </c>
      <c r="N32" s="254">
        <v>220</v>
      </c>
      <c r="O32" s="254">
        <v>255</v>
      </c>
      <c r="P32" s="254">
        <v>27</v>
      </c>
      <c r="Q32" s="254">
        <v>9</v>
      </c>
      <c r="R32" s="254">
        <v>2</v>
      </c>
    </row>
    <row r="33" spans="1:18" ht="15" customHeight="1">
      <c r="A33" s="722" t="s">
        <v>458</v>
      </c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</row>
    <row r="34" spans="1:18" ht="15">
      <c r="A34" s="277" t="s">
        <v>362</v>
      </c>
      <c r="B34" s="513" t="s">
        <v>182</v>
      </c>
      <c r="C34" s="254">
        <v>77</v>
      </c>
      <c r="D34" s="254">
        <v>3</v>
      </c>
      <c r="E34" s="254">
        <v>10</v>
      </c>
      <c r="F34" s="254">
        <v>18</v>
      </c>
      <c r="G34" s="254">
        <v>25</v>
      </c>
      <c r="H34" s="254">
        <v>3</v>
      </c>
      <c r="I34" s="254">
        <v>2</v>
      </c>
      <c r="J34" s="254">
        <v>0</v>
      </c>
      <c r="K34" s="254">
        <v>174</v>
      </c>
      <c r="L34" s="254">
        <v>11</v>
      </c>
      <c r="M34" s="254">
        <v>26</v>
      </c>
      <c r="N34" s="254">
        <v>38</v>
      </c>
      <c r="O34" s="254">
        <v>57</v>
      </c>
      <c r="P34" s="254">
        <v>5</v>
      </c>
      <c r="Q34" s="254">
        <v>6</v>
      </c>
      <c r="R34" s="254">
        <v>3</v>
      </c>
    </row>
    <row r="35" spans="1:18" ht="30">
      <c r="A35" s="277" t="s">
        <v>320</v>
      </c>
      <c r="B35" s="513" t="s">
        <v>141</v>
      </c>
      <c r="C35" s="254">
        <v>31</v>
      </c>
      <c r="D35" s="254">
        <v>4</v>
      </c>
      <c r="E35" s="254">
        <v>5</v>
      </c>
      <c r="F35" s="254">
        <v>6</v>
      </c>
      <c r="G35" s="254">
        <v>11</v>
      </c>
      <c r="H35" s="254">
        <v>1</v>
      </c>
      <c r="I35" s="254"/>
      <c r="J35" s="254">
        <v>0</v>
      </c>
      <c r="K35" s="254">
        <v>79</v>
      </c>
      <c r="L35" s="254">
        <v>7</v>
      </c>
      <c r="M35" s="254">
        <v>12</v>
      </c>
      <c r="N35" s="254">
        <v>22</v>
      </c>
      <c r="O35" s="254">
        <v>40</v>
      </c>
      <c r="P35" s="254">
        <v>1</v>
      </c>
      <c r="Q35" s="254"/>
      <c r="R35" s="254">
        <v>1</v>
      </c>
    </row>
    <row r="36" spans="1:18" ht="15">
      <c r="A36" s="277" t="s">
        <v>360</v>
      </c>
      <c r="B36" s="513" t="s">
        <v>180</v>
      </c>
      <c r="C36" s="254">
        <v>19</v>
      </c>
      <c r="D36" s="254">
        <v>1</v>
      </c>
      <c r="E36" s="254">
        <v>3</v>
      </c>
      <c r="F36" s="254">
        <v>10</v>
      </c>
      <c r="G36" s="254">
        <v>8</v>
      </c>
      <c r="H36" s="254">
        <v>1</v>
      </c>
      <c r="I36" s="254">
        <v>2</v>
      </c>
      <c r="J36" s="254">
        <v>2</v>
      </c>
      <c r="K36" s="254">
        <v>41</v>
      </c>
      <c r="L36" s="254">
        <v>6</v>
      </c>
      <c r="M36" s="254">
        <v>6</v>
      </c>
      <c r="N36" s="254">
        <v>18</v>
      </c>
      <c r="O36" s="254">
        <v>20</v>
      </c>
      <c r="P36" s="254">
        <v>2</v>
      </c>
      <c r="Q36" s="254">
        <v>3</v>
      </c>
      <c r="R36" s="254">
        <v>4</v>
      </c>
    </row>
    <row r="37" spans="1:18" ht="15">
      <c r="A37" s="277" t="s">
        <v>381</v>
      </c>
      <c r="B37" s="513" t="s">
        <v>201</v>
      </c>
      <c r="C37" s="254">
        <v>27</v>
      </c>
      <c r="D37" s="254">
        <v>2</v>
      </c>
      <c r="E37" s="254">
        <v>1</v>
      </c>
      <c r="F37" s="254">
        <v>9</v>
      </c>
      <c r="G37" s="254">
        <v>4</v>
      </c>
      <c r="H37" s="254">
        <v>1</v>
      </c>
      <c r="I37" s="254">
        <v>1</v>
      </c>
      <c r="J37" s="254">
        <v>1</v>
      </c>
      <c r="K37" s="254">
        <v>48</v>
      </c>
      <c r="L37" s="254">
        <v>2</v>
      </c>
      <c r="M37" s="254">
        <v>5</v>
      </c>
      <c r="N37" s="254">
        <v>15</v>
      </c>
      <c r="O37" s="254">
        <v>18</v>
      </c>
      <c r="P37" s="254">
        <v>1</v>
      </c>
      <c r="Q37" s="254">
        <v>1</v>
      </c>
      <c r="R37" s="254">
        <v>1</v>
      </c>
    </row>
    <row r="38" spans="1:18" ht="15" customHeight="1">
      <c r="A38" s="720" t="s">
        <v>450</v>
      </c>
      <c r="B38" s="720"/>
      <c r="C38" s="254">
        <v>154</v>
      </c>
      <c r="D38" s="254">
        <v>10</v>
      </c>
      <c r="E38" s="254">
        <v>19</v>
      </c>
      <c r="F38" s="254">
        <v>43</v>
      </c>
      <c r="G38" s="254">
        <v>48</v>
      </c>
      <c r="H38" s="254">
        <v>6</v>
      </c>
      <c r="I38" s="254">
        <v>5</v>
      </c>
      <c r="J38" s="254">
        <v>3</v>
      </c>
      <c r="K38" s="254">
        <v>342</v>
      </c>
      <c r="L38" s="254">
        <v>26</v>
      </c>
      <c r="M38" s="254">
        <v>49</v>
      </c>
      <c r="N38" s="254">
        <v>93</v>
      </c>
      <c r="O38" s="254">
        <v>135</v>
      </c>
      <c r="P38" s="254">
        <v>9</v>
      </c>
      <c r="Q38" s="254">
        <v>10</v>
      </c>
      <c r="R38" s="254">
        <v>9</v>
      </c>
    </row>
    <row r="39" spans="1:18" ht="15" customHeight="1">
      <c r="A39" s="720" t="s">
        <v>451</v>
      </c>
      <c r="B39" s="720"/>
      <c r="C39" s="254">
        <v>1116</v>
      </c>
      <c r="D39" s="254">
        <v>109</v>
      </c>
      <c r="E39" s="254">
        <v>151</v>
      </c>
      <c r="F39" s="254">
        <v>241</v>
      </c>
      <c r="G39" s="254">
        <v>227</v>
      </c>
      <c r="H39" s="254">
        <v>36</v>
      </c>
      <c r="I39" s="254">
        <v>15</v>
      </c>
      <c r="J39" s="254">
        <v>10</v>
      </c>
      <c r="K39" s="254">
        <v>2684</v>
      </c>
      <c r="L39" s="254">
        <v>267</v>
      </c>
      <c r="M39" s="254">
        <v>379</v>
      </c>
      <c r="N39" s="254">
        <v>507</v>
      </c>
      <c r="O39" s="254">
        <v>577</v>
      </c>
      <c r="P39" s="254">
        <v>68</v>
      </c>
      <c r="Q39" s="254">
        <v>32</v>
      </c>
      <c r="R39" s="254">
        <v>22</v>
      </c>
    </row>
    <row r="40" spans="1:18" ht="15" customHeight="1">
      <c r="A40" s="723" t="s">
        <v>459</v>
      </c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</row>
    <row r="41" spans="1:18" ht="15" customHeight="1">
      <c r="A41" s="722" t="s">
        <v>460</v>
      </c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</row>
    <row r="42" spans="1:18" ht="15">
      <c r="A42" s="277" t="s">
        <v>333</v>
      </c>
      <c r="B42" s="513" t="s">
        <v>154</v>
      </c>
      <c r="C42" s="254">
        <v>343</v>
      </c>
      <c r="D42" s="254">
        <v>28</v>
      </c>
      <c r="E42" s="254">
        <v>49</v>
      </c>
      <c r="F42" s="254">
        <v>49</v>
      </c>
      <c r="G42" s="254">
        <v>35</v>
      </c>
      <c r="H42" s="254">
        <v>8</v>
      </c>
      <c r="I42" s="254">
        <v>1</v>
      </c>
      <c r="J42" s="254">
        <v>3</v>
      </c>
      <c r="K42" s="254">
        <v>850</v>
      </c>
      <c r="L42" s="254">
        <v>89</v>
      </c>
      <c r="M42" s="254">
        <v>125</v>
      </c>
      <c r="N42" s="254">
        <v>110</v>
      </c>
      <c r="O42" s="254">
        <v>103</v>
      </c>
      <c r="P42" s="254">
        <v>15</v>
      </c>
      <c r="Q42" s="254">
        <v>3</v>
      </c>
      <c r="R42" s="254">
        <v>3</v>
      </c>
    </row>
    <row r="43" spans="1:18" ht="15">
      <c r="A43" s="277" t="s">
        <v>343</v>
      </c>
      <c r="B43" s="513" t="s">
        <v>164</v>
      </c>
      <c r="C43" s="254">
        <v>64</v>
      </c>
      <c r="D43" s="254">
        <v>12</v>
      </c>
      <c r="E43" s="254">
        <v>7</v>
      </c>
      <c r="F43" s="254">
        <v>18</v>
      </c>
      <c r="G43" s="254">
        <v>13</v>
      </c>
      <c r="H43" s="254">
        <v>2</v>
      </c>
      <c r="I43" s="254"/>
      <c r="J43" s="254">
        <v>0</v>
      </c>
      <c r="K43" s="254">
        <v>152</v>
      </c>
      <c r="L43" s="254">
        <v>23</v>
      </c>
      <c r="M43" s="254">
        <v>37</v>
      </c>
      <c r="N43" s="254">
        <v>53</v>
      </c>
      <c r="O43" s="254">
        <v>66</v>
      </c>
      <c r="P43" s="254">
        <v>2</v>
      </c>
      <c r="Q43" s="254">
        <v>2</v>
      </c>
      <c r="R43" s="254">
        <v>0</v>
      </c>
    </row>
    <row r="44" spans="1:18" ht="15">
      <c r="A44" s="277" t="s">
        <v>328</v>
      </c>
      <c r="B44" s="513" t="s">
        <v>149</v>
      </c>
      <c r="C44" s="254">
        <v>9</v>
      </c>
      <c r="D44" s="254">
        <v>0</v>
      </c>
      <c r="E44" s="254">
        <v>2</v>
      </c>
      <c r="F44" s="254">
        <v>3</v>
      </c>
      <c r="G44" s="254">
        <v>5</v>
      </c>
      <c r="H44" s="254"/>
      <c r="I44" s="254"/>
      <c r="J44" s="254">
        <v>0</v>
      </c>
      <c r="K44" s="254">
        <v>23</v>
      </c>
      <c r="L44" s="254">
        <v>1</v>
      </c>
      <c r="M44" s="254">
        <v>4</v>
      </c>
      <c r="N44" s="254">
        <v>7</v>
      </c>
      <c r="O44" s="254">
        <v>8</v>
      </c>
      <c r="P44" s="254"/>
      <c r="Q44" s="254"/>
      <c r="R44" s="254">
        <v>0</v>
      </c>
    </row>
    <row r="45" spans="1:18" ht="15" customHeight="1">
      <c r="A45" s="720" t="s">
        <v>450</v>
      </c>
      <c r="B45" s="720"/>
      <c r="C45" s="254">
        <v>416</v>
      </c>
      <c r="D45" s="254">
        <v>40</v>
      </c>
      <c r="E45" s="254">
        <v>58</v>
      </c>
      <c r="F45" s="254">
        <v>70</v>
      </c>
      <c r="G45" s="254">
        <v>53</v>
      </c>
      <c r="H45" s="254">
        <v>10</v>
      </c>
      <c r="I45" s="254">
        <v>1</v>
      </c>
      <c r="J45" s="254">
        <v>3</v>
      </c>
      <c r="K45" s="254">
        <v>1025</v>
      </c>
      <c r="L45" s="254">
        <v>113</v>
      </c>
      <c r="M45" s="254">
        <v>166</v>
      </c>
      <c r="N45" s="254">
        <v>170</v>
      </c>
      <c r="O45" s="254">
        <v>177</v>
      </c>
      <c r="P45" s="254">
        <v>17</v>
      </c>
      <c r="Q45" s="254">
        <v>5</v>
      </c>
      <c r="R45" s="254">
        <v>3</v>
      </c>
    </row>
    <row r="46" spans="1:18" ht="15" customHeight="1">
      <c r="A46" s="722" t="s">
        <v>461</v>
      </c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</row>
    <row r="47" spans="1:18" ht="15">
      <c r="A47" s="277" t="s">
        <v>358</v>
      </c>
      <c r="B47" s="513" t="s">
        <v>178</v>
      </c>
      <c r="C47" s="254">
        <v>224</v>
      </c>
      <c r="D47" s="254">
        <v>24</v>
      </c>
      <c r="E47" s="254">
        <v>27</v>
      </c>
      <c r="F47" s="254">
        <v>53</v>
      </c>
      <c r="G47" s="254">
        <v>26</v>
      </c>
      <c r="H47" s="254">
        <v>2</v>
      </c>
      <c r="I47" s="254"/>
      <c r="J47" s="254">
        <v>1</v>
      </c>
      <c r="K47" s="254">
        <v>566</v>
      </c>
      <c r="L47" s="254">
        <v>50</v>
      </c>
      <c r="M47" s="254">
        <v>97</v>
      </c>
      <c r="N47" s="254">
        <v>118</v>
      </c>
      <c r="O47" s="254">
        <v>51</v>
      </c>
      <c r="P47" s="254">
        <v>2</v>
      </c>
      <c r="Q47" s="254">
        <v>1</v>
      </c>
      <c r="R47" s="254">
        <v>3</v>
      </c>
    </row>
    <row r="48" spans="1:18" ht="15">
      <c r="A48" s="277" t="s">
        <v>371</v>
      </c>
      <c r="B48" s="513" t="s">
        <v>191</v>
      </c>
      <c r="C48" s="254">
        <v>69</v>
      </c>
      <c r="D48" s="254">
        <v>10</v>
      </c>
      <c r="E48" s="254">
        <v>10</v>
      </c>
      <c r="F48" s="254">
        <v>23</v>
      </c>
      <c r="G48" s="254">
        <v>6</v>
      </c>
      <c r="H48" s="254"/>
      <c r="I48" s="254">
        <v>1</v>
      </c>
      <c r="J48" s="254">
        <v>0</v>
      </c>
      <c r="K48" s="254">
        <v>208</v>
      </c>
      <c r="L48" s="254">
        <v>16</v>
      </c>
      <c r="M48" s="254">
        <v>29</v>
      </c>
      <c r="N48" s="254">
        <v>43</v>
      </c>
      <c r="O48" s="254">
        <v>22</v>
      </c>
      <c r="P48" s="254">
        <v>1</v>
      </c>
      <c r="Q48" s="254">
        <v>1</v>
      </c>
      <c r="R48" s="254">
        <v>1</v>
      </c>
    </row>
    <row r="49" spans="1:18" ht="15">
      <c r="A49" s="277" t="s">
        <v>398</v>
      </c>
      <c r="B49" s="513" t="s">
        <v>218</v>
      </c>
      <c r="C49" s="254">
        <v>15</v>
      </c>
      <c r="D49" s="254">
        <v>4</v>
      </c>
      <c r="E49" s="254">
        <v>5</v>
      </c>
      <c r="F49" s="254">
        <v>7</v>
      </c>
      <c r="G49" s="254">
        <v>8</v>
      </c>
      <c r="H49" s="254"/>
      <c r="I49" s="254"/>
      <c r="J49" s="254">
        <v>0</v>
      </c>
      <c r="K49" s="254">
        <v>46</v>
      </c>
      <c r="L49" s="254">
        <v>7</v>
      </c>
      <c r="M49" s="254">
        <v>6</v>
      </c>
      <c r="N49" s="254">
        <v>17</v>
      </c>
      <c r="O49" s="254">
        <v>13</v>
      </c>
      <c r="P49" s="254">
        <v>1</v>
      </c>
      <c r="Q49" s="254"/>
      <c r="R49" s="254">
        <v>1</v>
      </c>
    </row>
    <row r="50" spans="1:18" ht="15">
      <c r="A50" s="277" t="s">
        <v>331</v>
      </c>
      <c r="B50" s="513" t="s">
        <v>152</v>
      </c>
      <c r="C50" s="254">
        <v>21</v>
      </c>
      <c r="D50" s="254">
        <v>1</v>
      </c>
      <c r="E50" s="254">
        <v>5</v>
      </c>
      <c r="F50" s="254">
        <v>2</v>
      </c>
      <c r="G50" s="254">
        <v>1</v>
      </c>
      <c r="H50" s="254">
        <v>1</v>
      </c>
      <c r="I50" s="254"/>
      <c r="J50" s="254">
        <v>0</v>
      </c>
      <c r="K50" s="254">
        <v>41</v>
      </c>
      <c r="L50" s="254">
        <v>1</v>
      </c>
      <c r="M50" s="254">
        <v>9</v>
      </c>
      <c r="N50" s="254">
        <v>7</v>
      </c>
      <c r="O50" s="254">
        <v>8</v>
      </c>
      <c r="P50" s="254">
        <v>1</v>
      </c>
      <c r="Q50" s="254"/>
      <c r="R50" s="254">
        <v>0</v>
      </c>
    </row>
    <row r="51" spans="1:18" ht="15">
      <c r="A51" s="277" t="s">
        <v>394</v>
      </c>
      <c r="B51" s="513" t="s">
        <v>214</v>
      </c>
      <c r="C51" s="254">
        <v>33</v>
      </c>
      <c r="D51" s="254">
        <v>6</v>
      </c>
      <c r="E51" s="254">
        <v>2</v>
      </c>
      <c r="F51" s="254">
        <v>6</v>
      </c>
      <c r="G51" s="254">
        <v>4</v>
      </c>
      <c r="H51" s="254">
        <v>1</v>
      </c>
      <c r="I51" s="254">
        <v>1</v>
      </c>
      <c r="J51" s="254">
        <v>0</v>
      </c>
      <c r="K51" s="254">
        <v>82</v>
      </c>
      <c r="L51" s="254">
        <v>13</v>
      </c>
      <c r="M51" s="254">
        <v>7</v>
      </c>
      <c r="N51" s="254">
        <v>11</v>
      </c>
      <c r="O51" s="254">
        <v>12</v>
      </c>
      <c r="P51" s="254">
        <v>1</v>
      </c>
      <c r="Q51" s="254">
        <v>1</v>
      </c>
      <c r="R51" s="254">
        <v>0</v>
      </c>
    </row>
    <row r="52" spans="1:18" ht="15" customHeight="1">
      <c r="A52" s="720" t="s">
        <v>450</v>
      </c>
      <c r="B52" s="720"/>
      <c r="C52" s="254">
        <v>362</v>
      </c>
      <c r="D52" s="254">
        <v>45</v>
      </c>
      <c r="E52" s="254">
        <v>49</v>
      </c>
      <c r="F52" s="254">
        <v>91</v>
      </c>
      <c r="G52" s="254">
        <v>45</v>
      </c>
      <c r="H52" s="254">
        <v>4</v>
      </c>
      <c r="I52" s="254">
        <v>2</v>
      </c>
      <c r="J52" s="254">
        <v>1</v>
      </c>
      <c r="K52" s="254">
        <v>943</v>
      </c>
      <c r="L52" s="254">
        <v>87</v>
      </c>
      <c r="M52" s="254">
        <v>148</v>
      </c>
      <c r="N52" s="254">
        <v>196</v>
      </c>
      <c r="O52" s="254">
        <v>106</v>
      </c>
      <c r="P52" s="254">
        <v>6</v>
      </c>
      <c r="Q52" s="254">
        <v>3</v>
      </c>
      <c r="R52" s="254">
        <v>5</v>
      </c>
    </row>
    <row r="53" spans="1:18" ht="15" customHeight="1">
      <c r="A53" s="720" t="s">
        <v>451</v>
      </c>
      <c r="B53" s="720"/>
      <c r="C53" s="254">
        <v>778</v>
      </c>
      <c r="D53" s="254">
        <v>85</v>
      </c>
      <c r="E53" s="254">
        <v>107</v>
      </c>
      <c r="F53" s="254">
        <v>161</v>
      </c>
      <c r="G53" s="254">
        <v>98</v>
      </c>
      <c r="H53" s="254">
        <v>14</v>
      </c>
      <c r="I53" s="254">
        <v>3</v>
      </c>
      <c r="J53" s="254">
        <v>4</v>
      </c>
      <c r="K53" s="254">
        <v>1968</v>
      </c>
      <c r="L53" s="254">
        <v>200</v>
      </c>
      <c r="M53" s="254">
        <v>314</v>
      </c>
      <c r="N53" s="254">
        <v>366</v>
      </c>
      <c r="O53" s="254">
        <v>283</v>
      </c>
      <c r="P53" s="254">
        <v>23</v>
      </c>
      <c r="Q53" s="254">
        <v>8</v>
      </c>
      <c r="R53" s="254">
        <v>8</v>
      </c>
    </row>
    <row r="54" spans="1:18" ht="15" customHeight="1">
      <c r="A54" s="723" t="s">
        <v>462</v>
      </c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</row>
    <row r="55" spans="1:18" ht="15" customHeight="1">
      <c r="A55" s="722" t="s">
        <v>463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</row>
    <row r="56" spans="1:18" ht="15">
      <c r="A56" s="277" t="s">
        <v>323</v>
      </c>
      <c r="B56" s="513" t="s">
        <v>144</v>
      </c>
      <c r="C56" s="254">
        <v>888</v>
      </c>
      <c r="D56" s="254">
        <v>93</v>
      </c>
      <c r="E56" s="254">
        <v>138</v>
      </c>
      <c r="F56" s="254">
        <v>79</v>
      </c>
      <c r="G56" s="254">
        <v>96</v>
      </c>
      <c r="H56" s="254">
        <v>80</v>
      </c>
      <c r="I56" s="254">
        <v>5</v>
      </c>
      <c r="J56" s="254">
        <v>2</v>
      </c>
      <c r="K56" s="254">
        <v>2216</v>
      </c>
      <c r="L56" s="254">
        <v>228</v>
      </c>
      <c r="M56" s="254">
        <v>373</v>
      </c>
      <c r="N56" s="254">
        <v>183</v>
      </c>
      <c r="O56" s="254">
        <v>277</v>
      </c>
      <c r="P56" s="254">
        <v>156</v>
      </c>
      <c r="Q56" s="254">
        <v>12</v>
      </c>
      <c r="R56" s="254">
        <v>9</v>
      </c>
    </row>
    <row r="57" spans="1:18" ht="15" customHeight="1">
      <c r="A57" s="720" t="s">
        <v>450</v>
      </c>
      <c r="B57" s="720"/>
      <c r="C57" s="254">
        <v>888</v>
      </c>
      <c r="D57" s="254">
        <v>93</v>
      </c>
      <c r="E57" s="254">
        <v>138</v>
      </c>
      <c r="F57" s="254">
        <v>79</v>
      </c>
      <c r="G57" s="254">
        <v>96</v>
      </c>
      <c r="H57" s="254">
        <v>80</v>
      </c>
      <c r="I57" s="254">
        <v>5</v>
      </c>
      <c r="J57" s="254">
        <v>2</v>
      </c>
      <c r="K57" s="254">
        <v>2216</v>
      </c>
      <c r="L57" s="254">
        <v>228</v>
      </c>
      <c r="M57" s="254">
        <v>373</v>
      </c>
      <c r="N57" s="254">
        <v>183</v>
      </c>
      <c r="O57" s="254">
        <v>277</v>
      </c>
      <c r="P57" s="254">
        <v>156</v>
      </c>
      <c r="Q57" s="254">
        <v>12</v>
      </c>
      <c r="R57" s="254">
        <v>9</v>
      </c>
    </row>
    <row r="58" spans="1:18" ht="15" customHeight="1">
      <c r="A58" s="722" t="s">
        <v>464</v>
      </c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  <c r="Q58" s="722"/>
      <c r="R58" s="722"/>
    </row>
    <row r="59" spans="1:18" ht="15">
      <c r="A59" s="277" t="s">
        <v>359</v>
      </c>
      <c r="B59" s="513" t="s">
        <v>179</v>
      </c>
      <c r="C59" s="254">
        <v>238</v>
      </c>
      <c r="D59" s="254">
        <v>18</v>
      </c>
      <c r="E59" s="254">
        <v>33</v>
      </c>
      <c r="F59" s="254">
        <v>48</v>
      </c>
      <c r="G59" s="254">
        <v>31</v>
      </c>
      <c r="H59" s="254">
        <v>8</v>
      </c>
      <c r="I59" s="254">
        <v>3</v>
      </c>
      <c r="J59" s="254">
        <v>1</v>
      </c>
      <c r="K59" s="254">
        <v>599</v>
      </c>
      <c r="L59" s="254">
        <v>51</v>
      </c>
      <c r="M59" s="254">
        <v>65</v>
      </c>
      <c r="N59" s="254">
        <v>113</v>
      </c>
      <c r="O59" s="254">
        <v>81</v>
      </c>
      <c r="P59" s="254">
        <v>19</v>
      </c>
      <c r="Q59" s="254">
        <v>5</v>
      </c>
      <c r="R59" s="254">
        <v>3</v>
      </c>
    </row>
    <row r="60" spans="1:18" ht="15">
      <c r="A60" s="277" t="s">
        <v>387</v>
      </c>
      <c r="B60" s="513" t="s">
        <v>207</v>
      </c>
      <c r="C60" s="254">
        <v>7</v>
      </c>
      <c r="D60" s="254">
        <v>1</v>
      </c>
      <c r="E60" s="254">
        <v>0</v>
      </c>
      <c r="F60" s="254">
        <v>8</v>
      </c>
      <c r="G60" s="254">
        <v>1</v>
      </c>
      <c r="H60" s="254"/>
      <c r="I60" s="254"/>
      <c r="J60" s="254">
        <v>0</v>
      </c>
      <c r="K60" s="254">
        <v>23</v>
      </c>
      <c r="L60" s="254">
        <v>5</v>
      </c>
      <c r="M60" s="254">
        <v>7</v>
      </c>
      <c r="N60" s="254">
        <v>15</v>
      </c>
      <c r="O60" s="254">
        <v>7</v>
      </c>
      <c r="P60" s="254">
        <v>2</v>
      </c>
      <c r="Q60" s="254"/>
      <c r="R60" s="254">
        <v>0</v>
      </c>
    </row>
    <row r="61" spans="1:18" ht="15" customHeight="1">
      <c r="A61" s="720" t="s">
        <v>450</v>
      </c>
      <c r="B61" s="720"/>
      <c r="C61" s="254">
        <v>245</v>
      </c>
      <c r="D61" s="254">
        <v>19</v>
      </c>
      <c r="E61" s="254">
        <v>33</v>
      </c>
      <c r="F61" s="254">
        <v>56</v>
      </c>
      <c r="G61" s="254">
        <v>32</v>
      </c>
      <c r="H61" s="254">
        <v>8</v>
      </c>
      <c r="I61" s="254">
        <v>3</v>
      </c>
      <c r="J61" s="254">
        <v>1</v>
      </c>
      <c r="K61" s="254">
        <v>622</v>
      </c>
      <c r="L61" s="254">
        <v>56</v>
      </c>
      <c r="M61" s="254">
        <v>72</v>
      </c>
      <c r="N61" s="254">
        <v>128</v>
      </c>
      <c r="O61" s="254">
        <v>88</v>
      </c>
      <c r="P61" s="254">
        <v>21</v>
      </c>
      <c r="Q61" s="254">
        <v>5</v>
      </c>
      <c r="R61" s="254">
        <v>3</v>
      </c>
    </row>
    <row r="62" spans="1:18" ht="15" customHeight="1">
      <c r="A62" s="720" t="s">
        <v>451</v>
      </c>
      <c r="B62" s="720"/>
      <c r="C62" s="254">
        <v>1133</v>
      </c>
      <c r="D62" s="254">
        <v>112</v>
      </c>
      <c r="E62" s="254">
        <v>171</v>
      </c>
      <c r="F62" s="254">
        <v>135</v>
      </c>
      <c r="G62" s="254">
        <v>128</v>
      </c>
      <c r="H62" s="254">
        <v>88</v>
      </c>
      <c r="I62" s="254">
        <v>8</v>
      </c>
      <c r="J62" s="254">
        <v>3</v>
      </c>
      <c r="K62" s="254">
        <v>2838</v>
      </c>
      <c r="L62" s="254">
        <v>284</v>
      </c>
      <c r="M62" s="254">
        <v>445</v>
      </c>
      <c r="N62" s="254">
        <v>311</v>
      </c>
      <c r="O62" s="254">
        <v>365</v>
      </c>
      <c r="P62" s="254">
        <v>177</v>
      </c>
      <c r="Q62" s="254">
        <v>17</v>
      </c>
      <c r="R62" s="254">
        <v>12</v>
      </c>
    </row>
    <row r="63" spans="1:18" ht="15" customHeight="1">
      <c r="A63" s="723" t="s">
        <v>465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</row>
    <row r="64" spans="1:18" ht="15" customHeight="1">
      <c r="A64" s="722" t="s">
        <v>466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</row>
    <row r="65" spans="1:18" ht="15">
      <c r="A65" s="277" t="s">
        <v>324</v>
      </c>
      <c r="B65" s="513" t="s">
        <v>145</v>
      </c>
      <c r="C65" s="254">
        <v>613</v>
      </c>
      <c r="D65" s="254">
        <v>52</v>
      </c>
      <c r="E65" s="254">
        <v>44</v>
      </c>
      <c r="F65" s="254">
        <v>60</v>
      </c>
      <c r="G65" s="254">
        <v>41</v>
      </c>
      <c r="H65" s="254">
        <v>3</v>
      </c>
      <c r="I65" s="254">
        <v>3</v>
      </c>
      <c r="J65" s="254">
        <v>3</v>
      </c>
      <c r="K65" s="254">
        <v>1366</v>
      </c>
      <c r="L65" s="254">
        <v>102</v>
      </c>
      <c r="M65" s="254">
        <v>117</v>
      </c>
      <c r="N65" s="254">
        <v>133</v>
      </c>
      <c r="O65" s="254">
        <v>112</v>
      </c>
      <c r="P65" s="254">
        <v>5</v>
      </c>
      <c r="Q65" s="254">
        <v>6</v>
      </c>
      <c r="R65" s="254">
        <v>5</v>
      </c>
    </row>
    <row r="66" spans="1:18" ht="15">
      <c r="A66" s="277" t="s">
        <v>349</v>
      </c>
      <c r="B66" s="513" t="s">
        <v>170</v>
      </c>
      <c r="C66" s="254">
        <v>24</v>
      </c>
      <c r="D66" s="254">
        <v>2</v>
      </c>
      <c r="E66" s="254">
        <v>9</v>
      </c>
      <c r="F66" s="254">
        <v>3</v>
      </c>
      <c r="G66" s="254">
        <v>1</v>
      </c>
      <c r="H66" s="254">
        <v>2</v>
      </c>
      <c r="I66" s="254"/>
      <c r="J66" s="254">
        <v>0</v>
      </c>
      <c r="K66" s="254">
        <v>70</v>
      </c>
      <c r="L66" s="254">
        <v>5</v>
      </c>
      <c r="M66" s="254">
        <v>17</v>
      </c>
      <c r="N66" s="254">
        <v>13</v>
      </c>
      <c r="O66" s="254">
        <v>17</v>
      </c>
      <c r="P66" s="254">
        <v>2</v>
      </c>
      <c r="Q66" s="254"/>
      <c r="R66" s="254">
        <v>0</v>
      </c>
    </row>
    <row r="67" spans="1:18" ht="15">
      <c r="A67" s="277" t="s">
        <v>332</v>
      </c>
      <c r="B67" s="513" t="s">
        <v>153</v>
      </c>
      <c r="C67" s="254">
        <v>18</v>
      </c>
      <c r="D67" s="254">
        <v>17</v>
      </c>
      <c r="E67" s="254">
        <v>3</v>
      </c>
      <c r="F67" s="254">
        <v>8</v>
      </c>
      <c r="G67" s="254">
        <v>8</v>
      </c>
      <c r="H67" s="254"/>
      <c r="I67" s="254"/>
      <c r="J67" s="254">
        <v>1</v>
      </c>
      <c r="K67" s="254">
        <v>36</v>
      </c>
      <c r="L67" s="254">
        <v>18</v>
      </c>
      <c r="M67" s="254">
        <v>6</v>
      </c>
      <c r="N67" s="254">
        <v>9</v>
      </c>
      <c r="O67" s="254">
        <v>19</v>
      </c>
      <c r="P67" s="254"/>
      <c r="Q67" s="254"/>
      <c r="R67" s="254">
        <v>1</v>
      </c>
    </row>
    <row r="68" spans="1:18" ht="15" customHeight="1">
      <c r="A68" s="720" t="s">
        <v>450</v>
      </c>
      <c r="B68" s="720"/>
      <c r="C68" s="254">
        <v>655</v>
      </c>
      <c r="D68" s="254">
        <v>71</v>
      </c>
      <c r="E68" s="254">
        <v>56</v>
      </c>
      <c r="F68" s="254">
        <v>71</v>
      </c>
      <c r="G68" s="254">
        <v>50</v>
      </c>
      <c r="H68" s="254">
        <v>5</v>
      </c>
      <c r="I68" s="254">
        <v>3</v>
      </c>
      <c r="J68" s="254">
        <v>4</v>
      </c>
      <c r="K68" s="254">
        <v>1472</v>
      </c>
      <c r="L68" s="254">
        <v>125</v>
      </c>
      <c r="M68" s="254">
        <v>140</v>
      </c>
      <c r="N68" s="254">
        <v>155</v>
      </c>
      <c r="O68" s="254">
        <v>148</v>
      </c>
      <c r="P68" s="254">
        <v>7</v>
      </c>
      <c r="Q68" s="254">
        <v>6</v>
      </c>
      <c r="R68" s="254">
        <v>6</v>
      </c>
    </row>
    <row r="69" spans="1:18" ht="15" customHeight="1">
      <c r="A69" s="722" t="s">
        <v>467</v>
      </c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2"/>
    </row>
    <row r="70" spans="1:18" ht="15">
      <c r="A70" s="277" t="s">
        <v>318</v>
      </c>
      <c r="B70" s="513" t="s">
        <v>139</v>
      </c>
      <c r="C70" s="254">
        <v>152</v>
      </c>
      <c r="D70" s="254">
        <v>10</v>
      </c>
      <c r="E70" s="254">
        <v>14</v>
      </c>
      <c r="F70" s="254">
        <v>16</v>
      </c>
      <c r="G70" s="254">
        <v>10</v>
      </c>
      <c r="H70" s="254"/>
      <c r="I70" s="254">
        <v>1</v>
      </c>
      <c r="J70" s="254">
        <v>1</v>
      </c>
      <c r="K70" s="254">
        <v>443</v>
      </c>
      <c r="L70" s="254">
        <v>41</v>
      </c>
      <c r="M70" s="254">
        <v>88</v>
      </c>
      <c r="N70" s="254">
        <v>53</v>
      </c>
      <c r="O70" s="254">
        <v>39</v>
      </c>
      <c r="P70" s="254">
        <v>3</v>
      </c>
      <c r="Q70" s="254">
        <v>3</v>
      </c>
      <c r="R70" s="254">
        <v>3</v>
      </c>
    </row>
    <row r="71" spans="1:18" ht="15">
      <c r="A71" s="277" t="s">
        <v>350</v>
      </c>
      <c r="B71" s="513" t="s">
        <v>280</v>
      </c>
      <c r="C71" s="254">
        <v>198</v>
      </c>
      <c r="D71" s="254">
        <v>15</v>
      </c>
      <c r="E71" s="254">
        <v>28</v>
      </c>
      <c r="F71" s="254">
        <v>27</v>
      </c>
      <c r="G71" s="254">
        <v>10</v>
      </c>
      <c r="H71" s="254">
        <v>3</v>
      </c>
      <c r="I71" s="254">
        <v>2</v>
      </c>
      <c r="J71" s="254">
        <v>0</v>
      </c>
      <c r="K71" s="254">
        <v>566</v>
      </c>
      <c r="L71" s="254">
        <v>34</v>
      </c>
      <c r="M71" s="254">
        <v>60</v>
      </c>
      <c r="N71" s="254">
        <v>68</v>
      </c>
      <c r="O71" s="254">
        <v>46</v>
      </c>
      <c r="P71" s="254">
        <v>4</v>
      </c>
      <c r="Q71" s="254">
        <v>3</v>
      </c>
      <c r="R71" s="254">
        <v>0</v>
      </c>
    </row>
    <row r="72" spans="1:18" ht="15" customHeight="1">
      <c r="A72" s="720" t="s">
        <v>450</v>
      </c>
      <c r="B72" s="720"/>
      <c r="C72" s="254">
        <v>350</v>
      </c>
      <c r="D72" s="254">
        <v>25</v>
      </c>
      <c r="E72" s="254">
        <v>42</v>
      </c>
      <c r="F72" s="254">
        <v>43</v>
      </c>
      <c r="G72" s="254">
        <v>20</v>
      </c>
      <c r="H72" s="254">
        <v>3</v>
      </c>
      <c r="I72" s="254">
        <v>3</v>
      </c>
      <c r="J72" s="254">
        <v>1</v>
      </c>
      <c r="K72" s="254">
        <v>1009</v>
      </c>
      <c r="L72" s="254">
        <v>75</v>
      </c>
      <c r="M72" s="254">
        <v>148</v>
      </c>
      <c r="N72" s="254">
        <v>121</v>
      </c>
      <c r="O72" s="254">
        <v>85</v>
      </c>
      <c r="P72" s="254">
        <v>7</v>
      </c>
      <c r="Q72" s="254">
        <v>6</v>
      </c>
      <c r="R72" s="254">
        <v>3</v>
      </c>
    </row>
    <row r="73" spans="1:18" ht="15" customHeight="1">
      <c r="A73" s="722" t="s">
        <v>468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</row>
    <row r="74" spans="1:18" ht="15">
      <c r="A74" s="277" t="s">
        <v>348</v>
      </c>
      <c r="B74" s="513" t="s">
        <v>169</v>
      </c>
      <c r="C74" s="254">
        <v>28</v>
      </c>
      <c r="D74" s="254">
        <v>3</v>
      </c>
      <c r="E74" s="254">
        <v>3</v>
      </c>
      <c r="F74" s="254">
        <v>4</v>
      </c>
      <c r="G74" s="254">
        <v>2</v>
      </c>
      <c r="H74" s="254">
        <v>1</v>
      </c>
      <c r="I74" s="254"/>
      <c r="J74" s="254">
        <v>0</v>
      </c>
      <c r="K74" s="254">
        <v>168</v>
      </c>
      <c r="L74" s="254">
        <v>23</v>
      </c>
      <c r="M74" s="254">
        <v>37</v>
      </c>
      <c r="N74" s="254">
        <v>41</v>
      </c>
      <c r="O74" s="254">
        <v>15</v>
      </c>
      <c r="P74" s="254">
        <v>2</v>
      </c>
      <c r="Q74" s="254">
        <v>1</v>
      </c>
      <c r="R74" s="254">
        <v>0</v>
      </c>
    </row>
    <row r="75" spans="1:18" ht="30">
      <c r="A75" s="277" t="s">
        <v>363</v>
      </c>
      <c r="B75" s="513" t="s">
        <v>445</v>
      </c>
      <c r="C75" s="254">
        <v>16</v>
      </c>
      <c r="D75" s="254">
        <v>0</v>
      </c>
      <c r="E75" s="254">
        <v>0</v>
      </c>
      <c r="F75" s="254">
        <v>3</v>
      </c>
      <c r="G75" s="254">
        <v>1</v>
      </c>
      <c r="H75" s="254"/>
      <c r="I75" s="254"/>
      <c r="J75" s="254">
        <v>0</v>
      </c>
      <c r="K75" s="254">
        <v>96</v>
      </c>
      <c r="L75" s="254">
        <v>5</v>
      </c>
      <c r="M75" s="254">
        <v>11</v>
      </c>
      <c r="N75" s="254">
        <v>20</v>
      </c>
      <c r="O75" s="254">
        <v>16</v>
      </c>
      <c r="P75" s="254"/>
      <c r="Q75" s="254"/>
      <c r="R75" s="254">
        <v>0</v>
      </c>
    </row>
    <row r="76" spans="1:18" ht="15">
      <c r="A76" s="277" t="s">
        <v>397</v>
      </c>
      <c r="B76" s="513" t="s">
        <v>217</v>
      </c>
      <c r="C76" s="254">
        <v>5</v>
      </c>
      <c r="D76" s="254">
        <v>2</v>
      </c>
      <c r="E76" s="254">
        <v>0</v>
      </c>
      <c r="F76" s="254">
        <v>3</v>
      </c>
      <c r="G76" s="254">
        <v>18</v>
      </c>
      <c r="H76" s="254"/>
      <c r="I76" s="254"/>
      <c r="J76" s="254">
        <v>0</v>
      </c>
      <c r="K76" s="254">
        <v>30</v>
      </c>
      <c r="L76" s="254">
        <v>3</v>
      </c>
      <c r="M76" s="254">
        <v>7</v>
      </c>
      <c r="N76" s="254">
        <v>7</v>
      </c>
      <c r="O76" s="254">
        <v>22</v>
      </c>
      <c r="P76" s="254">
        <v>2</v>
      </c>
      <c r="Q76" s="254">
        <v>1</v>
      </c>
      <c r="R76" s="254">
        <v>1</v>
      </c>
    </row>
    <row r="77" spans="1:18" ht="15" customHeight="1">
      <c r="A77" s="720" t="s">
        <v>450</v>
      </c>
      <c r="B77" s="720"/>
      <c r="C77" s="254">
        <v>49</v>
      </c>
      <c r="D77" s="254">
        <v>5</v>
      </c>
      <c r="E77" s="254">
        <v>3</v>
      </c>
      <c r="F77" s="254">
        <v>10</v>
      </c>
      <c r="G77" s="254">
        <v>21</v>
      </c>
      <c r="H77" s="254">
        <v>1</v>
      </c>
      <c r="I77" s="254">
        <v>0</v>
      </c>
      <c r="J77" s="254">
        <v>0</v>
      </c>
      <c r="K77" s="254">
        <v>294</v>
      </c>
      <c r="L77" s="254">
        <v>31</v>
      </c>
      <c r="M77" s="254">
        <v>55</v>
      </c>
      <c r="N77" s="254">
        <v>68</v>
      </c>
      <c r="O77" s="254">
        <v>53</v>
      </c>
      <c r="P77" s="254">
        <v>4</v>
      </c>
      <c r="Q77" s="254">
        <v>2</v>
      </c>
      <c r="R77" s="254">
        <v>1</v>
      </c>
    </row>
    <row r="78" spans="1:18" ht="15" customHeight="1">
      <c r="A78" s="720" t="s">
        <v>451</v>
      </c>
      <c r="B78" s="720"/>
      <c r="C78" s="254">
        <v>1054</v>
      </c>
      <c r="D78" s="254">
        <v>101</v>
      </c>
      <c r="E78" s="254">
        <v>101</v>
      </c>
      <c r="F78" s="254">
        <v>124</v>
      </c>
      <c r="G78" s="254">
        <v>91</v>
      </c>
      <c r="H78" s="254">
        <v>9</v>
      </c>
      <c r="I78" s="254">
        <v>6</v>
      </c>
      <c r="J78" s="254">
        <v>5</v>
      </c>
      <c r="K78" s="254">
        <v>2775</v>
      </c>
      <c r="L78" s="254">
        <v>231</v>
      </c>
      <c r="M78" s="254">
        <v>343</v>
      </c>
      <c r="N78" s="254">
        <v>344</v>
      </c>
      <c r="O78" s="254">
        <v>286</v>
      </c>
      <c r="P78" s="254">
        <v>18</v>
      </c>
      <c r="Q78" s="254">
        <v>14</v>
      </c>
      <c r="R78" s="254">
        <v>10</v>
      </c>
    </row>
    <row r="79" spans="1:18" ht="15" customHeight="1">
      <c r="A79" s="723" t="s">
        <v>469</v>
      </c>
      <c r="B79" s="723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3"/>
    </row>
    <row r="80" spans="1:18" ht="15" customHeight="1">
      <c r="A80" s="722" t="s">
        <v>470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</row>
    <row r="81" spans="1:18" ht="15">
      <c r="A81" s="277" t="s">
        <v>388</v>
      </c>
      <c r="B81" s="513" t="s">
        <v>208</v>
      </c>
      <c r="C81" s="254">
        <v>10</v>
      </c>
      <c r="D81" s="254">
        <v>3</v>
      </c>
      <c r="E81" s="254">
        <v>1</v>
      </c>
      <c r="F81" s="254">
        <v>4</v>
      </c>
      <c r="G81" s="254">
        <v>1</v>
      </c>
      <c r="H81" s="254"/>
      <c r="I81" s="254"/>
      <c r="J81" s="254">
        <v>0</v>
      </c>
      <c r="K81" s="254">
        <v>20</v>
      </c>
      <c r="L81" s="254">
        <v>3</v>
      </c>
      <c r="M81" s="254">
        <v>3</v>
      </c>
      <c r="N81" s="254">
        <v>7</v>
      </c>
      <c r="O81" s="254">
        <v>4</v>
      </c>
      <c r="P81" s="254"/>
      <c r="Q81" s="254"/>
      <c r="R81" s="254">
        <v>0</v>
      </c>
    </row>
    <row r="82" spans="1:18" ht="15">
      <c r="A82" s="277" t="s">
        <v>385</v>
      </c>
      <c r="B82" s="513" t="s">
        <v>205</v>
      </c>
      <c r="C82" s="254">
        <v>48</v>
      </c>
      <c r="D82" s="254">
        <v>16</v>
      </c>
      <c r="E82" s="254">
        <v>5</v>
      </c>
      <c r="F82" s="254">
        <v>6</v>
      </c>
      <c r="G82" s="254">
        <v>13</v>
      </c>
      <c r="H82" s="254">
        <v>3</v>
      </c>
      <c r="I82" s="254"/>
      <c r="J82" s="254">
        <v>1</v>
      </c>
      <c r="K82" s="254">
        <v>92</v>
      </c>
      <c r="L82" s="254">
        <v>16</v>
      </c>
      <c r="M82" s="254">
        <v>15</v>
      </c>
      <c r="N82" s="254">
        <v>24</v>
      </c>
      <c r="O82" s="254">
        <v>15</v>
      </c>
      <c r="P82" s="254">
        <v>4</v>
      </c>
      <c r="Q82" s="254">
        <v>1</v>
      </c>
      <c r="R82" s="254">
        <v>1</v>
      </c>
    </row>
    <row r="83" spans="1:18" ht="15">
      <c r="A83" s="277" t="s">
        <v>368</v>
      </c>
      <c r="B83" s="513" t="s">
        <v>188</v>
      </c>
      <c r="C83" s="254">
        <v>13</v>
      </c>
      <c r="D83" s="254">
        <v>1</v>
      </c>
      <c r="E83" s="254">
        <v>2</v>
      </c>
      <c r="F83" s="254">
        <v>4</v>
      </c>
      <c r="G83" s="254">
        <v>4</v>
      </c>
      <c r="H83" s="254">
        <v>1</v>
      </c>
      <c r="I83" s="254"/>
      <c r="J83" s="254">
        <v>0</v>
      </c>
      <c r="K83" s="254">
        <v>44</v>
      </c>
      <c r="L83" s="254">
        <v>5</v>
      </c>
      <c r="M83" s="254">
        <v>10</v>
      </c>
      <c r="N83" s="254">
        <v>6</v>
      </c>
      <c r="O83" s="254">
        <v>8</v>
      </c>
      <c r="P83" s="254">
        <v>1</v>
      </c>
      <c r="Q83" s="254"/>
      <c r="R83" s="254">
        <v>0</v>
      </c>
    </row>
    <row r="84" spans="1:18" ht="15">
      <c r="A84" s="277" t="s">
        <v>367</v>
      </c>
      <c r="B84" s="513" t="s">
        <v>187</v>
      </c>
      <c r="C84" s="254">
        <v>19</v>
      </c>
      <c r="D84" s="254">
        <v>4</v>
      </c>
      <c r="E84" s="254">
        <v>5</v>
      </c>
      <c r="F84" s="254">
        <v>7</v>
      </c>
      <c r="G84" s="254">
        <v>3</v>
      </c>
      <c r="H84" s="254">
        <v>1</v>
      </c>
      <c r="I84" s="254">
        <v>1</v>
      </c>
      <c r="J84" s="254">
        <v>0</v>
      </c>
      <c r="K84" s="254">
        <v>60</v>
      </c>
      <c r="L84" s="254">
        <v>7</v>
      </c>
      <c r="M84" s="254">
        <v>9</v>
      </c>
      <c r="N84" s="254">
        <v>11</v>
      </c>
      <c r="O84" s="254">
        <v>14</v>
      </c>
      <c r="P84" s="254">
        <v>4</v>
      </c>
      <c r="Q84" s="254">
        <v>2</v>
      </c>
      <c r="R84" s="254">
        <v>0</v>
      </c>
    </row>
    <row r="85" spans="1:18" ht="15">
      <c r="A85" s="277" t="s">
        <v>357</v>
      </c>
      <c r="B85" s="513" t="s">
        <v>177</v>
      </c>
      <c r="C85" s="254">
        <v>6</v>
      </c>
      <c r="D85" s="254">
        <v>1</v>
      </c>
      <c r="E85" s="254">
        <v>0</v>
      </c>
      <c r="F85" s="254">
        <v>4</v>
      </c>
      <c r="G85" s="254">
        <v>2</v>
      </c>
      <c r="H85" s="254">
        <v>1</v>
      </c>
      <c r="I85" s="254"/>
      <c r="J85" s="254">
        <v>0</v>
      </c>
      <c r="K85" s="254">
        <v>19</v>
      </c>
      <c r="L85" s="254">
        <v>2</v>
      </c>
      <c r="M85" s="254">
        <v>4</v>
      </c>
      <c r="N85" s="254">
        <v>6</v>
      </c>
      <c r="O85" s="254">
        <v>5</v>
      </c>
      <c r="P85" s="254">
        <v>1</v>
      </c>
      <c r="Q85" s="254"/>
      <c r="R85" s="254">
        <v>0</v>
      </c>
    </row>
    <row r="86" spans="1:18" ht="15" customHeight="1">
      <c r="A86" s="720" t="s">
        <v>450</v>
      </c>
      <c r="B86" s="720"/>
      <c r="C86" s="254">
        <v>96</v>
      </c>
      <c r="D86" s="254">
        <v>25</v>
      </c>
      <c r="E86" s="254">
        <v>13</v>
      </c>
      <c r="F86" s="254">
        <v>25</v>
      </c>
      <c r="G86" s="254">
        <v>23</v>
      </c>
      <c r="H86" s="254">
        <v>6</v>
      </c>
      <c r="I86" s="254">
        <v>1</v>
      </c>
      <c r="J86" s="254">
        <v>1</v>
      </c>
      <c r="K86" s="254">
        <v>235</v>
      </c>
      <c r="L86" s="254">
        <v>33</v>
      </c>
      <c r="M86" s="254">
        <v>41</v>
      </c>
      <c r="N86" s="254">
        <v>54</v>
      </c>
      <c r="O86" s="254">
        <v>46</v>
      </c>
      <c r="P86" s="254">
        <v>10</v>
      </c>
      <c r="Q86" s="254">
        <v>3</v>
      </c>
      <c r="R86" s="254">
        <v>1</v>
      </c>
    </row>
    <row r="87" spans="1:18" ht="15" customHeight="1">
      <c r="A87" s="722" t="s">
        <v>471</v>
      </c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2"/>
    </row>
    <row r="88" spans="1:18" ht="15">
      <c r="A88" s="277" t="s">
        <v>355</v>
      </c>
      <c r="B88" s="513" t="s">
        <v>175</v>
      </c>
      <c r="C88" s="254">
        <v>112</v>
      </c>
      <c r="D88" s="254">
        <v>19</v>
      </c>
      <c r="E88" s="254">
        <v>8</v>
      </c>
      <c r="F88" s="254">
        <v>26</v>
      </c>
      <c r="G88" s="254">
        <v>16</v>
      </c>
      <c r="H88" s="254">
        <v>3</v>
      </c>
      <c r="I88" s="254">
        <v>1</v>
      </c>
      <c r="J88" s="254">
        <v>3</v>
      </c>
      <c r="K88" s="254">
        <v>306</v>
      </c>
      <c r="L88" s="254">
        <v>69</v>
      </c>
      <c r="M88" s="254">
        <v>54</v>
      </c>
      <c r="N88" s="254">
        <v>75</v>
      </c>
      <c r="O88" s="254">
        <v>49</v>
      </c>
      <c r="P88" s="254">
        <v>8</v>
      </c>
      <c r="Q88" s="254">
        <v>2</v>
      </c>
      <c r="R88" s="254">
        <v>4</v>
      </c>
    </row>
    <row r="89" spans="1:18" ht="15">
      <c r="A89" s="277" t="s">
        <v>375</v>
      </c>
      <c r="B89" s="513" t="s">
        <v>195</v>
      </c>
      <c r="C89" s="254">
        <v>16</v>
      </c>
      <c r="D89" s="254">
        <v>3</v>
      </c>
      <c r="E89" s="254">
        <v>7</v>
      </c>
      <c r="F89" s="254">
        <v>2</v>
      </c>
      <c r="G89" s="254">
        <v>5</v>
      </c>
      <c r="H89" s="254"/>
      <c r="I89" s="254"/>
      <c r="J89" s="254">
        <v>3</v>
      </c>
      <c r="K89" s="254">
        <v>70</v>
      </c>
      <c r="L89" s="254">
        <v>11</v>
      </c>
      <c r="M89" s="254">
        <v>14</v>
      </c>
      <c r="N89" s="254">
        <v>12</v>
      </c>
      <c r="O89" s="254">
        <v>16</v>
      </c>
      <c r="P89" s="254">
        <v>2</v>
      </c>
      <c r="Q89" s="254">
        <v>1</v>
      </c>
      <c r="R89" s="254">
        <v>3</v>
      </c>
    </row>
    <row r="90" spans="1:18" ht="15">
      <c r="A90" s="277" t="s">
        <v>383</v>
      </c>
      <c r="B90" s="513" t="s">
        <v>203</v>
      </c>
      <c r="C90" s="254">
        <v>18</v>
      </c>
      <c r="D90" s="254">
        <v>4</v>
      </c>
      <c r="E90" s="254">
        <v>1</v>
      </c>
      <c r="F90" s="254">
        <v>4</v>
      </c>
      <c r="G90" s="254">
        <v>7</v>
      </c>
      <c r="H90" s="254"/>
      <c r="I90" s="254"/>
      <c r="J90" s="254">
        <v>0</v>
      </c>
      <c r="K90" s="254">
        <v>28</v>
      </c>
      <c r="L90" s="254">
        <v>29</v>
      </c>
      <c r="M90" s="254">
        <v>2</v>
      </c>
      <c r="N90" s="254">
        <v>6</v>
      </c>
      <c r="O90" s="254">
        <v>17</v>
      </c>
      <c r="P90" s="254">
        <v>1</v>
      </c>
      <c r="Q90" s="254">
        <v>3</v>
      </c>
      <c r="R90" s="254">
        <v>0</v>
      </c>
    </row>
    <row r="91" spans="1:18" ht="15" customHeight="1">
      <c r="A91" s="720" t="s">
        <v>450</v>
      </c>
      <c r="B91" s="720"/>
      <c r="C91" s="254">
        <v>146</v>
      </c>
      <c r="D91" s="254">
        <v>26</v>
      </c>
      <c r="E91" s="254">
        <v>16</v>
      </c>
      <c r="F91" s="254">
        <v>32</v>
      </c>
      <c r="G91" s="254">
        <v>28</v>
      </c>
      <c r="H91" s="254">
        <v>3</v>
      </c>
      <c r="I91" s="254">
        <v>1</v>
      </c>
      <c r="J91" s="254">
        <v>6</v>
      </c>
      <c r="K91" s="254">
        <v>404</v>
      </c>
      <c r="L91" s="254">
        <v>109</v>
      </c>
      <c r="M91" s="254">
        <v>70</v>
      </c>
      <c r="N91" s="254">
        <v>93</v>
      </c>
      <c r="O91" s="254">
        <v>82</v>
      </c>
      <c r="P91" s="254">
        <v>11</v>
      </c>
      <c r="Q91" s="254">
        <v>6</v>
      </c>
      <c r="R91" s="254">
        <v>7</v>
      </c>
    </row>
    <row r="92" spans="1:18" ht="15" customHeight="1">
      <c r="A92" s="720" t="s">
        <v>451</v>
      </c>
      <c r="B92" s="720"/>
      <c r="C92" s="254">
        <v>242</v>
      </c>
      <c r="D92" s="254">
        <v>51</v>
      </c>
      <c r="E92" s="254">
        <v>29</v>
      </c>
      <c r="F92" s="254">
        <v>57</v>
      </c>
      <c r="G92" s="254">
        <v>51</v>
      </c>
      <c r="H92" s="254">
        <v>9</v>
      </c>
      <c r="I92" s="254">
        <v>2</v>
      </c>
      <c r="J92" s="254">
        <v>7</v>
      </c>
      <c r="K92" s="254">
        <v>639</v>
      </c>
      <c r="L92" s="254">
        <v>142</v>
      </c>
      <c r="M92" s="254">
        <v>111</v>
      </c>
      <c r="N92" s="254">
        <v>147</v>
      </c>
      <c r="O92" s="254">
        <v>128</v>
      </c>
      <c r="P92" s="254">
        <v>21</v>
      </c>
      <c r="Q92" s="254">
        <v>9</v>
      </c>
      <c r="R92" s="254">
        <v>8</v>
      </c>
    </row>
    <row r="93" spans="1:18" ht="15" customHeight="1">
      <c r="A93" s="723" t="s">
        <v>472</v>
      </c>
      <c r="B93" s="723"/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723"/>
      <c r="R93" s="723"/>
    </row>
    <row r="94" spans="1:18" ht="15" customHeight="1">
      <c r="A94" s="722" t="s">
        <v>473</v>
      </c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2"/>
    </row>
    <row r="95" spans="1:18" ht="15">
      <c r="A95" s="277" t="s">
        <v>384</v>
      </c>
      <c r="B95" s="513" t="s">
        <v>204</v>
      </c>
      <c r="C95" s="254">
        <v>14</v>
      </c>
      <c r="D95" s="254">
        <v>3</v>
      </c>
      <c r="E95" s="254">
        <v>4</v>
      </c>
      <c r="F95" s="254">
        <v>8</v>
      </c>
      <c r="G95" s="254">
        <v>11</v>
      </c>
      <c r="H95" s="254">
        <v>2</v>
      </c>
      <c r="I95" s="254"/>
      <c r="J95" s="254">
        <v>0</v>
      </c>
      <c r="K95" s="254">
        <v>46</v>
      </c>
      <c r="L95" s="254">
        <v>6</v>
      </c>
      <c r="M95" s="254">
        <v>11</v>
      </c>
      <c r="N95" s="254">
        <v>15</v>
      </c>
      <c r="O95" s="254">
        <v>27</v>
      </c>
      <c r="P95" s="254">
        <v>2</v>
      </c>
      <c r="Q95" s="254"/>
      <c r="R95" s="254">
        <v>0</v>
      </c>
    </row>
    <row r="96" spans="1:18" ht="15">
      <c r="A96" s="277" t="s">
        <v>395</v>
      </c>
      <c r="B96" s="513" t="s">
        <v>215</v>
      </c>
      <c r="C96" s="254">
        <v>8</v>
      </c>
      <c r="D96" s="254">
        <v>2</v>
      </c>
      <c r="E96" s="254">
        <v>1</v>
      </c>
      <c r="F96" s="254">
        <v>2</v>
      </c>
      <c r="G96" s="254">
        <v>2</v>
      </c>
      <c r="H96" s="254">
        <v>1</v>
      </c>
      <c r="I96" s="254">
        <v>1</v>
      </c>
      <c r="J96" s="254">
        <v>1</v>
      </c>
      <c r="K96" s="254">
        <v>21</v>
      </c>
      <c r="L96" s="254">
        <v>3</v>
      </c>
      <c r="M96" s="254">
        <v>3</v>
      </c>
      <c r="N96" s="254">
        <v>5</v>
      </c>
      <c r="O96" s="254">
        <v>7</v>
      </c>
      <c r="P96" s="254">
        <v>2</v>
      </c>
      <c r="Q96" s="254">
        <v>3</v>
      </c>
      <c r="R96" s="254">
        <v>1</v>
      </c>
    </row>
    <row r="97" spans="1:18" ht="15">
      <c r="A97" s="277" t="s">
        <v>391</v>
      </c>
      <c r="B97" s="513" t="s">
        <v>211</v>
      </c>
      <c r="C97" s="254">
        <v>0</v>
      </c>
      <c r="D97" s="254">
        <v>1</v>
      </c>
      <c r="E97" s="254">
        <v>0</v>
      </c>
      <c r="F97" s="254">
        <v>4</v>
      </c>
      <c r="G97" s="254">
        <v>3</v>
      </c>
      <c r="H97" s="254"/>
      <c r="I97" s="254"/>
      <c r="J97" s="254">
        <v>1</v>
      </c>
      <c r="K97" s="254">
        <v>4</v>
      </c>
      <c r="L97" s="254">
        <v>2</v>
      </c>
      <c r="M97" s="254">
        <v>1</v>
      </c>
      <c r="N97" s="254">
        <v>12</v>
      </c>
      <c r="O97" s="254">
        <v>3</v>
      </c>
      <c r="P97" s="254"/>
      <c r="Q97" s="254"/>
      <c r="R97" s="254">
        <v>2</v>
      </c>
    </row>
    <row r="98" spans="1:18" ht="15" customHeight="1">
      <c r="A98" s="720" t="s">
        <v>450</v>
      </c>
      <c r="B98" s="720"/>
      <c r="C98" s="254">
        <v>22</v>
      </c>
      <c r="D98" s="254">
        <v>6</v>
      </c>
      <c r="E98" s="254">
        <v>5</v>
      </c>
      <c r="F98" s="254">
        <v>14</v>
      </c>
      <c r="G98" s="254">
        <v>16</v>
      </c>
      <c r="H98" s="254">
        <v>3</v>
      </c>
      <c r="I98" s="254">
        <v>1</v>
      </c>
      <c r="J98" s="254">
        <v>2</v>
      </c>
      <c r="K98" s="254">
        <v>71</v>
      </c>
      <c r="L98" s="254">
        <v>11</v>
      </c>
      <c r="M98" s="254">
        <v>15</v>
      </c>
      <c r="N98" s="254">
        <v>32</v>
      </c>
      <c r="O98" s="254">
        <v>37</v>
      </c>
      <c r="P98" s="254">
        <v>4</v>
      </c>
      <c r="Q98" s="254">
        <v>3</v>
      </c>
      <c r="R98" s="254">
        <v>3</v>
      </c>
    </row>
    <row r="99" spans="1:18" ht="15" customHeight="1">
      <c r="A99" s="722" t="s">
        <v>474</v>
      </c>
      <c r="B99" s="722"/>
      <c r="C99" s="722"/>
      <c r="D99" s="722"/>
      <c r="E99" s="722"/>
      <c r="F99" s="722"/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2"/>
    </row>
    <row r="100" spans="1:18" ht="15">
      <c r="A100" s="277" t="s">
        <v>354</v>
      </c>
      <c r="B100" s="513" t="s">
        <v>174</v>
      </c>
      <c r="C100" s="254">
        <v>16</v>
      </c>
      <c r="D100" s="254">
        <v>13</v>
      </c>
      <c r="E100" s="254">
        <v>2</v>
      </c>
      <c r="F100" s="254">
        <v>1</v>
      </c>
      <c r="G100" s="254">
        <v>22</v>
      </c>
      <c r="H100" s="254">
        <v>4</v>
      </c>
      <c r="I100" s="254"/>
      <c r="J100" s="254">
        <v>0</v>
      </c>
      <c r="K100" s="254">
        <v>42</v>
      </c>
      <c r="L100" s="254">
        <v>13</v>
      </c>
      <c r="M100" s="254">
        <v>7</v>
      </c>
      <c r="N100" s="254">
        <v>5</v>
      </c>
      <c r="O100" s="254">
        <v>30</v>
      </c>
      <c r="P100" s="254">
        <v>8</v>
      </c>
      <c r="Q100" s="254">
        <v>1</v>
      </c>
      <c r="R100" s="254">
        <v>1</v>
      </c>
    </row>
    <row r="101" spans="1:18" ht="15">
      <c r="A101" s="277" t="s">
        <v>335</v>
      </c>
      <c r="B101" s="513" t="s">
        <v>156</v>
      </c>
      <c r="C101" s="254">
        <v>5</v>
      </c>
      <c r="D101" s="254">
        <v>1</v>
      </c>
      <c r="E101" s="254">
        <v>1</v>
      </c>
      <c r="F101" s="254">
        <v>1</v>
      </c>
      <c r="G101" s="254">
        <v>4</v>
      </c>
      <c r="H101" s="254"/>
      <c r="I101" s="254"/>
      <c r="J101" s="254">
        <v>0</v>
      </c>
      <c r="K101" s="254">
        <v>15</v>
      </c>
      <c r="L101" s="254">
        <v>2</v>
      </c>
      <c r="M101" s="254">
        <v>3</v>
      </c>
      <c r="N101" s="254">
        <v>2</v>
      </c>
      <c r="O101" s="254">
        <v>5</v>
      </c>
      <c r="P101" s="254">
        <v>3</v>
      </c>
      <c r="Q101" s="254"/>
      <c r="R101" s="254">
        <v>1</v>
      </c>
    </row>
    <row r="102" spans="1:18" ht="15">
      <c r="A102" s="277" t="s">
        <v>374</v>
      </c>
      <c r="B102" s="513" t="s">
        <v>194</v>
      </c>
      <c r="C102" s="254">
        <v>6</v>
      </c>
      <c r="D102" s="254">
        <v>1</v>
      </c>
      <c r="E102" s="254">
        <v>1</v>
      </c>
      <c r="F102" s="254">
        <v>3</v>
      </c>
      <c r="G102" s="254">
        <v>1</v>
      </c>
      <c r="H102" s="254"/>
      <c r="I102" s="254"/>
      <c r="J102" s="254">
        <v>2</v>
      </c>
      <c r="K102" s="254">
        <v>15</v>
      </c>
      <c r="L102" s="254">
        <v>2</v>
      </c>
      <c r="M102" s="254">
        <v>1</v>
      </c>
      <c r="N102" s="254">
        <v>6</v>
      </c>
      <c r="O102" s="254">
        <v>4</v>
      </c>
      <c r="P102" s="254"/>
      <c r="Q102" s="254">
        <v>1</v>
      </c>
      <c r="R102" s="254">
        <v>2</v>
      </c>
    </row>
    <row r="103" spans="1:18" ht="15" customHeight="1">
      <c r="A103" s="720" t="s">
        <v>450</v>
      </c>
      <c r="B103" s="720"/>
      <c r="C103" s="254">
        <v>27</v>
      </c>
      <c r="D103" s="254">
        <v>15</v>
      </c>
      <c r="E103" s="254">
        <v>4</v>
      </c>
      <c r="F103" s="254">
        <v>5</v>
      </c>
      <c r="G103" s="254">
        <v>27</v>
      </c>
      <c r="H103" s="254">
        <v>4</v>
      </c>
      <c r="I103" s="254">
        <v>0</v>
      </c>
      <c r="J103" s="254">
        <v>2</v>
      </c>
      <c r="K103" s="254">
        <v>72</v>
      </c>
      <c r="L103" s="254">
        <v>17</v>
      </c>
      <c r="M103" s="254">
        <v>11</v>
      </c>
      <c r="N103" s="254">
        <v>13</v>
      </c>
      <c r="O103" s="254">
        <v>39</v>
      </c>
      <c r="P103" s="254">
        <v>11</v>
      </c>
      <c r="Q103" s="254">
        <v>2</v>
      </c>
      <c r="R103" s="254">
        <v>4</v>
      </c>
    </row>
    <row r="104" spans="1:18" ht="15" customHeight="1">
      <c r="A104" s="722" t="s">
        <v>475</v>
      </c>
      <c r="B104" s="722"/>
      <c r="C104" s="722"/>
      <c r="D104" s="722"/>
      <c r="E104" s="722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2"/>
    </row>
    <row r="105" spans="1:18" ht="15">
      <c r="A105" s="277" t="s">
        <v>372</v>
      </c>
      <c r="B105" s="513" t="s">
        <v>192</v>
      </c>
      <c r="C105" s="254">
        <v>64</v>
      </c>
      <c r="D105" s="254">
        <v>7</v>
      </c>
      <c r="E105" s="254">
        <v>8</v>
      </c>
      <c r="F105" s="254">
        <v>23</v>
      </c>
      <c r="G105" s="254">
        <v>17</v>
      </c>
      <c r="H105" s="254"/>
      <c r="I105" s="254"/>
      <c r="J105" s="254">
        <v>0</v>
      </c>
      <c r="K105" s="254">
        <v>168</v>
      </c>
      <c r="L105" s="254">
        <v>19</v>
      </c>
      <c r="M105" s="254">
        <v>25</v>
      </c>
      <c r="N105" s="254">
        <v>59</v>
      </c>
      <c r="O105" s="254">
        <v>54</v>
      </c>
      <c r="P105" s="254">
        <v>1</v>
      </c>
      <c r="Q105" s="254"/>
      <c r="R105" s="254">
        <v>1</v>
      </c>
    </row>
    <row r="106" spans="1:18" ht="15">
      <c r="A106" s="277" t="s">
        <v>377</v>
      </c>
      <c r="B106" s="513" t="s">
        <v>197</v>
      </c>
      <c r="C106" s="254">
        <v>20</v>
      </c>
      <c r="D106" s="254">
        <v>5</v>
      </c>
      <c r="E106" s="254">
        <v>3</v>
      </c>
      <c r="F106" s="254">
        <v>9</v>
      </c>
      <c r="G106" s="254">
        <v>20</v>
      </c>
      <c r="H106" s="254">
        <v>2</v>
      </c>
      <c r="I106" s="254"/>
      <c r="J106" s="254">
        <v>0</v>
      </c>
      <c r="K106" s="254">
        <v>51</v>
      </c>
      <c r="L106" s="254">
        <v>8</v>
      </c>
      <c r="M106" s="254">
        <v>8</v>
      </c>
      <c r="N106" s="254">
        <v>23</v>
      </c>
      <c r="O106" s="254">
        <v>36</v>
      </c>
      <c r="P106" s="254">
        <v>2</v>
      </c>
      <c r="Q106" s="254">
        <v>1</v>
      </c>
      <c r="R106" s="254">
        <v>1</v>
      </c>
    </row>
    <row r="107" spans="1:18" ht="15">
      <c r="A107" s="277" t="s">
        <v>336</v>
      </c>
      <c r="B107" s="513" t="s">
        <v>157</v>
      </c>
      <c r="C107" s="254">
        <v>30</v>
      </c>
      <c r="D107" s="254">
        <v>1</v>
      </c>
      <c r="E107" s="254">
        <v>2</v>
      </c>
      <c r="F107" s="254">
        <v>4</v>
      </c>
      <c r="G107" s="254">
        <v>5</v>
      </c>
      <c r="H107" s="254"/>
      <c r="I107" s="254"/>
      <c r="J107" s="254">
        <v>0</v>
      </c>
      <c r="K107" s="254">
        <v>63</v>
      </c>
      <c r="L107" s="254">
        <v>5</v>
      </c>
      <c r="M107" s="254">
        <v>4</v>
      </c>
      <c r="N107" s="254">
        <v>12</v>
      </c>
      <c r="O107" s="254">
        <v>27</v>
      </c>
      <c r="P107" s="254">
        <v>4</v>
      </c>
      <c r="Q107" s="254">
        <v>3</v>
      </c>
      <c r="R107" s="254">
        <v>0</v>
      </c>
    </row>
    <row r="108" spans="1:18" ht="15">
      <c r="A108" s="277" t="s">
        <v>322</v>
      </c>
      <c r="B108" s="513" t="s">
        <v>143</v>
      </c>
      <c r="C108" s="254">
        <v>18</v>
      </c>
      <c r="D108" s="254">
        <v>3</v>
      </c>
      <c r="E108" s="254">
        <v>3</v>
      </c>
      <c r="F108" s="254">
        <v>7</v>
      </c>
      <c r="G108" s="254">
        <v>3</v>
      </c>
      <c r="H108" s="254">
        <v>1</v>
      </c>
      <c r="I108" s="254">
        <v>1</v>
      </c>
      <c r="J108" s="254">
        <v>2</v>
      </c>
      <c r="K108" s="254">
        <v>30</v>
      </c>
      <c r="L108" s="254">
        <v>7</v>
      </c>
      <c r="M108" s="254">
        <v>6</v>
      </c>
      <c r="N108" s="254">
        <v>9</v>
      </c>
      <c r="O108" s="254">
        <v>14</v>
      </c>
      <c r="P108" s="254">
        <v>2</v>
      </c>
      <c r="Q108" s="254">
        <v>1</v>
      </c>
      <c r="R108" s="254">
        <v>2</v>
      </c>
    </row>
    <row r="109" spans="1:18" ht="15" customHeight="1">
      <c r="A109" s="720" t="s">
        <v>450</v>
      </c>
      <c r="B109" s="720"/>
      <c r="C109" s="254">
        <v>132</v>
      </c>
      <c r="D109" s="254">
        <v>16</v>
      </c>
      <c r="E109" s="254">
        <v>16</v>
      </c>
      <c r="F109" s="254">
        <v>43</v>
      </c>
      <c r="G109" s="254">
        <v>45</v>
      </c>
      <c r="H109" s="254">
        <v>3</v>
      </c>
      <c r="I109" s="254">
        <v>1</v>
      </c>
      <c r="J109" s="254">
        <v>2</v>
      </c>
      <c r="K109" s="254">
        <v>312</v>
      </c>
      <c r="L109" s="254">
        <v>39</v>
      </c>
      <c r="M109" s="254">
        <v>43</v>
      </c>
      <c r="N109" s="254">
        <v>103</v>
      </c>
      <c r="O109" s="254">
        <v>131</v>
      </c>
      <c r="P109" s="254">
        <v>9</v>
      </c>
      <c r="Q109" s="254">
        <v>5</v>
      </c>
      <c r="R109" s="254">
        <v>4</v>
      </c>
    </row>
    <row r="110" spans="1:18" ht="15" customHeight="1">
      <c r="A110" s="720" t="s">
        <v>451</v>
      </c>
      <c r="B110" s="720"/>
      <c r="C110" s="254">
        <v>181</v>
      </c>
      <c r="D110" s="254">
        <v>37</v>
      </c>
      <c r="E110" s="254">
        <v>25</v>
      </c>
      <c r="F110" s="254">
        <v>62</v>
      </c>
      <c r="G110" s="254">
        <v>88</v>
      </c>
      <c r="H110" s="254">
        <v>10</v>
      </c>
      <c r="I110" s="254">
        <v>2</v>
      </c>
      <c r="J110" s="254">
        <v>6</v>
      </c>
      <c r="K110" s="254">
        <v>455</v>
      </c>
      <c r="L110" s="254">
        <v>67</v>
      </c>
      <c r="M110" s="254">
        <v>69</v>
      </c>
      <c r="N110" s="254">
        <v>148</v>
      </c>
      <c r="O110" s="254">
        <v>207</v>
      </c>
      <c r="P110" s="254">
        <v>24</v>
      </c>
      <c r="Q110" s="254">
        <v>10</v>
      </c>
      <c r="R110" s="254">
        <v>11</v>
      </c>
    </row>
    <row r="111" spans="1:18" ht="15" customHeight="1">
      <c r="A111" s="723" t="s">
        <v>476</v>
      </c>
      <c r="B111" s="723"/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</row>
    <row r="112" spans="1:18" ht="15" customHeight="1">
      <c r="A112" s="722" t="s">
        <v>477</v>
      </c>
      <c r="B112" s="722"/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22"/>
      <c r="P112" s="722"/>
      <c r="Q112" s="722"/>
      <c r="R112" s="722"/>
    </row>
    <row r="113" spans="1:18" ht="15">
      <c r="A113" s="277" t="s">
        <v>378</v>
      </c>
      <c r="B113" s="513" t="s">
        <v>198</v>
      </c>
      <c r="C113" s="254">
        <v>43</v>
      </c>
      <c r="D113" s="254">
        <v>2</v>
      </c>
      <c r="E113" s="254">
        <v>7</v>
      </c>
      <c r="F113" s="254">
        <v>11</v>
      </c>
      <c r="G113" s="254">
        <v>1</v>
      </c>
      <c r="H113" s="254">
        <v>1</v>
      </c>
      <c r="I113" s="254"/>
      <c r="J113" s="254">
        <v>0</v>
      </c>
      <c r="K113" s="254">
        <v>145</v>
      </c>
      <c r="L113" s="254">
        <v>5</v>
      </c>
      <c r="M113" s="254">
        <v>16</v>
      </c>
      <c r="N113" s="254">
        <v>24</v>
      </c>
      <c r="O113" s="254">
        <v>15</v>
      </c>
      <c r="P113" s="254">
        <v>2</v>
      </c>
      <c r="Q113" s="254">
        <v>1</v>
      </c>
      <c r="R113" s="254">
        <v>1</v>
      </c>
    </row>
    <row r="114" spans="1:18" ht="15">
      <c r="A114" s="277" t="s">
        <v>369</v>
      </c>
      <c r="B114" s="513" t="s">
        <v>189</v>
      </c>
      <c r="C114" s="254">
        <v>38</v>
      </c>
      <c r="D114" s="254">
        <v>0</v>
      </c>
      <c r="E114" s="254">
        <v>4</v>
      </c>
      <c r="F114" s="254">
        <v>4</v>
      </c>
      <c r="G114" s="254">
        <v>6</v>
      </c>
      <c r="H114" s="254"/>
      <c r="I114" s="254"/>
      <c r="J114" s="254">
        <v>0</v>
      </c>
      <c r="K114" s="254">
        <v>77</v>
      </c>
      <c r="L114" s="254">
        <v>7</v>
      </c>
      <c r="M114" s="254">
        <v>8</v>
      </c>
      <c r="N114" s="254">
        <v>14</v>
      </c>
      <c r="O114" s="254">
        <v>24</v>
      </c>
      <c r="P114" s="254">
        <v>2</v>
      </c>
      <c r="Q114" s="254"/>
      <c r="R114" s="254">
        <v>0</v>
      </c>
    </row>
    <row r="115" spans="1:18" ht="15">
      <c r="A115" s="277" t="s">
        <v>345</v>
      </c>
      <c r="B115" s="513" t="s">
        <v>166</v>
      </c>
      <c r="C115" s="254">
        <v>12</v>
      </c>
      <c r="D115" s="254">
        <v>2</v>
      </c>
      <c r="E115" s="254">
        <v>5</v>
      </c>
      <c r="F115" s="254">
        <v>2</v>
      </c>
      <c r="G115" s="254">
        <v>2</v>
      </c>
      <c r="H115" s="254"/>
      <c r="I115" s="254">
        <v>1</v>
      </c>
      <c r="J115" s="254">
        <v>1</v>
      </c>
      <c r="K115" s="254">
        <v>31</v>
      </c>
      <c r="L115" s="254">
        <v>3</v>
      </c>
      <c r="M115" s="254">
        <v>11</v>
      </c>
      <c r="N115" s="254">
        <v>6</v>
      </c>
      <c r="O115" s="254">
        <v>15</v>
      </c>
      <c r="P115" s="254">
        <v>1</v>
      </c>
      <c r="Q115" s="254">
        <v>1</v>
      </c>
      <c r="R115" s="254">
        <v>1</v>
      </c>
    </row>
    <row r="116" spans="1:18" ht="15">
      <c r="A116" s="277" t="s">
        <v>370</v>
      </c>
      <c r="B116" s="513" t="s">
        <v>190</v>
      </c>
      <c r="C116" s="254">
        <v>14</v>
      </c>
      <c r="D116" s="254">
        <v>1</v>
      </c>
      <c r="E116" s="254">
        <v>5</v>
      </c>
      <c r="F116" s="254">
        <v>1</v>
      </c>
      <c r="G116" s="254">
        <v>6</v>
      </c>
      <c r="H116" s="254">
        <v>3</v>
      </c>
      <c r="I116" s="254"/>
      <c r="J116" s="254">
        <v>0</v>
      </c>
      <c r="K116" s="254">
        <v>38</v>
      </c>
      <c r="L116" s="254">
        <v>1</v>
      </c>
      <c r="M116" s="254">
        <v>12</v>
      </c>
      <c r="N116" s="254">
        <v>7</v>
      </c>
      <c r="O116" s="254">
        <v>16</v>
      </c>
      <c r="P116" s="254">
        <v>3</v>
      </c>
      <c r="Q116" s="254"/>
      <c r="R116" s="254">
        <v>1</v>
      </c>
    </row>
    <row r="117" spans="1:18" ht="15">
      <c r="A117" s="277" t="s">
        <v>325</v>
      </c>
      <c r="B117" s="513" t="s">
        <v>146</v>
      </c>
      <c r="C117" s="254">
        <v>7</v>
      </c>
      <c r="D117" s="254">
        <v>4</v>
      </c>
      <c r="E117" s="254">
        <v>0</v>
      </c>
      <c r="F117" s="254">
        <v>1</v>
      </c>
      <c r="G117" s="254">
        <v>3</v>
      </c>
      <c r="H117" s="254"/>
      <c r="I117" s="254"/>
      <c r="J117" s="254">
        <v>1</v>
      </c>
      <c r="K117" s="254">
        <v>22</v>
      </c>
      <c r="L117" s="254">
        <v>4</v>
      </c>
      <c r="M117" s="254">
        <v>1</v>
      </c>
      <c r="N117" s="254">
        <v>4</v>
      </c>
      <c r="O117" s="254">
        <v>9</v>
      </c>
      <c r="P117" s="254">
        <v>2</v>
      </c>
      <c r="Q117" s="254">
        <v>2</v>
      </c>
      <c r="R117" s="254">
        <v>1</v>
      </c>
    </row>
    <row r="118" spans="1:18" ht="15">
      <c r="A118" s="277" t="s">
        <v>346</v>
      </c>
      <c r="B118" s="513" t="s">
        <v>167</v>
      </c>
      <c r="C118" s="254">
        <v>2</v>
      </c>
      <c r="D118" s="254">
        <v>0</v>
      </c>
      <c r="E118" s="254">
        <v>0</v>
      </c>
      <c r="F118" s="254">
        <v>1</v>
      </c>
      <c r="G118" s="254">
        <v>1</v>
      </c>
      <c r="H118" s="254"/>
      <c r="I118" s="254"/>
      <c r="J118" s="254">
        <v>0</v>
      </c>
      <c r="K118" s="254">
        <v>4</v>
      </c>
      <c r="L118" s="254">
        <v>0</v>
      </c>
      <c r="M118" s="254">
        <v>1</v>
      </c>
      <c r="N118" s="254">
        <v>5</v>
      </c>
      <c r="O118" s="254">
        <v>4</v>
      </c>
      <c r="P118" s="254"/>
      <c r="Q118" s="254"/>
      <c r="R118" s="254">
        <v>0</v>
      </c>
    </row>
    <row r="119" spans="1:18" ht="15" customHeight="1">
      <c r="A119" s="720" t="s">
        <v>450</v>
      </c>
      <c r="B119" s="720"/>
      <c r="C119" s="254">
        <v>116</v>
      </c>
      <c r="D119" s="254">
        <v>9</v>
      </c>
      <c r="E119" s="254">
        <v>21</v>
      </c>
      <c r="F119" s="254">
        <v>20</v>
      </c>
      <c r="G119" s="254">
        <v>19</v>
      </c>
      <c r="H119" s="254">
        <v>4</v>
      </c>
      <c r="I119" s="254">
        <v>1</v>
      </c>
      <c r="J119" s="254">
        <v>2</v>
      </c>
      <c r="K119" s="254">
        <v>317</v>
      </c>
      <c r="L119" s="254">
        <v>20</v>
      </c>
      <c r="M119" s="254">
        <v>49</v>
      </c>
      <c r="N119" s="254">
        <v>60</v>
      </c>
      <c r="O119" s="254">
        <v>83</v>
      </c>
      <c r="P119" s="254">
        <v>10</v>
      </c>
      <c r="Q119" s="254">
        <v>4</v>
      </c>
      <c r="R119" s="254">
        <v>4</v>
      </c>
    </row>
    <row r="120" spans="1:18" ht="15" customHeight="1">
      <c r="A120" s="720" t="s">
        <v>451</v>
      </c>
      <c r="B120" s="720"/>
      <c r="C120" s="254">
        <v>116</v>
      </c>
      <c r="D120" s="254">
        <v>9</v>
      </c>
      <c r="E120" s="254">
        <v>21</v>
      </c>
      <c r="F120" s="254">
        <v>20</v>
      </c>
      <c r="G120" s="254">
        <v>19</v>
      </c>
      <c r="H120" s="254">
        <v>4</v>
      </c>
      <c r="I120" s="254">
        <v>1</v>
      </c>
      <c r="J120" s="254">
        <v>2</v>
      </c>
      <c r="K120" s="254">
        <v>317</v>
      </c>
      <c r="L120" s="254">
        <v>20</v>
      </c>
      <c r="M120" s="254">
        <v>49</v>
      </c>
      <c r="N120" s="254">
        <v>60</v>
      </c>
      <c r="O120" s="254">
        <v>83</v>
      </c>
      <c r="P120" s="254">
        <v>10</v>
      </c>
      <c r="Q120" s="254">
        <v>4</v>
      </c>
      <c r="R120" s="254">
        <v>4</v>
      </c>
    </row>
    <row r="121" spans="1:18" ht="15" customHeight="1">
      <c r="A121" s="723" t="s">
        <v>478</v>
      </c>
      <c r="B121" s="723"/>
      <c r="C121" s="723"/>
      <c r="D121" s="723"/>
      <c r="E121" s="723"/>
      <c r="F121" s="723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  <c r="Q121" s="723"/>
      <c r="R121" s="723"/>
    </row>
    <row r="122" spans="1:18" ht="15" customHeight="1">
      <c r="A122" s="722" t="s">
        <v>479</v>
      </c>
      <c r="B122" s="722"/>
      <c r="C122" s="722"/>
      <c r="D122" s="722"/>
      <c r="E122" s="722"/>
      <c r="F122" s="722"/>
      <c r="G122" s="722"/>
      <c r="H122" s="722"/>
      <c r="I122" s="722"/>
      <c r="J122" s="722"/>
      <c r="K122" s="722"/>
      <c r="L122" s="722"/>
      <c r="M122" s="722"/>
      <c r="N122" s="722"/>
      <c r="O122" s="722"/>
      <c r="P122" s="722"/>
      <c r="Q122" s="722"/>
      <c r="R122" s="722"/>
    </row>
    <row r="123" spans="1:18" ht="15">
      <c r="A123" s="277" t="s">
        <v>342</v>
      </c>
      <c r="B123" s="513" t="s">
        <v>163</v>
      </c>
      <c r="C123" s="254">
        <v>23</v>
      </c>
      <c r="D123" s="254">
        <v>1</v>
      </c>
      <c r="E123" s="254">
        <v>5</v>
      </c>
      <c r="F123" s="254">
        <v>7</v>
      </c>
      <c r="G123" s="254">
        <v>5</v>
      </c>
      <c r="H123" s="254">
        <v>1</v>
      </c>
      <c r="I123" s="254">
        <v>1</v>
      </c>
      <c r="J123" s="254">
        <v>0</v>
      </c>
      <c r="K123" s="254">
        <v>55</v>
      </c>
      <c r="L123" s="254">
        <v>5</v>
      </c>
      <c r="M123" s="254">
        <v>15</v>
      </c>
      <c r="N123" s="254">
        <v>15</v>
      </c>
      <c r="O123" s="254">
        <v>10</v>
      </c>
      <c r="P123" s="254">
        <v>1</v>
      </c>
      <c r="Q123" s="254">
        <v>2</v>
      </c>
      <c r="R123" s="254">
        <v>0</v>
      </c>
    </row>
    <row r="124" spans="1:18" ht="15">
      <c r="A124" s="277" t="s">
        <v>341</v>
      </c>
      <c r="B124" s="513" t="s">
        <v>162</v>
      </c>
      <c r="C124" s="254">
        <v>6</v>
      </c>
      <c r="D124" s="254">
        <v>0</v>
      </c>
      <c r="E124" s="254">
        <v>2</v>
      </c>
      <c r="F124" s="254">
        <v>1</v>
      </c>
      <c r="G124" s="254">
        <v>5</v>
      </c>
      <c r="H124" s="254"/>
      <c r="I124" s="254"/>
      <c r="J124" s="254">
        <v>1</v>
      </c>
      <c r="K124" s="254">
        <v>22</v>
      </c>
      <c r="L124" s="254">
        <v>0</v>
      </c>
      <c r="M124" s="254">
        <v>3</v>
      </c>
      <c r="N124" s="254">
        <v>7</v>
      </c>
      <c r="O124" s="254">
        <v>16</v>
      </c>
      <c r="P124" s="254"/>
      <c r="Q124" s="254">
        <v>1</v>
      </c>
      <c r="R124" s="254">
        <v>1</v>
      </c>
    </row>
    <row r="125" spans="1:18" ht="15">
      <c r="A125" s="277" t="s">
        <v>386</v>
      </c>
      <c r="B125" s="513" t="s">
        <v>206</v>
      </c>
      <c r="C125" s="254">
        <v>4</v>
      </c>
      <c r="D125" s="254">
        <v>0</v>
      </c>
      <c r="E125" s="254">
        <v>1</v>
      </c>
      <c r="F125" s="254"/>
      <c r="G125" s="254">
        <v>1</v>
      </c>
      <c r="H125" s="254"/>
      <c r="I125" s="254">
        <v>1</v>
      </c>
      <c r="J125" s="254">
        <v>0</v>
      </c>
      <c r="K125" s="254">
        <v>6</v>
      </c>
      <c r="L125" s="254">
        <v>0</v>
      </c>
      <c r="M125" s="254">
        <v>1</v>
      </c>
      <c r="N125" s="254"/>
      <c r="O125" s="254">
        <v>1</v>
      </c>
      <c r="P125" s="254">
        <v>1</v>
      </c>
      <c r="Q125" s="254">
        <v>2</v>
      </c>
      <c r="R125" s="254">
        <v>0</v>
      </c>
    </row>
    <row r="126" spans="1:18" ht="15" customHeight="1">
      <c r="A126" s="720" t="s">
        <v>450</v>
      </c>
      <c r="B126" s="720"/>
      <c r="C126" s="254">
        <v>33</v>
      </c>
      <c r="D126" s="254">
        <v>1</v>
      </c>
      <c r="E126" s="254">
        <v>8</v>
      </c>
      <c r="F126" s="254">
        <v>8</v>
      </c>
      <c r="G126" s="254">
        <v>11</v>
      </c>
      <c r="H126" s="254">
        <v>1</v>
      </c>
      <c r="I126" s="254">
        <v>2</v>
      </c>
      <c r="J126" s="254">
        <v>1</v>
      </c>
      <c r="K126" s="254">
        <v>83</v>
      </c>
      <c r="L126" s="254">
        <v>5</v>
      </c>
      <c r="M126" s="254">
        <v>19</v>
      </c>
      <c r="N126" s="254">
        <v>22</v>
      </c>
      <c r="O126" s="254">
        <v>27</v>
      </c>
      <c r="P126" s="254">
        <v>2</v>
      </c>
      <c r="Q126" s="254">
        <v>5</v>
      </c>
      <c r="R126" s="254">
        <v>1</v>
      </c>
    </row>
    <row r="127" spans="1:18" ht="15" customHeight="1">
      <c r="A127" s="722" t="s">
        <v>480</v>
      </c>
      <c r="B127" s="722"/>
      <c r="C127" s="722"/>
      <c r="D127" s="722"/>
      <c r="E127" s="722"/>
      <c r="F127" s="722"/>
      <c r="G127" s="722"/>
      <c r="H127" s="722"/>
      <c r="I127" s="722"/>
      <c r="J127" s="722"/>
      <c r="K127" s="722"/>
      <c r="L127" s="722"/>
      <c r="M127" s="722"/>
      <c r="N127" s="722"/>
      <c r="O127" s="722"/>
      <c r="P127" s="722"/>
      <c r="Q127" s="722"/>
      <c r="R127" s="722"/>
    </row>
    <row r="128" spans="1:18" ht="15">
      <c r="A128" s="277" t="s">
        <v>321</v>
      </c>
      <c r="B128" s="513" t="s">
        <v>142</v>
      </c>
      <c r="C128" s="254">
        <v>12</v>
      </c>
      <c r="D128" s="254">
        <v>3</v>
      </c>
      <c r="E128" s="254">
        <v>1</v>
      </c>
      <c r="F128" s="254">
        <v>7</v>
      </c>
      <c r="G128" s="254">
        <v>3</v>
      </c>
      <c r="H128" s="254">
        <v>1</v>
      </c>
      <c r="I128" s="254"/>
      <c r="J128" s="254">
        <v>0</v>
      </c>
      <c r="K128" s="254">
        <v>29</v>
      </c>
      <c r="L128" s="254">
        <v>5</v>
      </c>
      <c r="M128" s="254">
        <v>2</v>
      </c>
      <c r="N128" s="254">
        <v>25</v>
      </c>
      <c r="O128" s="254">
        <v>7</v>
      </c>
      <c r="P128" s="254">
        <v>1</v>
      </c>
      <c r="Q128" s="254"/>
      <c r="R128" s="254">
        <v>0</v>
      </c>
    </row>
    <row r="129" spans="1:18" ht="15">
      <c r="A129" s="277" t="s">
        <v>353</v>
      </c>
      <c r="B129" s="513" t="s">
        <v>173</v>
      </c>
      <c r="C129" s="254">
        <v>6</v>
      </c>
      <c r="D129" s="254">
        <v>0</v>
      </c>
      <c r="E129" s="254">
        <v>0</v>
      </c>
      <c r="F129" s="254">
        <v>7</v>
      </c>
      <c r="G129" s="254"/>
      <c r="H129" s="254"/>
      <c r="I129" s="254"/>
      <c r="J129" s="254">
        <v>0</v>
      </c>
      <c r="K129" s="254">
        <v>9</v>
      </c>
      <c r="L129" s="254">
        <v>0</v>
      </c>
      <c r="M129" s="254">
        <v>0</v>
      </c>
      <c r="N129" s="254">
        <v>13</v>
      </c>
      <c r="O129" s="254">
        <v>4</v>
      </c>
      <c r="P129" s="254"/>
      <c r="Q129" s="254"/>
      <c r="R129" s="254">
        <v>1</v>
      </c>
    </row>
    <row r="130" spans="1:18" ht="15">
      <c r="A130" s="277" t="s">
        <v>393</v>
      </c>
      <c r="B130" s="513" t="s">
        <v>213</v>
      </c>
      <c r="C130" s="254">
        <v>7</v>
      </c>
      <c r="D130" s="254">
        <v>1</v>
      </c>
      <c r="E130" s="254">
        <v>0</v>
      </c>
      <c r="F130" s="254">
        <v>4</v>
      </c>
      <c r="G130" s="254">
        <v>3</v>
      </c>
      <c r="H130" s="254"/>
      <c r="I130" s="254"/>
      <c r="J130" s="254">
        <v>0</v>
      </c>
      <c r="K130" s="254">
        <v>19</v>
      </c>
      <c r="L130" s="254">
        <v>1</v>
      </c>
      <c r="M130" s="254">
        <v>1</v>
      </c>
      <c r="N130" s="254">
        <v>11</v>
      </c>
      <c r="O130" s="254">
        <v>8</v>
      </c>
      <c r="P130" s="254"/>
      <c r="Q130" s="254"/>
      <c r="R130" s="254">
        <v>0</v>
      </c>
    </row>
    <row r="131" spans="1:18" ht="15">
      <c r="A131" s="277" t="s">
        <v>392</v>
      </c>
      <c r="B131" s="513" t="s">
        <v>212</v>
      </c>
      <c r="C131" s="254">
        <v>2</v>
      </c>
      <c r="D131" s="254">
        <v>0</v>
      </c>
      <c r="E131" s="254">
        <v>0</v>
      </c>
      <c r="F131" s="254"/>
      <c r="G131" s="254"/>
      <c r="H131" s="254"/>
      <c r="I131" s="254"/>
      <c r="J131" s="254">
        <v>0</v>
      </c>
      <c r="K131" s="254">
        <v>5</v>
      </c>
      <c r="L131" s="254">
        <v>0</v>
      </c>
      <c r="M131" s="254">
        <v>0</v>
      </c>
      <c r="N131" s="254"/>
      <c r="O131" s="254">
        <v>1</v>
      </c>
      <c r="P131" s="254"/>
      <c r="Q131" s="254"/>
      <c r="R131" s="254">
        <v>0</v>
      </c>
    </row>
    <row r="132" spans="1:18" ht="15" customHeight="1">
      <c r="A132" s="720" t="s">
        <v>450</v>
      </c>
      <c r="B132" s="720"/>
      <c r="C132" s="254">
        <v>27</v>
      </c>
      <c r="D132" s="254">
        <v>4</v>
      </c>
      <c r="E132" s="254">
        <v>1</v>
      </c>
      <c r="F132" s="254">
        <v>18</v>
      </c>
      <c r="G132" s="254">
        <v>6</v>
      </c>
      <c r="H132" s="254">
        <v>1</v>
      </c>
      <c r="I132" s="254">
        <v>0</v>
      </c>
      <c r="J132" s="254">
        <v>0</v>
      </c>
      <c r="K132" s="254">
        <v>62</v>
      </c>
      <c r="L132" s="254">
        <v>6</v>
      </c>
      <c r="M132" s="254">
        <v>3</v>
      </c>
      <c r="N132" s="254">
        <v>49</v>
      </c>
      <c r="O132" s="254">
        <v>20</v>
      </c>
      <c r="P132" s="254">
        <v>1</v>
      </c>
      <c r="Q132" s="254">
        <v>0</v>
      </c>
      <c r="R132" s="254">
        <v>1</v>
      </c>
    </row>
    <row r="133" spans="1:18" ht="15" customHeight="1">
      <c r="A133" s="720" t="s">
        <v>451</v>
      </c>
      <c r="B133" s="720"/>
      <c r="C133" s="254">
        <v>60</v>
      </c>
      <c r="D133" s="254">
        <v>5</v>
      </c>
      <c r="E133" s="254">
        <v>9</v>
      </c>
      <c r="F133" s="254">
        <v>26</v>
      </c>
      <c r="G133" s="254">
        <v>17</v>
      </c>
      <c r="H133" s="254">
        <v>2</v>
      </c>
      <c r="I133" s="254">
        <v>2</v>
      </c>
      <c r="J133" s="254">
        <v>1</v>
      </c>
      <c r="K133" s="254">
        <v>145</v>
      </c>
      <c r="L133" s="254">
        <v>11</v>
      </c>
      <c r="M133" s="254">
        <v>22</v>
      </c>
      <c r="N133" s="254">
        <v>71</v>
      </c>
      <c r="O133" s="254">
        <v>47</v>
      </c>
      <c r="P133" s="254">
        <v>3</v>
      </c>
      <c r="Q133" s="254">
        <v>5</v>
      </c>
      <c r="R133" s="254">
        <v>2</v>
      </c>
    </row>
    <row r="134" spans="1:18" ht="15" customHeight="1">
      <c r="A134" s="723" t="s">
        <v>481</v>
      </c>
      <c r="B134" s="723"/>
      <c r="C134" s="723"/>
      <c r="D134" s="723"/>
      <c r="E134" s="723"/>
      <c r="F134" s="723"/>
      <c r="G134" s="723"/>
      <c r="H134" s="723"/>
      <c r="I134" s="723"/>
      <c r="J134" s="723"/>
      <c r="K134" s="723"/>
      <c r="L134" s="723"/>
      <c r="M134" s="723"/>
      <c r="N134" s="723"/>
      <c r="O134" s="723"/>
      <c r="P134" s="723"/>
      <c r="Q134" s="723"/>
      <c r="R134" s="723"/>
    </row>
    <row r="135" spans="1:18" ht="15" customHeight="1">
      <c r="A135" s="722" t="s">
        <v>482</v>
      </c>
      <c r="B135" s="722"/>
      <c r="C135" s="722"/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  <c r="Q135" s="722"/>
      <c r="R135" s="722"/>
    </row>
    <row r="136" spans="1:18" ht="15">
      <c r="A136" s="277" t="s">
        <v>361</v>
      </c>
      <c r="B136" s="513" t="s">
        <v>181</v>
      </c>
      <c r="C136" s="254">
        <v>10</v>
      </c>
      <c r="D136" s="254">
        <v>1</v>
      </c>
      <c r="E136" s="254">
        <v>0</v>
      </c>
      <c r="F136" s="254">
        <v>5</v>
      </c>
      <c r="G136" s="254">
        <v>1</v>
      </c>
      <c r="H136" s="254"/>
      <c r="I136" s="254"/>
      <c r="J136" s="254">
        <v>0</v>
      </c>
      <c r="K136" s="254">
        <v>79</v>
      </c>
      <c r="L136" s="254">
        <v>4</v>
      </c>
      <c r="M136" s="254">
        <v>9</v>
      </c>
      <c r="N136" s="254">
        <v>20</v>
      </c>
      <c r="O136" s="254">
        <v>17</v>
      </c>
      <c r="P136" s="254">
        <v>2</v>
      </c>
      <c r="Q136" s="254">
        <v>2</v>
      </c>
      <c r="R136" s="254">
        <v>0</v>
      </c>
    </row>
    <row r="137" spans="1:18" ht="15">
      <c r="A137" s="277" t="s">
        <v>340</v>
      </c>
      <c r="B137" s="513" t="s">
        <v>161</v>
      </c>
      <c r="C137" s="254">
        <v>24</v>
      </c>
      <c r="D137" s="254">
        <v>2</v>
      </c>
      <c r="E137" s="254">
        <v>5</v>
      </c>
      <c r="F137" s="254">
        <v>9</v>
      </c>
      <c r="G137" s="254">
        <v>1</v>
      </c>
      <c r="H137" s="254"/>
      <c r="I137" s="254"/>
      <c r="J137" s="254">
        <v>0</v>
      </c>
      <c r="K137" s="254">
        <v>51</v>
      </c>
      <c r="L137" s="254">
        <v>3</v>
      </c>
      <c r="M137" s="254">
        <v>17</v>
      </c>
      <c r="N137" s="254">
        <v>20</v>
      </c>
      <c r="O137" s="254">
        <v>13</v>
      </c>
      <c r="P137" s="254">
        <v>1</v>
      </c>
      <c r="Q137" s="254"/>
      <c r="R137" s="254">
        <v>1</v>
      </c>
    </row>
    <row r="138" spans="1:18" ht="15">
      <c r="A138" s="277" t="s">
        <v>329</v>
      </c>
      <c r="B138" s="513" t="s">
        <v>150</v>
      </c>
      <c r="C138" s="254">
        <v>10</v>
      </c>
      <c r="D138" s="254">
        <v>0</v>
      </c>
      <c r="E138" s="254">
        <v>0</v>
      </c>
      <c r="F138" s="254">
        <v>5</v>
      </c>
      <c r="G138" s="254">
        <v>1</v>
      </c>
      <c r="H138" s="254"/>
      <c r="I138" s="254"/>
      <c r="J138" s="254">
        <v>0</v>
      </c>
      <c r="K138" s="254">
        <v>30</v>
      </c>
      <c r="L138" s="254">
        <v>0</v>
      </c>
      <c r="M138" s="254">
        <v>1</v>
      </c>
      <c r="N138" s="254">
        <v>14</v>
      </c>
      <c r="O138" s="254">
        <v>4</v>
      </c>
      <c r="P138" s="254">
        <v>1</v>
      </c>
      <c r="Q138" s="254"/>
      <c r="R138" s="254">
        <v>1</v>
      </c>
    </row>
    <row r="139" spans="1:18" ht="15">
      <c r="A139" s="277" t="s">
        <v>379</v>
      </c>
      <c r="B139" s="513" t="s">
        <v>199</v>
      </c>
      <c r="C139" s="254">
        <v>1</v>
      </c>
      <c r="D139" s="254">
        <v>0</v>
      </c>
      <c r="E139" s="254">
        <v>1</v>
      </c>
      <c r="F139" s="254"/>
      <c r="G139" s="254">
        <v>4</v>
      </c>
      <c r="H139" s="254"/>
      <c r="I139" s="254"/>
      <c r="J139" s="254">
        <v>0</v>
      </c>
      <c r="K139" s="254">
        <v>5</v>
      </c>
      <c r="L139" s="254">
        <v>1</v>
      </c>
      <c r="M139" s="254">
        <v>1</v>
      </c>
      <c r="N139" s="254"/>
      <c r="O139" s="254">
        <v>9</v>
      </c>
      <c r="P139" s="254"/>
      <c r="Q139" s="254"/>
      <c r="R139" s="254">
        <v>0</v>
      </c>
    </row>
    <row r="140" spans="1:18" ht="15" customHeight="1">
      <c r="A140" s="720" t="s">
        <v>450</v>
      </c>
      <c r="B140" s="720"/>
      <c r="C140" s="254">
        <v>45</v>
      </c>
      <c r="D140" s="254">
        <v>3</v>
      </c>
      <c r="E140" s="254">
        <v>6</v>
      </c>
      <c r="F140" s="254">
        <v>19</v>
      </c>
      <c r="G140" s="254">
        <v>7</v>
      </c>
      <c r="H140" s="254">
        <v>0</v>
      </c>
      <c r="I140" s="254">
        <v>0</v>
      </c>
      <c r="J140" s="254">
        <v>0</v>
      </c>
      <c r="K140" s="254">
        <v>165</v>
      </c>
      <c r="L140" s="254">
        <v>8</v>
      </c>
      <c r="M140" s="254">
        <v>28</v>
      </c>
      <c r="N140" s="254">
        <v>54</v>
      </c>
      <c r="O140" s="254">
        <v>43</v>
      </c>
      <c r="P140" s="254">
        <v>4</v>
      </c>
      <c r="Q140" s="254">
        <v>2</v>
      </c>
      <c r="R140" s="254">
        <v>2</v>
      </c>
    </row>
    <row r="141" spans="1:18" ht="15" customHeight="1">
      <c r="A141" s="722" t="s">
        <v>483</v>
      </c>
      <c r="B141" s="722"/>
      <c r="C141" s="722"/>
      <c r="D141" s="722"/>
      <c r="E141" s="722"/>
      <c r="F141" s="722"/>
      <c r="G141" s="722"/>
      <c r="H141" s="722"/>
      <c r="I141" s="722"/>
      <c r="J141" s="722"/>
      <c r="K141" s="722"/>
      <c r="L141" s="722"/>
      <c r="M141" s="722"/>
      <c r="N141" s="722"/>
      <c r="O141" s="722"/>
      <c r="P141" s="722"/>
      <c r="Q141" s="722"/>
      <c r="R141" s="722"/>
    </row>
    <row r="142" spans="1:18" ht="15">
      <c r="A142" s="277" t="s">
        <v>382</v>
      </c>
      <c r="B142" s="513" t="s">
        <v>202</v>
      </c>
      <c r="C142" s="254">
        <v>75</v>
      </c>
      <c r="D142" s="254">
        <v>3</v>
      </c>
      <c r="E142" s="254">
        <v>9</v>
      </c>
      <c r="F142" s="254">
        <v>15</v>
      </c>
      <c r="G142" s="254">
        <v>12</v>
      </c>
      <c r="H142" s="254">
        <v>6</v>
      </c>
      <c r="I142" s="254">
        <v>1</v>
      </c>
      <c r="J142" s="254">
        <v>0</v>
      </c>
      <c r="K142" s="254">
        <v>167</v>
      </c>
      <c r="L142" s="254">
        <v>11</v>
      </c>
      <c r="M142" s="254">
        <v>20</v>
      </c>
      <c r="N142" s="254">
        <v>36</v>
      </c>
      <c r="O142" s="254">
        <v>33</v>
      </c>
      <c r="P142" s="254">
        <v>9</v>
      </c>
      <c r="Q142" s="254">
        <v>2</v>
      </c>
      <c r="R142" s="254">
        <v>0</v>
      </c>
    </row>
    <row r="143" spans="1:18" ht="15">
      <c r="A143" s="277" t="s">
        <v>366</v>
      </c>
      <c r="B143" s="513" t="s">
        <v>186</v>
      </c>
      <c r="C143" s="254">
        <v>8</v>
      </c>
      <c r="D143" s="254">
        <v>0</v>
      </c>
      <c r="E143" s="254">
        <v>1</v>
      </c>
      <c r="F143" s="254">
        <v>7</v>
      </c>
      <c r="G143" s="254"/>
      <c r="H143" s="254"/>
      <c r="I143" s="254"/>
      <c r="J143" s="254">
        <v>0</v>
      </c>
      <c r="K143" s="254">
        <v>19</v>
      </c>
      <c r="L143" s="254">
        <v>2</v>
      </c>
      <c r="M143" s="254">
        <v>3</v>
      </c>
      <c r="N143" s="254">
        <v>10</v>
      </c>
      <c r="O143" s="254">
        <v>2</v>
      </c>
      <c r="P143" s="254">
        <v>1</v>
      </c>
      <c r="Q143" s="254">
        <v>2</v>
      </c>
      <c r="R143" s="254">
        <v>0</v>
      </c>
    </row>
    <row r="144" spans="1:18" ht="15">
      <c r="A144" s="277" t="s">
        <v>330</v>
      </c>
      <c r="B144" s="513" t="s">
        <v>151</v>
      </c>
      <c r="C144" s="254">
        <v>7</v>
      </c>
      <c r="D144" s="254">
        <v>1</v>
      </c>
      <c r="E144" s="254">
        <v>1</v>
      </c>
      <c r="F144" s="254"/>
      <c r="G144" s="254">
        <v>1</v>
      </c>
      <c r="H144" s="254"/>
      <c r="I144" s="254">
        <v>1</v>
      </c>
      <c r="J144" s="254">
        <v>1</v>
      </c>
      <c r="K144" s="254">
        <v>25</v>
      </c>
      <c r="L144" s="254">
        <v>5</v>
      </c>
      <c r="M144" s="254">
        <v>3</v>
      </c>
      <c r="N144" s="254">
        <v>2</v>
      </c>
      <c r="O144" s="254">
        <v>4</v>
      </c>
      <c r="P144" s="254"/>
      <c r="Q144" s="254">
        <v>1</v>
      </c>
      <c r="R144" s="254">
        <v>1</v>
      </c>
    </row>
    <row r="145" spans="1:18" ht="15">
      <c r="A145" s="277" t="s">
        <v>347</v>
      </c>
      <c r="B145" s="513" t="s">
        <v>168</v>
      </c>
      <c r="C145" s="254">
        <v>10</v>
      </c>
      <c r="D145" s="254">
        <v>0</v>
      </c>
      <c r="E145" s="254">
        <v>1</v>
      </c>
      <c r="F145" s="254">
        <v>1</v>
      </c>
      <c r="G145" s="254">
        <v>3</v>
      </c>
      <c r="H145" s="254"/>
      <c r="I145" s="254"/>
      <c r="J145" s="254">
        <v>0</v>
      </c>
      <c r="K145" s="254">
        <v>19</v>
      </c>
      <c r="L145" s="254">
        <v>0</v>
      </c>
      <c r="M145" s="254">
        <v>4</v>
      </c>
      <c r="N145" s="254">
        <v>3</v>
      </c>
      <c r="O145" s="254">
        <v>4</v>
      </c>
      <c r="P145" s="254"/>
      <c r="Q145" s="254"/>
      <c r="R145" s="254">
        <v>0</v>
      </c>
    </row>
    <row r="146" spans="1:18" ht="15" customHeight="1">
      <c r="A146" s="720" t="s">
        <v>450</v>
      </c>
      <c r="B146" s="720"/>
      <c r="C146" s="254">
        <v>100</v>
      </c>
      <c r="D146" s="254">
        <v>4</v>
      </c>
      <c r="E146" s="254">
        <v>12</v>
      </c>
      <c r="F146" s="254">
        <v>23</v>
      </c>
      <c r="G146" s="254">
        <v>16</v>
      </c>
      <c r="H146" s="254">
        <v>6</v>
      </c>
      <c r="I146" s="254">
        <v>2</v>
      </c>
      <c r="J146" s="254">
        <v>1</v>
      </c>
      <c r="K146" s="254">
        <v>230</v>
      </c>
      <c r="L146" s="254">
        <v>18</v>
      </c>
      <c r="M146" s="254">
        <v>30</v>
      </c>
      <c r="N146" s="254">
        <v>51</v>
      </c>
      <c r="O146" s="254">
        <v>43</v>
      </c>
      <c r="P146" s="254">
        <v>10</v>
      </c>
      <c r="Q146" s="254">
        <v>5</v>
      </c>
      <c r="R146" s="254">
        <v>1</v>
      </c>
    </row>
    <row r="147" spans="1:18" ht="15" customHeight="1">
      <c r="A147" s="720" t="s">
        <v>451</v>
      </c>
      <c r="B147" s="720"/>
      <c r="C147" s="254">
        <v>145</v>
      </c>
      <c r="D147" s="254">
        <v>7</v>
      </c>
      <c r="E147" s="254">
        <v>18</v>
      </c>
      <c r="F147" s="254">
        <v>42</v>
      </c>
      <c r="G147" s="254">
        <v>23</v>
      </c>
      <c r="H147" s="254">
        <v>6</v>
      </c>
      <c r="I147" s="254">
        <v>2</v>
      </c>
      <c r="J147" s="254">
        <v>1</v>
      </c>
      <c r="K147" s="254">
        <v>395</v>
      </c>
      <c r="L147" s="254">
        <v>26</v>
      </c>
      <c r="M147" s="254">
        <v>58</v>
      </c>
      <c r="N147" s="254">
        <v>105</v>
      </c>
      <c r="O147" s="254">
        <v>86</v>
      </c>
      <c r="P147" s="254">
        <v>14</v>
      </c>
      <c r="Q147" s="254">
        <v>7</v>
      </c>
      <c r="R147" s="254">
        <v>3</v>
      </c>
    </row>
    <row r="148" spans="1:18" ht="15" customHeight="1">
      <c r="A148" s="723" t="s">
        <v>484</v>
      </c>
      <c r="B148" s="723"/>
      <c r="C148" s="723"/>
      <c r="D148" s="723"/>
      <c r="E148" s="723"/>
      <c r="F148" s="723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3"/>
    </row>
    <row r="149" spans="1:18" ht="15" customHeight="1">
      <c r="A149" s="722" t="s">
        <v>485</v>
      </c>
      <c r="B149" s="722"/>
      <c r="C149" s="722"/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</row>
    <row r="150" spans="1:18" ht="15">
      <c r="A150" s="277" t="s">
        <v>344</v>
      </c>
      <c r="B150" s="513" t="s">
        <v>165</v>
      </c>
      <c r="C150" s="254">
        <v>99</v>
      </c>
      <c r="D150" s="254">
        <v>10</v>
      </c>
      <c r="E150" s="254">
        <v>12</v>
      </c>
      <c r="F150" s="254">
        <v>6</v>
      </c>
      <c r="G150" s="254">
        <v>3</v>
      </c>
      <c r="H150" s="254"/>
      <c r="I150" s="254"/>
      <c r="J150" s="254">
        <v>0</v>
      </c>
      <c r="K150" s="254">
        <v>479</v>
      </c>
      <c r="L150" s="254">
        <v>54</v>
      </c>
      <c r="M150" s="254">
        <v>54</v>
      </c>
      <c r="N150" s="254">
        <v>50</v>
      </c>
      <c r="O150" s="254">
        <v>30</v>
      </c>
      <c r="P150" s="254">
        <v>4</v>
      </c>
      <c r="Q150" s="254"/>
      <c r="R150" s="254">
        <v>0</v>
      </c>
    </row>
    <row r="151" spans="1:18" ht="15">
      <c r="A151" s="277" t="s">
        <v>319</v>
      </c>
      <c r="B151" s="513" t="s">
        <v>140</v>
      </c>
      <c r="C151" s="254">
        <v>9</v>
      </c>
      <c r="D151" s="254">
        <v>0</v>
      </c>
      <c r="E151" s="254">
        <v>1</v>
      </c>
      <c r="F151" s="254">
        <v>3</v>
      </c>
      <c r="G151" s="254">
        <v>118</v>
      </c>
      <c r="H151" s="254"/>
      <c r="I151" s="254"/>
      <c r="J151" s="254">
        <v>0</v>
      </c>
      <c r="K151" s="254">
        <v>47</v>
      </c>
      <c r="L151" s="254">
        <v>2</v>
      </c>
      <c r="M151" s="254">
        <v>7</v>
      </c>
      <c r="N151" s="254">
        <v>13</v>
      </c>
      <c r="O151" s="254">
        <v>123</v>
      </c>
      <c r="P151" s="254"/>
      <c r="Q151" s="254"/>
      <c r="R151" s="254">
        <v>1</v>
      </c>
    </row>
    <row r="152" spans="1:18" ht="15">
      <c r="A152" s="277" t="s">
        <v>396</v>
      </c>
      <c r="B152" s="513" t="s">
        <v>216</v>
      </c>
      <c r="C152" s="254">
        <v>1</v>
      </c>
      <c r="D152" s="254">
        <v>0</v>
      </c>
      <c r="E152" s="254">
        <v>0</v>
      </c>
      <c r="F152" s="254">
        <v>1</v>
      </c>
      <c r="G152" s="254">
        <v>2</v>
      </c>
      <c r="H152" s="254"/>
      <c r="I152" s="254"/>
      <c r="J152" s="254">
        <v>0</v>
      </c>
      <c r="K152" s="254">
        <v>12</v>
      </c>
      <c r="L152" s="254">
        <v>1</v>
      </c>
      <c r="M152" s="254">
        <v>3</v>
      </c>
      <c r="N152" s="254">
        <v>6</v>
      </c>
      <c r="O152" s="254">
        <v>9</v>
      </c>
      <c r="P152" s="254"/>
      <c r="Q152" s="254">
        <v>1</v>
      </c>
      <c r="R152" s="254">
        <v>0</v>
      </c>
    </row>
    <row r="153" spans="1:18" ht="15" customHeight="1">
      <c r="A153" s="720" t="s">
        <v>450</v>
      </c>
      <c r="B153" s="720"/>
      <c r="C153" s="254">
        <v>109</v>
      </c>
      <c r="D153" s="254">
        <v>10</v>
      </c>
      <c r="E153" s="254">
        <v>13</v>
      </c>
      <c r="F153" s="254">
        <v>10</v>
      </c>
      <c r="G153" s="254">
        <v>123</v>
      </c>
      <c r="H153" s="254">
        <v>0</v>
      </c>
      <c r="I153" s="254">
        <v>0</v>
      </c>
      <c r="J153" s="254">
        <v>0</v>
      </c>
      <c r="K153" s="254">
        <v>538</v>
      </c>
      <c r="L153" s="254">
        <v>57</v>
      </c>
      <c r="M153" s="254">
        <v>64</v>
      </c>
      <c r="N153" s="254">
        <v>69</v>
      </c>
      <c r="O153" s="254">
        <v>162</v>
      </c>
      <c r="P153" s="254">
        <v>4</v>
      </c>
      <c r="Q153" s="254">
        <v>1</v>
      </c>
      <c r="R153" s="254">
        <v>1</v>
      </c>
    </row>
    <row r="154" spans="1:18" ht="15" customHeight="1">
      <c r="A154" s="722" t="s">
        <v>486</v>
      </c>
      <c r="B154" s="722"/>
      <c r="C154" s="722"/>
      <c r="D154" s="722"/>
      <c r="E154" s="722"/>
      <c r="F154" s="722"/>
      <c r="G154" s="722"/>
      <c r="H154" s="722"/>
      <c r="I154" s="722"/>
      <c r="J154" s="722"/>
      <c r="K154" s="722"/>
      <c r="L154" s="722"/>
      <c r="M154" s="722"/>
      <c r="N154" s="722"/>
      <c r="O154" s="722"/>
      <c r="P154" s="722"/>
      <c r="Q154" s="722"/>
      <c r="R154" s="722"/>
    </row>
    <row r="155" spans="1:18" ht="15">
      <c r="A155" s="277" t="s">
        <v>380</v>
      </c>
      <c r="B155" s="513" t="s">
        <v>444</v>
      </c>
      <c r="C155" s="254">
        <v>72</v>
      </c>
      <c r="D155" s="254">
        <v>4</v>
      </c>
      <c r="E155" s="254">
        <v>3</v>
      </c>
      <c r="F155" s="254">
        <v>6</v>
      </c>
      <c r="G155" s="254">
        <v>4</v>
      </c>
      <c r="H155" s="254">
        <v>3</v>
      </c>
      <c r="I155" s="254"/>
      <c r="J155" s="254">
        <v>0</v>
      </c>
      <c r="K155" s="254">
        <v>269</v>
      </c>
      <c r="L155" s="254">
        <v>9</v>
      </c>
      <c r="M155" s="254">
        <v>19</v>
      </c>
      <c r="N155" s="254">
        <v>50</v>
      </c>
      <c r="O155" s="254">
        <v>25</v>
      </c>
      <c r="P155" s="254">
        <v>8</v>
      </c>
      <c r="Q155" s="254"/>
      <c r="R155" s="254">
        <v>0</v>
      </c>
    </row>
    <row r="156" spans="1:18" ht="15">
      <c r="A156" s="277" t="s">
        <v>338</v>
      </c>
      <c r="B156" s="513" t="s">
        <v>159</v>
      </c>
      <c r="C156" s="254">
        <v>89</v>
      </c>
      <c r="D156" s="254">
        <v>17</v>
      </c>
      <c r="E156" s="254">
        <v>6</v>
      </c>
      <c r="F156" s="254">
        <v>9</v>
      </c>
      <c r="G156" s="254">
        <v>16</v>
      </c>
      <c r="H156" s="254">
        <v>1</v>
      </c>
      <c r="I156" s="254"/>
      <c r="J156" s="254">
        <v>1</v>
      </c>
      <c r="K156" s="254">
        <v>252</v>
      </c>
      <c r="L156" s="254">
        <v>30</v>
      </c>
      <c r="M156" s="254">
        <v>24</v>
      </c>
      <c r="N156" s="254">
        <v>29</v>
      </c>
      <c r="O156" s="254">
        <v>25</v>
      </c>
      <c r="P156" s="254">
        <v>5</v>
      </c>
      <c r="Q156" s="254"/>
      <c r="R156" s="254">
        <v>1</v>
      </c>
    </row>
    <row r="157" spans="1:18" ht="15" customHeight="1">
      <c r="A157" s="720" t="s">
        <v>450</v>
      </c>
      <c r="B157" s="720"/>
      <c r="C157" s="254">
        <v>161</v>
      </c>
      <c r="D157" s="254">
        <v>21</v>
      </c>
      <c r="E157" s="254">
        <v>9</v>
      </c>
      <c r="F157" s="254">
        <v>15</v>
      </c>
      <c r="G157" s="254">
        <v>20</v>
      </c>
      <c r="H157" s="254">
        <v>4</v>
      </c>
      <c r="I157" s="254">
        <v>0</v>
      </c>
      <c r="J157" s="254">
        <v>1</v>
      </c>
      <c r="K157" s="254">
        <v>521</v>
      </c>
      <c r="L157" s="254">
        <v>39</v>
      </c>
      <c r="M157" s="254">
        <v>43</v>
      </c>
      <c r="N157" s="254">
        <v>79</v>
      </c>
      <c r="O157" s="254">
        <v>50</v>
      </c>
      <c r="P157" s="254">
        <v>13</v>
      </c>
      <c r="Q157" s="254">
        <v>0</v>
      </c>
      <c r="R157" s="254">
        <v>1</v>
      </c>
    </row>
    <row r="158" spans="1:18" ht="15" customHeight="1">
      <c r="A158" s="722" t="s">
        <v>487</v>
      </c>
      <c r="B158" s="722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2"/>
    </row>
    <row r="159" spans="1:18" ht="15">
      <c r="A159" s="277" t="s">
        <v>364</v>
      </c>
      <c r="B159" s="513" t="s">
        <v>184</v>
      </c>
      <c r="C159" s="254">
        <v>41</v>
      </c>
      <c r="D159" s="254">
        <v>5</v>
      </c>
      <c r="E159" s="254">
        <v>1</v>
      </c>
      <c r="F159" s="254">
        <v>8</v>
      </c>
      <c r="G159" s="254">
        <v>3</v>
      </c>
      <c r="H159" s="254">
        <v>12</v>
      </c>
      <c r="I159" s="254"/>
      <c r="J159" s="254">
        <v>0</v>
      </c>
      <c r="K159" s="254">
        <v>121</v>
      </c>
      <c r="L159" s="254">
        <v>11</v>
      </c>
      <c r="M159" s="254">
        <v>6</v>
      </c>
      <c r="N159" s="254">
        <v>13</v>
      </c>
      <c r="O159" s="254">
        <v>12</v>
      </c>
      <c r="P159" s="254">
        <v>19</v>
      </c>
      <c r="Q159" s="254"/>
      <c r="R159" s="254">
        <v>0</v>
      </c>
    </row>
    <row r="160" spans="1:18" ht="15">
      <c r="A160" s="277" t="s">
        <v>389</v>
      </c>
      <c r="B160" s="513" t="s">
        <v>209</v>
      </c>
      <c r="C160" s="254">
        <v>39</v>
      </c>
      <c r="D160" s="254">
        <v>7</v>
      </c>
      <c r="E160" s="254">
        <v>2</v>
      </c>
      <c r="F160" s="254">
        <v>6</v>
      </c>
      <c r="G160" s="254">
        <v>2</v>
      </c>
      <c r="H160" s="254"/>
      <c r="I160" s="254"/>
      <c r="J160" s="254">
        <v>0</v>
      </c>
      <c r="K160" s="254">
        <v>106</v>
      </c>
      <c r="L160" s="254">
        <v>11</v>
      </c>
      <c r="M160" s="254">
        <v>8</v>
      </c>
      <c r="N160" s="254">
        <v>16</v>
      </c>
      <c r="O160" s="254">
        <v>7</v>
      </c>
      <c r="P160" s="254">
        <v>1</v>
      </c>
      <c r="Q160" s="254"/>
      <c r="R160" s="254">
        <v>2</v>
      </c>
    </row>
    <row r="161" spans="1:18" ht="15">
      <c r="A161" s="277" t="s">
        <v>390</v>
      </c>
      <c r="B161" s="513" t="s">
        <v>210</v>
      </c>
      <c r="C161" s="254">
        <v>25</v>
      </c>
      <c r="D161" s="254">
        <v>2</v>
      </c>
      <c r="E161" s="254">
        <v>5</v>
      </c>
      <c r="F161" s="254">
        <v>6</v>
      </c>
      <c r="G161" s="254">
        <v>2</v>
      </c>
      <c r="H161" s="254"/>
      <c r="I161" s="254"/>
      <c r="J161" s="254">
        <v>0</v>
      </c>
      <c r="K161" s="254">
        <v>74</v>
      </c>
      <c r="L161" s="254">
        <v>3</v>
      </c>
      <c r="M161" s="254">
        <v>19</v>
      </c>
      <c r="N161" s="254">
        <v>10</v>
      </c>
      <c r="O161" s="254">
        <v>4</v>
      </c>
      <c r="P161" s="254">
        <v>1</v>
      </c>
      <c r="Q161" s="254"/>
      <c r="R161" s="254">
        <v>0</v>
      </c>
    </row>
    <row r="162" spans="1:18" ht="15">
      <c r="A162" s="277" t="s">
        <v>373</v>
      </c>
      <c r="B162" s="513" t="s">
        <v>193</v>
      </c>
      <c r="C162" s="254">
        <v>5</v>
      </c>
      <c r="D162" s="254">
        <v>1</v>
      </c>
      <c r="E162" s="254">
        <v>0</v>
      </c>
      <c r="F162" s="254">
        <v>2</v>
      </c>
      <c r="G162" s="254"/>
      <c r="H162" s="254"/>
      <c r="I162" s="254">
        <v>1</v>
      </c>
      <c r="J162" s="254">
        <v>0</v>
      </c>
      <c r="K162" s="254">
        <v>21</v>
      </c>
      <c r="L162" s="254">
        <v>1</v>
      </c>
      <c r="M162" s="254">
        <v>0</v>
      </c>
      <c r="N162" s="254">
        <v>6</v>
      </c>
      <c r="O162" s="254">
        <v>5</v>
      </c>
      <c r="P162" s="254"/>
      <c r="Q162" s="254">
        <v>1</v>
      </c>
      <c r="R162" s="254">
        <v>0</v>
      </c>
    </row>
    <row r="163" spans="1:18" ht="15" customHeight="1">
      <c r="A163" s="720" t="s">
        <v>450</v>
      </c>
      <c r="B163" s="720"/>
      <c r="C163" s="254">
        <v>110</v>
      </c>
      <c r="D163" s="254">
        <v>15</v>
      </c>
      <c r="E163" s="254">
        <v>8</v>
      </c>
      <c r="F163" s="254">
        <v>22</v>
      </c>
      <c r="G163" s="254">
        <v>7</v>
      </c>
      <c r="H163" s="254">
        <v>12</v>
      </c>
      <c r="I163" s="254">
        <v>1</v>
      </c>
      <c r="J163" s="254">
        <v>0</v>
      </c>
      <c r="K163" s="254">
        <v>322</v>
      </c>
      <c r="L163" s="254">
        <v>26</v>
      </c>
      <c r="M163" s="254">
        <v>33</v>
      </c>
      <c r="N163" s="254">
        <v>45</v>
      </c>
      <c r="O163" s="254">
        <v>28</v>
      </c>
      <c r="P163" s="254">
        <v>21</v>
      </c>
      <c r="Q163" s="254">
        <v>1</v>
      </c>
      <c r="R163" s="254">
        <v>2</v>
      </c>
    </row>
    <row r="164" spans="1:18" ht="15" customHeight="1">
      <c r="A164" s="720" t="s">
        <v>451</v>
      </c>
      <c r="B164" s="720"/>
      <c r="C164" s="254">
        <v>380</v>
      </c>
      <c r="D164" s="254">
        <v>46</v>
      </c>
      <c r="E164" s="254">
        <v>30</v>
      </c>
      <c r="F164" s="254">
        <v>47</v>
      </c>
      <c r="G164" s="254">
        <v>150</v>
      </c>
      <c r="H164" s="254">
        <v>16</v>
      </c>
      <c r="I164" s="254">
        <v>1</v>
      </c>
      <c r="J164" s="254">
        <v>1</v>
      </c>
      <c r="K164" s="254">
        <v>1381</v>
      </c>
      <c r="L164" s="254">
        <v>122</v>
      </c>
      <c r="M164" s="254">
        <v>140</v>
      </c>
      <c r="N164" s="254">
        <v>193</v>
      </c>
      <c r="O164" s="254">
        <v>240</v>
      </c>
      <c r="P164" s="254">
        <v>38</v>
      </c>
      <c r="Q164" s="254">
        <v>2</v>
      </c>
      <c r="R164" s="254">
        <v>4</v>
      </c>
    </row>
    <row r="165" spans="1:18" ht="15" customHeight="1">
      <c r="A165" s="721" t="s">
        <v>488</v>
      </c>
      <c r="B165" s="721"/>
      <c r="C165" s="412">
        <v>9473</v>
      </c>
      <c r="D165" s="412">
        <v>1178</v>
      </c>
      <c r="E165" s="412">
        <v>1567</v>
      </c>
      <c r="F165" s="412">
        <v>1769</v>
      </c>
      <c r="G165" s="412">
        <v>1711</v>
      </c>
      <c r="H165" s="412">
        <v>210</v>
      </c>
      <c r="I165" s="412">
        <v>47</v>
      </c>
      <c r="J165" s="412">
        <v>44</v>
      </c>
      <c r="K165" s="412">
        <v>23713</v>
      </c>
      <c r="L165" s="412">
        <v>2744</v>
      </c>
      <c r="M165" s="412">
        <v>4293</v>
      </c>
      <c r="N165" s="412">
        <v>4212</v>
      </c>
      <c r="O165" s="412">
        <v>4430</v>
      </c>
      <c r="P165" s="412">
        <v>432</v>
      </c>
      <c r="Q165" s="412">
        <v>127</v>
      </c>
      <c r="R165" s="412">
        <v>95</v>
      </c>
    </row>
    <row r="166" spans="1:18" s="1" customFormat="1" ht="15">
      <c r="A166" s="351" t="s">
        <v>489</v>
      </c>
      <c r="B166" s="351"/>
      <c r="C166" s="510"/>
      <c r="D166" s="510"/>
      <c r="E166" s="510"/>
      <c r="F166" s="510"/>
      <c r="G166" s="510"/>
      <c r="H166" s="510"/>
      <c r="I166" s="510"/>
      <c r="J166" s="510"/>
      <c r="K166" s="510"/>
      <c r="L166" s="510"/>
      <c r="M166" s="510"/>
      <c r="N166" s="510"/>
      <c r="O166" s="510"/>
      <c r="P166" s="510"/>
      <c r="Q166" s="510"/>
      <c r="R166" s="510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24.03.2023&amp;CTÜRKİYE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6" t="s">
        <v>722</v>
      </c>
      <c r="B1" s="526"/>
      <c r="C1" s="526"/>
      <c r="D1" s="526"/>
      <c r="E1" s="526"/>
      <c r="F1" s="526"/>
      <c r="G1" s="526"/>
      <c r="H1" s="526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2" t="s">
        <v>723</v>
      </c>
      <c r="D5" s="532"/>
      <c r="E5" s="532"/>
      <c r="F5" s="532"/>
    </row>
    <row r="7" ht="15.75" thickBot="1"/>
    <row r="8" spans="1:8" ht="16.5" thickBot="1">
      <c r="A8" s="533"/>
      <c r="B8" s="534"/>
      <c r="C8" s="537" t="s">
        <v>1</v>
      </c>
      <c r="D8" s="538"/>
      <c r="E8" s="538"/>
      <c r="F8" s="538"/>
      <c r="G8" s="539"/>
      <c r="H8" s="522" t="s">
        <v>2</v>
      </c>
    </row>
    <row r="9" spans="1:8" ht="16.5" thickBot="1">
      <c r="A9" s="535"/>
      <c r="B9" s="536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3"/>
    </row>
    <row r="10" spans="1:8" ht="15" customHeight="1">
      <c r="A10" s="524" t="s">
        <v>8</v>
      </c>
      <c r="B10" s="133" t="s">
        <v>9</v>
      </c>
      <c r="C10" s="128">
        <v>1197</v>
      </c>
      <c r="D10" s="121"/>
      <c r="E10" s="121"/>
      <c r="F10" s="121">
        <v>8276</v>
      </c>
      <c r="G10" s="141">
        <v>210</v>
      </c>
      <c r="H10" s="140">
        <v>9683</v>
      </c>
    </row>
    <row r="11" spans="1:8" ht="15.75" customHeight="1" thickBot="1">
      <c r="A11" s="525"/>
      <c r="B11" s="134" t="s">
        <v>10</v>
      </c>
      <c r="C11" s="129">
        <v>2961382486</v>
      </c>
      <c r="D11" s="126"/>
      <c r="E11" s="126"/>
      <c r="F11" s="120">
        <v>8810124000</v>
      </c>
      <c r="G11" s="155"/>
      <c r="H11" s="360">
        <v>11771506486</v>
      </c>
    </row>
    <row r="12" spans="1:8" ht="15.75" customHeight="1">
      <c r="A12" s="527" t="s">
        <v>12</v>
      </c>
      <c r="B12" s="157" t="s">
        <v>9</v>
      </c>
      <c r="C12" s="188">
        <v>749</v>
      </c>
      <c r="D12" s="189">
        <v>4</v>
      </c>
      <c r="E12" s="189">
        <v>1</v>
      </c>
      <c r="F12" s="189">
        <v>1738</v>
      </c>
      <c r="G12" s="190">
        <v>1</v>
      </c>
      <c r="H12" s="191">
        <v>2493</v>
      </c>
    </row>
    <row r="13" spans="1:8" ht="15.75" customHeight="1">
      <c r="A13" s="528"/>
      <c r="B13" s="135" t="s">
        <v>272</v>
      </c>
      <c r="C13" s="128">
        <v>91516630330</v>
      </c>
      <c r="D13" s="121">
        <v>320000</v>
      </c>
      <c r="E13" s="121">
        <v>150000</v>
      </c>
      <c r="F13" s="158">
        <v>7024657680</v>
      </c>
      <c r="G13" s="141">
        <v>0</v>
      </c>
      <c r="H13" s="140">
        <v>98541758010</v>
      </c>
    </row>
    <row r="14" spans="1:8" ht="15.75" thickBot="1">
      <c r="A14" s="525"/>
      <c r="B14" s="134" t="s">
        <v>11</v>
      </c>
      <c r="C14" s="131">
        <v>219302607145</v>
      </c>
      <c r="D14" s="122">
        <v>340000</v>
      </c>
      <c r="E14" s="122">
        <v>1000000</v>
      </c>
      <c r="F14" s="123">
        <v>22206822975</v>
      </c>
      <c r="G14" s="143">
        <v>350000</v>
      </c>
      <c r="H14" s="153">
        <v>241511120120</v>
      </c>
    </row>
    <row r="15" spans="1:8" ht="15">
      <c r="A15" s="529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33</v>
      </c>
    </row>
    <row r="16" spans="1:8" ht="15">
      <c r="A16" s="530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3143265599</v>
      </c>
    </row>
    <row r="17" spans="1:8" ht="15.75" thickBot="1">
      <c r="A17" s="531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630070272</v>
      </c>
    </row>
    <row r="18" spans="1:8" ht="16.5" thickBot="1">
      <c r="A18" s="127" t="s">
        <v>14</v>
      </c>
      <c r="B18" s="139" t="s">
        <v>9</v>
      </c>
      <c r="C18" s="132">
        <v>197</v>
      </c>
      <c r="D18" s="124">
        <v>3</v>
      </c>
      <c r="E18" s="124"/>
      <c r="F18" s="125">
        <v>978</v>
      </c>
      <c r="G18" s="145">
        <v>47</v>
      </c>
      <c r="H18" s="156">
        <v>1225</v>
      </c>
    </row>
    <row r="19" spans="1:2" ht="15">
      <c r="A19" s="118" t="s">
        <v>15</v>
      </c>
      <c r="B19" s="118"/>
    </row>
    <row r="20" spans="1:2" ht="15">
      <c r="A20" s="340" t="s">
        <v>504</v>
      </c>
      <c r="B20" s="340"/>
    </row>
    <row r="22" ht="15">
      <c r="A22" s="1"/>
    </row>
    <row r="39" ht="15">
      <c r="A39" s="393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24.03.2023&amp;CTÜRKİYE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6" t="s">
        <v>724</v>
      </c>
      <c r="B1" s="526"/>
      <c r="C1" s="526"/>
      <c r="D1" s="526"/>
      <c r="E1" s="526"/>
      <c r="F1" s="526"/>
      <c r="G1" s="526"/>
      <c r="H1" s="526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2" t="s">
        <v>661</v>
      </c>
      <c r="D5" s="532"/>
      <c r="E5" s="532"/>
      <c r="F5" s="532"/>
    </row>
    <row r="7" ht="15.75" thickBot="1"/>
    <row r="8" spans="1:8" ht="16.5" thickBot="1">
      <c r="A8" s="533"/>
      <c r="B8" s="534"/>
      <c r="C8" s="537" t="s">
        <v>1</v>
      </c>
      <c r="D8" s="538"/>
      <c r="E8" s="538"/>
      <c r="F8" s="538"/>
      <c r="G8" s="539"/>
      <c r="H8" s="522" t="s">
        <v>2</v>
      </c>
    </row>
    <row r="9" spans="1:8" ht="16.5" thickBot="1">
      <c r="A9" s="535"/>
      <c r="B9" s="536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3"/>
    </row>
    <row r="10" spans="1:8" ht="15" customHeight="1">
      <c r="A10" s="524" t="s">
        <v>8</v>
      </c>
      <c r="B10" s="133" t="s">
        <v>9</v>
      </c>
      <c r="C10" s="128">
        <v>2881</v>
      </c>
      <c r="D10" s="121">
        <v>4</v>
      </c>
      <c r="E10" s="121"/>
      <c r="F10" s="121">
        <v>20828</v>
      </c>
      <c r="G10" s="141">
        <v>432</v>
      </c>
      <c r="H10" s="140">
        <v>24145</v>
      </c>
    </row>
    <row r="11" spans="1:8" ht="15.75" customHeight="1" thickBot="1">
      <c r="A11" s="525"/>
      <c r="B11" s="134" t="s">
        <v>10</v>
      </c>
      <c r="C11" s="129">
        <v>6575037318</v>
      </c>
      <c r="D11" s="126">
        <v>790000</v>
      </c>
      <c r="E11" s="126"/>
      <c r="F11" s="120">
        <v>22505524800</v>
      </c>
      <c r="G11" s="155"/>
      <c r="H11" s="140">
        <v>29081352118</v>
      </c>
    </row>
    <row r="12" spans="1:8" ht="15.75" customHeight="1">
      <c r="A12" s="527" t="s">
        <v>12</v>
      </c>
      <c r="B12" s="157" t="s">
        <v>9</v>
      </c>
      <c r="C12" s="188">
        <v>2012</v>
      </c>
      <c r="D12" s="189">
        <v>13</v>
      </c>
      <c r="E12" s="189"/>
      <c r="F12" s="189">
        <v>4912</v>
      </c>
      <c r="G12" s="190">
        <v>2</v>
      </c>
      <c r="H12" s="191">
        <v>6939</v>
      </c>
    </row>
    <row r="13" spans="1:8" ht="15.75" customHeight="1">
      <c r="A13" s="528"/>
      <c r="B13" s="135" t="s">
        <v>272</v>
      </c>
      <c r="C13" s="128">
        <v>167429832721</v>
      </c>
      <c r="D13" s="121">
        <v>274720000</v>
      </c>
      <c r="E13" s="121"/>
      <c r="F13" s="158">
        <v>16500925738</v>
      </c>
      <c r="G13" s="141">
        <v>0</v>
      </c>
      <c r="H13" s="140">
        <v>184205478459</v>
      </c>
    </row>
    <row r="14" spans="1:8" ht="15.75" thickBot="1">
      <c r="A14" s="525"/>
      <c r="B14" s="134" t="s">
        <v>11</v>
      </c>
      <c r="C14" s="131">
        <v>376216280471</v>
      </c>
      <c r="D14" s="122">
        <v>320380001</v>
      </c>
      <c r="E14" s="122"/>
      <c r="F14" s="123">
        <v>128822601400</v>
      </c>
      <c r="G14" s="143">
        <v>2258663</v>
      </c>
      <c r="H14" s="153">
        <v>505361520535</v>
      </c>
    </row>
    <row r="15" spans="1:8" ht="15">
      <c r="A15" s="529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79</v>
      </c>
    </row>
    <row r="16" spans="1:8" ht="15">
      <c r="A16" s="530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4442335633</v>
      </c>
    </row>
    <row r="17" spans="1:8" ht="15.75" thickBot="1">
      <c r="A17" s="531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1369873149</v>
      </c>
    </row>
    <row r="18" spans="1:8" ht="16.5" thickBot="1">
      <c r="A18" s="127" t="s">
        <v>14</v>
      </c>
      <c r="B18" s="139" t="s">
        <v>9</v>
      </c>
      <c r="C18" s="408">
        <v>486</v>
      </c>
      <c r="D18" s="409">
        <v>7</v>
      </c>
      <c r="E18" s="409"/>
      <c r="F18" s="410">
        <v>2251</v>
      </c>
      <c r="G18" s="411">
        <v>127</v>
      </c>
      <c r="H18" s="156">
        <v>2871</v>
      </c>
    </row>
    <row r="19" spans="1:2" ht="15">
      <c r="A19" s="118" t="s">
        <v>15</v>
      </c>
      <c r="B19" s="118"/>
    </row>
    <row r="22" ht="15">
      <c r="A22" s="1"/>
    </row>
    <row r="39" ht="15">
      <c r="A39" s="393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24.03.2023&amp;CTÜRKİYE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4" t="s">
        <v>722</v>
      </c>
      <c r="B1" s="274"/>
      <c r="C1" s="274"/>
      <c r="D1" s="274"/>
      <c r="E1" s="274"/>
      <c r="F1" s="274"/>
      <c r="G1" s="274"/>
    </row>
    <row r="2" spans="1:8" ht="15.75" customHeight="1" thickBot="1">
      <c r="A2" s="547" t="s">
        <v>16</v>
      </c>
      <c r="B2" s="547"/>
      <c r="C2" s="547"/>
      <c r="D2" s="547"/>
      <c r="E2" s="547"/>
      <c r="F2" s="547"/>
      <c r="G2" s="547"/>
      <c r="H2" s="363"/>
    </row>
    <row r="3" spans="1:7" ht="9.75" customHeight="1">
      <c r="A3" s="548" t="s">
        <v>402</v>
      </c>
      <c r="B3" s="551" t="s">
        <v>8</v>
      </c>
      <c r="C3" s="551"/>
      <c r="D3" s="552" t="s">
        <v>17</v>
      </c>
      <c r="E3" s="553"/>
      <c r="F3" s="554"/>
      <c r="G3" s="6" t="s">
        <v>14</v>
      </c>
    </row>
    <row r="4" spans="1:7" ht="12.75" customHeight="1">
      <c r="A4" s="549"/>
      <c r="B4" s="7"/>
      <c r="C4" s="8"/>
      <c r="D4" s="7"/>
      <c r="E4" s="7"/>
      <c r="F4" s="285"/>
      <c r="G4" s="9"/>
    </row>
    <row r="5" spans="1:7" ht="9">
      <c r="A5" s="549"/>
      <c r="B5" s="111" t="s">
        <v>9</v>
      </c>
      <c r="C5" s="111" t="s">
        <v>10</v>
      </c>
      <c r="D5" s="111" t="s">
        <v>9</v>
      </c>
      <c r="E5" s="7" t="s">
        <v>435</v>
      </c>
      <c r="F5" s="285" t="s">
        <v>436</v>
      </c>
      <c r="G5" s="10" t="s">
        <v>9</v>
      </c>
    </row>
    <row r="6" spans="1:7" ht="9.75" thickBot="1">
      <c r="A6" s="550"/>
      <c r="B6" s="11"/>
      <c r="C6" s="12"/>
      <c r="D6" s="11"/>
      <c r="E6" s="11"/>
      <c r="F6" s="28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9683</v>
      </c>
      <c r="C7" s="15">
        <f>C14+C21+C28+C35+C42+C49+C56+C63+C70+C77+C84+C91+C98+C105+C112+C119+C126+C133+C140+C147+C154</f>
        <v>11771506486</v>
      </c>
      <c r="D7" s="15">
        <f aca="true" t="shared" si="0" ref="B7:G12">D14+D21+D28+D35+D42+D49+D56+D63+D70+D77+D84+D91+D98+D105+D112+D119+D126+D133+D140+D147+D154</f>
        <v>2493</v>
      </c>
      <c r="E7" s="15">
        <f t="shared" si="0"/>
        <v>98541758010</v>
      </c>
      <c r="F7" s="15">
        <f>F14+F21+F28+F35+F42+F49+F56+F63+F70+F77+F84+F91+F98+F105+F112+F119+F126+F133+F140+F147+F154</f>
        <v>241511120120</v>
      </c>
      <c r="G7" s="149">
        <f>G14+G21+G28+G35+G42+G49+G56+G63+G70+G77+G84+G91+G98+G105+G112+G119+G126+G133+G140+G147+G154</f>
        <v>1225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1197</v>
      </c>
      <c r="C8" s="15">
        <f t="shared" si="0"/>
        <v>2961382486</v>
      </c>
      <c r="D8" s="15">
        <f t="shared" si="0"/>
        <v>749</v>
      </c>
      <c r="E8" s="15">
        <f t="shared" si="0"/>
        <v>91516630330</v>
      </c>
      <c r="F8" s="15">
        <f>F15+F22+F29+F36+F43+F50+F57+F64+F71+F78+F85+F92+F99+F106+F113+F120+F127+F134+F141+F148+F155</f>
        <v>219302607145</v>
      </c>
      <c r="G8" s="150">
        <f t="shared" si="0"/>
        <v>197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320000</v>
      </c>
      <c r="F9" s="15">
        <f>F16+F23+F30+F37+F44+F51+F58+F65+F72+F79+F86+F93+F100+F107+F114+F121+F128+F135+F142+F149+F156</f>
        <v>340000</v>
      </c>
      <c r="G9" s="150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150000</v>
      </c>
      <c r="F10" s="15">
        <f>F17+F24+F31+F38+F45+F52+F59+F66+F73+F80+F87+F94+F101+F108+F115+F122+F129+F136+F143+F150+F157</f>
        <v>1000000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8276</v>
      </c>
      <c r="C11" s="15">
        <f t="shared" si="0"/>
        <v>8810124000</v>
      </c>
      <c r="D11" s="15">
        <f t="shared" si="0"/>
        <v>1738</v>
      </c>
      <c r="E11" s="15">
        <f t="shared" si="0"/>
        <v>7024657680</v>
      </c>
      <c r="F11" s="15">
        <f>F18+F25+F32+F39+F46+F53+F60+F67+F74+F81+F88+F95+F102+F109+F116+F123+F130+F137+F144+F151+F158</f>
        <v>22206822975</v>
      </c>
      <c r="G11" s="150">
        <f t="shared" si="0"/>
        <v>978</v>
      </c>
    </row>
    <row r="12" spans="1:7" s="16" customFormat="1" ht="12" thickBot="1">
      <c r="A12" s="17" t="s">
        <v>23</v>
      </c>
      <c r="B12" s="15">
        <f t="shared" si="0"/>
        <v>210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350000</v>
      </c>
      <c r="G12" s="151">
        <f t="shared" si="0"/>
        <v>47</v>
      </c>
    </row>
    <row r="13" spans="1:7" s="16" customFormat="1" ht="12.75" customHeight="1" thickBot="1">
      <c r="A13" s="540" t="s">
        <v>24</v>
      </c>
      <c r="B13" s="541"/>
      <c r="C13" s="541"/>
      <c r="D13" s="541"/>
      <c r="E13" s="541"/>
      <c r="F13" s="541"/>
      <c r="G13" s="546"/>
    </row>
    <row r="14" spans="1:7" s="16" customFormat="1" ht="11.25" customHeight="1">
      <c r="A14" s="18" t="s">
        <v>25</v>
      </c>
      <c r="B14" s="355">
        <v>122</v>
      </c>
      <c r="C14" s="355">
        <v>359818600</v>
      </c>
      <c r="D14" s="355">
        <v>31</v>
      </c>
      <c r="E14" s="355">
        <v>307190000</v>
      </c>
      <c r="F14" s="356">
        <v>553531000</v>
      </c>
      <c r="G14" s="357">
        <v>27</v>
      </c>
    </row>
    <row r="15" spans="1:7" s="16" customFormat="1" ht="9" customHeight="1">
      <c r="A15" s="18" t="s">
        <v>26</v>
      </c>
      <c r="B15" s="19">
        <v>13</v>
      </c>
      <c r="C15" s="20">
        <v>143048600</v>
      </c>
      <c r="D15" s="22">
        <v>11</v>
      </c>
      <c r="E15" s="21">
        <v>273590000</v>
      </c>
      <c r="F15" s="287">
        <v>402431000</v>
      </c>
      <c r="G15" s="24">
        <v>3</v>
      </c>
    </row>
    <row r="16" spans="1:7" s="16" customFormat="1" ht="9" customHeight="1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87">
        <v>0</v>
      </c>
      <c r="G16" s="25">
        <v>0</v>
      </c>
    </row>
    <row r="17" spans="1:7" ht="9" customHeight="1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87">
        <v>0</v>
      </c>
      <c r="G17" s="25">
        <v>0</v>
      </c>
    </row>
    <row r="18" spans="1:8" ht="9" customHeight="1">
      <c r="A18" s="18" t="s">
        <v>29</v>
      </c>
      <c r="B18" s="19">
        <v>87</v>
      </c>
      <c r="C18" s="20">
        <v>216770000</v>
      </c>
      <c r="D18" s="22">
        <v>20</v>
      </c>
      <c r="E18" s="21">
        <v>33600000</v>
      </c>
      <c r="F18" s="287">
        <v>151100000</v>
      </c>
      <c r="G18" s="24">
        <v>19</v>
      </c>
      <c r="H18" s="26"/>
    </row>
    <row r="19" spans="1:7" ht="9" customHeight="1" thickBot="1">
      <c r="A19" s="27" t="s">
        <v>23</v>
      </c>
      <c r="B19" s="28">
        <v>22</v>
      </c>
      <c r="C19" s="29">
        <v>0</v>
      </c>
      <c r="D19" s="31">
        <v>0</v>
      </c>
      <c r="E19" s="30">
        <v>0</v>
      </c>
      <c r="F19" s="288">
        <v>0</v>
      </c>
      <c r="G19" s="32">
        <v>5</v>
      </c>
    </row>
    <row r="20" spans="1:7" ht="12.75" customHeight="1" thickBot="1">
      <c r="A20" s="540" t="s">
        <v>30</v>
      </c>
      <c r="B20" s="541"/>
      <c r="C20" s="541"/>
      <c r="D20" s="541"/>
      <c r="E20" s="541"/>
      <c r="F20" s="541"/>
      <c r="G20" s="542"/>
    </row>
    <row r="21" spans="1:7" ht="11.25" customHeight="1">
      <c r="A21" s="18" t="s">
        <v>25</v>
      </c>
      <c r="B21" s="355">
        <v>43</v>
      </c>
      <c r="C21" s="355">
        <v>120115600</v>
      </c>
      <c r="D21" s="355">
        <v>42</v>
      </c>
      <c r="E21" s="355">
        <v>5165920000</v>
      </c>
      <c r="F21" s="356">
        <v>5438813000</v>
      </c>
      <c r="G21" s="357">
        <v>10</v>
      </c>
    </row>
    <row r="22" spans="1:7" ht="11.25">
      <c r="A22" s="18" t="s">
        <v>26</v>
      </c>
      <c r="B22" s="19">
        <v>5</v>
      </c>
      <c r="C22" s="20">
        <v>13415600</v>
      </c>
      <c r="D22" s="22">
        <v>18</v>
      </c>
      <c r="E22" s="21">
        <v>5072350000</v>
      </c>
      <c r="F22" s="287">
        <v>5169943000</v>
      </c>
      <c r="G22" s="25">
        <v>8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87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87">
        <v>0</v>
      </c>
      <c r="G24" s="25">
        <v>0</v>
      </c>
    </row>
    <row r="25" spans="1:7" ht="11.25">
      <c r="A25" s="18" t="s">
        <v>29</v>
      </c>
      <c r="B25" s="19">
        <v>38</v>
      </c>
      <c r="C25" s="20">
        <v>106700000</v>
      </c>
      <c r="D25" s="22">
        <v>24</v>
      </c>
      <c r="E25" s="21">
        <v>93570000</v>
      </c>
      <c r="F25" s="287">
        <v>268870000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88">
        <v>0</v>
      </c>
      <c r="G26" s="33">
        <v>0</v>
      </c>
    </row>
    <row r="27" spans="1:7" ht="12" customHeight="1" thickBot="1">
      <c r="A27" s="540" t="s">
        <v>31</v>
      </c>
      <c r="B27" s="541"/>
      <c r="C27" s="541"/>
      <c r="D27" s="541"/>
      <c r="E27" s="541"/>
      <c r="F27" s="541"/>
      <c r="G27" s="542"/>
    </row>
    <row r="28" spans="1:7" ht="11.25">
      <c r="A28" s="18" t="s">
        <v>25</v>
      </c>
      <c r="B28" s="355">
        <v>1339</v>
      </c>
      <c r="C28" s="355">
        <v>1792737600</v>
      </c>
      <c r="D28" s="355">
        <v>543</v>
      </c>
      <c r="E28" s="355">
        <v>13039884484</v>
      </c>
      <c r="F28" s="356">
        <v>111977664433</v>
      </c>
      <c r="G28" s="357">
        <v>175</v>
      </c>
    </row>
    <row r="29" spans="1:7" ht="11.25">
      <c r="A29" s="18" t="s">
        <v>26</v>
      </c>
      <c r="B29" s="19">
        <v>184</v>
      </c>
      <c r="C29" s="20">
        <v>450862600</v>
      </c>
      <c r="D29" s="22">
        <v>184</v>
      </c>
      <c r="E29" s="21">
        <v>10813780759</v>
      </c>
      <c r="F29" s="287">
        <v>106367967708</v>
      </c>
      <c r="G29" s="24">
        <v>33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287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150000</v>
      </c>
      <c r="F31" s="287">
        <v>1000000</v>
      </c>
      <c r="G31" s="24">
        <v>0</v>
      </c>
    </row>
    <row r="32" spans="1:7" ht="11.25">
      <c r="A32" s="18" t="s">
        <v>29</v>
      </c>
      <c r="B32" s="19">
        <v>1148</v>
      </c>
      <c r="C32" s="20">
        <v>1341875000</v>
      </c>
      <c r="D32" s="22">
        <v>358</v>
      </c>
      <c r="E32" s="21">
        <v>2225953725</v>
      </c>
      <c r="F32" s="287">
        <v>5608696725</v>
      </c>
      <c r="G32" s="24">
        <v>141</v>
      </c>
    </row>
    <row r="33" spans="1:7" ht="12" thickBot="1">
      <c r="A33" s="27" t="s">
        <v>23</v>
      </c>
      <c r="B33" s="28">
        <v>7</v>
      </c>
      <c r="C33" s="29">
        <v>0</v>
      </c>
      <c r="D33" s="31">
        <v>0</v>
      </c>
      <c r="E33" s="30">
        <v>0</v>
      </c>
      <c r="F33" s="288">
        <v>0</v>
      </c>
      <c r="G33" s="33">
        <v>1</v>
      </c>
    </row>
    <row r="34" spans="1:7" ht="12.75" customHeight="1" thickBot="1">
      <c r="A34" s="540" t="s">
        <v>32</v>
      </c>
      <c r="B34" s="541"/>
      <c r="C34" s="541"/>
      <c r="D34" s="541"/>
      <c r="E34" s="541"/>
      <c r="F34" s="541"/>
      <c r="G34" s="542"/>
    </row>
    <row r="35" spans="1:8" ht="11.25" customHeight="1">
      <c r="A35" s="18" t="s">
        <v>25</v>
      </c>
      <c r="B35" s="355">
        <v>75</v>
      </c>
      <c r="C35" s="355">
        <v>148880000</v>
      </c>
      <c r="D35" s="355">
        <v>36</v>
      </c>
      <c r="E35" s="355">
        <v>50305422776</v>
      </c>
      <c r="F35" s="356">
        <v>58975997513</v>
      </c>
      <c r="G35" s="357">
        <v>18</v>
      </c>
      <c r="H35" s="16"/>
    </row>
    <row r="36" spans="1:7" ht="11.25">
      <c r="A36" s="18" t="s">
        <v>26</v>
      </c>
      <c r="B36" s="19">
        <v>36</v>
      </c>
      <c r="C36" s="20">
        <v>54980000</v>
      </c>
      <c r="D36" s="22">
        <v>27</v>
      </c>
      <c r="E36" s="21">
        <v>50302622776</v>
      </c>
      <c r="F36" s="287">
        <v>58884897513</v>
      </c>
      <c r="G36" s="24">
        <v>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8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87">
        <v>0</v>
      </c>
      <c r="G38" s="25">
        <v>0</v>
      </c>
    </row>
    <row r="39" spans="1:7" ht="11.25">
      <c r="A39" s="18" t="s">
        <v>29</v>
      </c>
      <c r="B39" s="19">
        <v>39</v>
      </c>
      <c r="C39" s="20">
        <v>93900000</v>
      </c>
      <c r="D39" s="22">
        <v>9</v>
      </c>
      <c r="E39" s="21">
        <v>2800000</v>
      </c>
      <c r="F39" s="287">
        <v>91100000</v>
      </c>
      <c r="G39" s="24">
        <v>9</v>
      </c>
    </row>
    <row r="40" spans="1:7" ht="12" thickBot="1">
      <c r="A40" s="397" t="s">
        <v>570</v>
      </c>
      <c r="B40" s="28">
        <v>0</v>
      </c>
      <c r="C40" s="29">
        <v>0</v>
      </c>
      <c r="D40" s="30">
        <v>0</v>
      </c>
      <c r="E40" s="30">
        <v>0</v>
      </c>
      <c r="F40" s="288">
        <v>0</v>
      </c>
      <c r="G40" s="32">
        <v>0</v>
      </c>
    </row>
    <row r="41" spans="1:7" ht="11.25" customHeight="1" thickBot="1">
      <c r="A41" s="540" t="s">
        <v>33</v>
      </c>
      <c r="B41" s="541"/>
      <c r="C41" s="541"/>
      <c r="D41" s="541"/>
      <c r="E41" s="541"/>
      <c r="F41" s="541"/>
      <c r="G41" s="542"/>
    </row>
    <row r="42" spans="1:7" ht="11.25" customHeight="1">
      <c r="A42" s="18" t="s">
        <v>25</v>
      </c>
      <c r="B42" s="355">
        <v>14</v>
      </c>
      <c r="C42" s="355">
        <v>19100000</v>
      </c>
      <c r="D42" s="355">
        <v>10</v>
      </c>
      <c r="E42" s="355">
        <v>94249651</v>
      </c>
      <c r="F42" s="356">
        <v>255159651</v>
      </c>
      <c r="G42" s="357">
        <v>3</v>
      </c>
    </row>
    <row r="43" spans="1:7" ht="11.25">
      <c r="A43" s="18" t="s">
        <v>26</v>
      </c>
      <c r="B43" s="19">
        <v>3</v>
      </c>
      <c r="C43" s="20">
        <v>400000</v>
      </c>
      <c r="D43" s="22">
        <v>1</v>
      </c>
      <c r="E43" s="21">
        <v>67599651</v>
      </c>
      <c r="F43" s="287">
        <v>97599651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8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87">
        <v>0</v>
      </c>
      <c r="G45" s="25">
        <v>0</v>
      </c>
    </row>
    <row r="46" spans="1:7" ht="11.25">
      <c r="A46" s="18" t="s">
        <v>29</v>
      </c>
      <c r="B46" s="19">
        <v>11</v>
      </c>
      <c r="C46" s="20">
        <v>18700000</v>
      </c>
      <c r="D46" s="22">
        <v>9</v>
      </c>
      <c r="E46" s="21">
        <v>26650000</v>
      </c>
      <c r="F46" s="287">
        <v>157560000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88">
        <v>0</v>
      </c>
      <c r="G47" s="33">
        <v>0</v>
      </c>
    </row>
    <row r="48" spans="1:7" ht="11.25" customHeight="1" thickBot="1">
      <c r="A48" s="540" t="s">
        <v>34</v>
      </c>
      <c r="B48" s="541"/>
      <c r="C48" s="541"/>
      <c r="D48" s="541"/>
      <c r="E48" s="541"/>
      <c r="F48" s="541"/>
      <c r="G48" s="542"/>
    </row>
    <row r="49" spans="1:7" ht="11.25">
      <c r="A49" s="18" t="s">
        <v>25</v>
      </c>
      <c r="B49" s="355">
        <v>1330</v>
      </c>
      <c r="C49" s="355">
        <v>1788333896</v>
      </c>
      <c r="D49" s="355">
        <v>327</v>
      </c>
      <c r="E49" s="355">
        <v>4290399458</v>
      </c>
      <c r="F49" s="356">
        <v>9012038687</v>
      </c>
      <c r="G49" s="357">
        <v>174</v>
      </c>
    </row>
    <row r="50" spans="1:8" ht="11.25">
      <c r="A50" s="18" t="s">
        <v>26</v>
      </c>
      <c r="B50" s="34">
        <v>140</v>
      </c>
      <c r="C50" s="23">
        <v>289363896</v>
      </c>
      <c r="D50" s="22">
        <v>93</v>
      </c>
      <c r="E50" s="21">
        <v>3575858908</v>
      </c>
      <c r="F50" s="287">
        <v>6015468787</v>
      </c>
      <c r="G50" s="24">
        <v>35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87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87">
        <v>0</v>
      </c>
      <c r="G52" s="25">
        <v>0</v>
      </c>
      <c r="H52" s="16"/>
    </row>
    <row r="53" spans="1:8" ht="11.25">
      <c r="A53" s="18" t="s">
        <v>29</v>
      </c>
      <c r="B53" s="34">
        <v>1051</v>
      </c>
      <c r="C53" s="23">
        <v>1498970000</v>
      </c>
      <c r="D53" s="22">
        <v>234</v>
      </c>
      <c r="E53" s="21">
        <v>714540550</v>
      </c>
      <c r="F53" s="287">
        <v>2996569900</v>
      </c>
      <c r="G53" s="24">
        <v>108</v>
      </c>
      <c r="H53" s="16"/>
    </row>
    <row r="54" spans="1:8" ht="12" thickBot="1">
      <c r="A54" s="27" t="s">
        <v>23</v>
      </c>
      <c r="B54" s="28">
        <v>139</v>
      </c>
      <c r="C54" s="29">
        <v>0</v>
      </c>
      <c r="D54" s="31">
        <v>0</v>
      </c>
      <c r="E54" s="30">
        <v>0</v>
      </c>
      <c r="F54" s="288">
        <v>0</v>
      </c>
      <c r="G54" s="32">
        <v>31</v>
      </c>
      <c r="H54" s="16"/>
    </row>
    <row r="55" spans="1:7" ht="15.75" customHeight="1" thickBot="1">
      <c r="A55" s="543" t="s">
        <v>35</v>
      </c>
      <c r="B55" s="544"/>
      <c r="C55" s="544"/>
      <c r="D55" s="544"/>
      <c r="E55" s="544"/>
      <c r="F55" s="544"/>
      <c r="G55" s="545"/>
    </row>
    <row r="56" spans="1:7" ht="11.25" customHeight="1">
      <c r="A56" s="18" t="s">
        <v>25</v>
      </c>
      <c r="B56" s="355">
        <v>3243</v>
      </c>
      <c r="C56" s="355">
        <v>3613993266</v>
      </c>
      <c r="D56" s="355">
        <v>780</v>
      </c>
      <c r="E56" s="355">
        <v>6377066309</v>
      </c>
      <c r="F56" s="356">
        <v>15664684811</v>
      </c>
      <c r="G56" s="357">
        <v>368</v>
      </c>
    </row>
    <row r="57" spans="1:7" ht="11.25">
      <c r="A57" s="18" t="s">
        <v>26</v>
      </c>
      <c r="B57" s="34">
        <v>274</v>
      </c>
      <c r="C57" s="23">
        <v>290914266</v>
      </c>
      <c r="D57" s="22">
        <v>153</v>
      </c>
      <c r="E57" s="21">
        <v>3276123404</v>
      </c>
      <c r="F57" s="287">
        <v>6874228036</v>
      </c>
      <c r="G57" s="24">
        <v>35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4</v>
      </c>
      <c r="E58" s="21">
        <v>320000</v>
      </c>
      <c r="F58" s="287">
        <v>340000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87">
        <v>0</v>
      </c>
      <c r="G59" s="25">
        <v>0</v>
      </c>
    </row>
    <row r="60" spans="1:7" ht="11.25">
      <c r="A60" s="18" t="s">
        <v>29</v>
      </c>
      <c r="B60" s="34">
        <v>2955</v>
      </c>
      <c r="C60" s="23">
        <v>3323079000</v>
      </c>
      <c r="D60" s="22">
        <v>623</v>
      </c>
      <c r="E60" s="21">
        <v>3100622905</v>
      </c>
      <c r="F60" s="287">
        <v>8790116775</v>
      </c>
      <c r="G60" s="24">
        <v>325</v>
      </c>
    </row>
    <row r="61" spans="1:7" ht="12" thickBot="1">
      <c r="A61" s="27" t="s">
        <v>23</v>
      </c>
      <c r="B61" s="28">
        <v>14</v>
      </c>
      <c r="C61" s="29">
        <v>0</v>
      </c>
      <c r="D61" s="30">
        <v>0</v>
      </c>
      <c r="E61" s="30">
        <v>0</v>
      </c>
      <c r="F61" s="288">
        <v>0</v>
      </c>
      <c r="G61" s="33">
        <v>5</v>
      </c>
    </row>
    <row r="62" spans="1:7" s="16" customFormat="1" ht="11.25" customHeight="1" thickBot="1">
      <c r="A62" s="540" t="s">
        <v>36</v>
      </c>
      <c r="B62" s="541"/>
      <c r="C62" s="541"/>
      <c r="D62" s="541"/>
      <c r="E62" s="541"/>
      <c r="F62" s="541"/>
      <c r="G62" s="542"/>
    </row>
    <row r="63" spans="1:7" ht="11.25" customHeight="1">
      <c r="A63" s="18" t="s">
        <v>25</v>
      </c>
      <c r="B63" s="355">
        <v>409</v>
      </c>
      <c r="C63" s="355">
        <v>699961800</v>
      </c>
      <c r="D63" s="355">
        <v>143</v>
      </c>
      <c r="E63" s="355">
        <v>1064743672</v>
      </c>
      <c r="F63" s="356">
        <v>2546439180</v>
      </c>
      <c r="G63" s="357">
        <v>54</v>
      </c>
    </row>
    <row r="64" spans="1:7" ht="11.25">
      <c r="A64" s="18" t="s">
        <v>26</v>
      </c>
      <c r="B64" s="34">
        <v>61</v>
      </c>
      <c r="C64" s="23">
        <v>239846800</v>
      </c>
      <c r="D64" s="22">
        <v>28</v>
      </c>
      <c r="E64" s="21">
        <v>784230972</v>
      </c>
      <c r="F64" s="287">
        <v>1435922780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8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87">
        <v>0</v>
      </c>
      <c r="G66" s="24">
        <v>0</v>
      </c>
    </row>
    <row r="67" spans="1:7" ht="11.25">
      <c r="A67" s="18" t="s">
        <v>29</v>
      </c>
      <c r="B67" s="34">
        <v>342</v>
      </c>
      <c r="C67" s="23">
        <v>460115000</v>
      </c>
      <c r="D67" s="22">
        <v>114</v>
      </c>
      <c r="E67" s="21">
        <v>280512700</v>
      </c>
      <c r="F67" s="287">
        <v>1110166400</v>
      </c>
      <c r="G67" s="24">
        <v>38</v>
      </c>
    </row>
    <row r="68" spans="1:7" ht="12" thickBot="1">
      <c r="A68" s="27" t="s">
        <v>23</v>
      </c>
      <c r="B68" s="35">
        <v>6</v>
      </c>
      <c r="C68" s="36">
        <v>0</v>
      </c>
      <c r="D68" s="31">
        <v>1</v>
      </c>
      <c r="E68" s="30">
        <v>0</v>
      </c>
      <c r="F68" s="288">
        <v>350000</v>
      </c>
      <c r="G68" s="32">
        <v>4</v>
      </c>
    </row>
    <row r="69" spans="1:7" ht="14.25" customHeight="1" thickBot="1">
      <c r="A69" s="540" t="s">
        <v>37</v>
      </c>
      <c r="B69" s="541"/>
      <c r="C69" s="541"/>
      <c r="D69" s="541"/>
      <c r="E69" s="541"/>
      <c r="F69" s="541"/>
      <c r="G69" s="546"/>
    </row>
    <row r="70" spans="1:7" ht="11.25">
      <c r="A70" s="18" t="s">
        <v>25</v>
      </c>
      <c r="B70" s="355">
        <v>533</v>
      </c>
      <c r="C70" s="355">
        <v>517513000</v>
      </c>
      <c r="D70" s="355">
        <v>63</v>
      </c>
      <c r="E70" s="355">
        <v>300672593</v>
      </c>
      <c r="F70" s="356">
        <v>1116690290</v>
      </c>
      <c r="G70" s="357">
        <v>66</v>
      </c>
    </row>
    <row r="71" spans="1:7" ht="11.25">
      <c r="A71" s="18" t="s">
        <v>26</v>
      </c>
      <c r="B71" s="34">
        <v>43</v>
      </c>
      <c r="C71" s="23">
        <v>104420000</v>
      </c>
      <c r="D71" s="22">
        <v>17</v>
      </c>
      <c r="E71" s="21">
        <v>226892593</v>
      </c>
      <c r="F71" s="287">
        <v>673908415</v>
      </c>
      <c r="G71" s="24">
        <v>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8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87">
        <v>0</v>
      </c>
      <c r="G73" s="25">
        <v>0</v>
      </c>
    </row>
    <row r="74" spans="1:7" ht="11.25">
      <c r="A74" s="18" t="s">
        <v>29</v>
      </c>
      <c r="B74" s="34">
        <v>486</v>
      </c>
      <c r="C74" s="23">
        <v>413093000</v>
      </c>
      <c r="D74" s="22">
        <v>46</v>
      </c>
      <c r="E74" s="21">
        <v>73780000</v>
      </c>
      <c r="F74" s="287">
        <v>442781875</v>
      </c>
      <c r="G74" s="24">
        <v>57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88">
        <v>0</v>
      </c>
      <c r="G75" s="33">
        <v>0</v>
      </c>
    </row>
    <row r="76" spans="1:7" ht="12.75" customHeight="1" thickBot="1">
      <c r="A76" s="540" t="s">
        <v>38</v>
      </c>
      <c r="B76" s="541"/>
      <c r="C76" s="541"/>
      <c r="D76" s="541"/>
      <c r="E76" s="541"/>
      <c r="F76" s="541"/>
      <c r="G76" s="542"/>
    </row>
    <row r="77" spans="1:7" ht="11.25">
      <c r="A77" s="18" t="s">
        <v>25</v>
      </c>
      <c r="B77" s="355">
        <v>489</v>
      </c>
      <c r="C77" s="355">
        <v>341476600</v>
      </c>
      <c r="D77" s="355">
        <v>84</v>
      </c>
      <c r="E77" s="355">
        <v>748989190</v>
      </c>
      <c r="F77" s="356">
        <v>1873999022</v>
      </c>
      <c r="G77" s="357">
        <v>51</v>
      </c>
    </row>
    <row r="78" spans="1:7" ht="11.25">
      <c r="A78" s="18" t="s">
        <v>26</v>
      </c>
      <c r="B78" s="34">
        <v>166</v>
      </c>
      <c r="C78" s="23">
        <v>136515600</v>
      </c>
      <c r="D78" s="22">
        <v>48</v>
      </c>
      <c r="E78" s="21">
        <v>727718190</v>
      </c>
      <c r="F78" s="287">
        <v>1693514022</v>
      </c>
      <c r="G78" s="24">
        <v>13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8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87">
        <v>0</v>
      </c>
      <c r="G80" s="25">
        <v>0</v>
      </c>
    </row>
    <row r="81" spans="1:7" ht="11.25">
      <c r="A81" s="18" t="s">
        <v>29</v>
      </c>
      <c r="B81" s="34">
        <v>323</v>
      </c>
      <c r="C81" s="23">
        <v>204961000</v>
      </c>
      <c r="D81" s="22">
        <v>36</v>
      </c>
      <c r="E81" s="21">
        <v>21271000</v>
      </c>
      <c r="F81" s="287">
        <v>180485000</v>
      </c>
      <c r="G81" s="24">
        <v>38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88">
        <v>0</v>
      </c>
      <c r="G82" s="33">
        <v>0</v>
      </c>
    </row>
    <row r="83" spans="1:7" ht="12.75" customHeight="1" thickBot="1">
      <c r="A83" s="540" t="s">
        <v>39</v>
      </c>
      <c r="B83" s="541"/>
      <c r="C83" s="541"/>
      <c r="D83" s="541"/>
      <c r="E83" s="541"/>
      <c r="F83" s="541"/>
      <c r="G83" s="542"/>
    </row>
    <row r="84" spans="1:7" ht="11.25">
      <c r="A84" s="18" t="s">
        <v>25</v>
      </c>
      <c r="B84" s="355">
        <v>73</v>
      </c>
      <c r="C84" s="355">
        <v>76461000</v>
      </c>
      <c r="D84" s="355">
        <v>61</v>
      </c>
      <c r="E84" s="355">
        <v>11548927100</v>
      </c>
      <c r="F84" s="356">
        <v>18284217900</v>
      </c>
      <c r="G84" s="357">
        <v>14</v>
      </c>
    </row>
    <row r="85" spans="1:7" ht="11.25">
      <c r="A85" s="18" t="s">
        <v>26</v>
      </c>
      <c r="B85" s="34">
        <v>26</v>
      </c>
      <c r="C85" s="23">
        <v>9581000</v>
      </c>
      <c r="D85" s="22">
        <v>43</v>
      </c>
      <c r="E85" s="21">
        <v>11546752100</v>
      </c>
      <c r="F85" s="287">
        <v>18262207900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8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87">
        <v>0</v>
      </c>
      <c r="G87" s="25">
        <v>0</v>
      </c>
    </row>
    <row r="88" spans="1:7" ht="11.25">
      <c r="A88" s="18" t="s">
        <v>29</v>
      </c>
      <c r="B88" s="34">
        <v>47</v>
      </c>
      <c r="C88" s="23">
        <v>66880000</v>
      </c>
      <c r="D88" s="22">
        <v>18</v>
      </c>
      <c r="E88" s="21">
        <v>2175000</v>
      </c>
      <c r="F88" s="287">
        <v>22010000</v>
      </c>
      <c r="G88" s="24">
        <v>9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88">
        <v>0</v>
      </c>
      <c r="G89" s="33">
        <v>1</v>
      </c>
    </row>
    <row r="90" spans="1:7" ht="12" customHeight="1" thickBot="1">
      <c r="A90" s="540" t="s">
        <v>40</v>
      </c>
      <c r="B90" s="541"/>
      <c r="C90" s="541"/>
      <c r="D90" s="541"/>
      <c r="E90" s="541"/>
      <c r="F90" s="541"/>
      <c r="G90" s="542"/>
    </row>
    <row r="91" spans="1:7" ht="11.25">
      <c r="A91" s="18" t="s">
        <v>25</v>
      </c>
      <c r="B91" s="355">
        <v>280</v>
      </c>
      <c r="C91" s="355">
        <v>706155000</v>
      </c>
      <c r="D91" s="355">
        <v>41</v>
      </c>
      <c r="E91" s="355">
        <v>139977464</v>
      </c>
      <c r="F91" s="356">
        <v>6271646576</v>
      </c>
      <c r="G91" s="357">
        <v>31</v>
      </c>
    </row>
    <row r="92" spans="1:7" ht="11.25">
      <c r="A92" s="18" t="s">
        <v>26</v>
      </c>
      <c r="B92" s="34">
        <v>41</v>
      </c>
      <c r="C92" s="23">
        <v>545503000</v>
      </c>
      <c r="D92" s="22">
        <v>24</v>
      </c>
      <c r="E92" s="21">
        <v>120107464</v>
      </c>
      <c r="F92" s="287">
        <v>5956846576</v>
      </c>
      <c r="G92" s="24">
        <v>4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8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87">
        <v>0</v>
      </c>
      <c r="G94" s="25">
        <v>0</v>
      </c>
    </row>
    <row r="95" spans="1:7" ht="11.25">
      <c r="A95" s="18" t="s">
        <v>29</v>
      </c>
      <c r="B95" s="34">
        <v>227</v>
      </c>
      <c r="C95" s="23">
        <v>160652000</v>
      </c>
      <c r="D95" s="22">
        <v>17</v>
      </c>
      <c r="E95" s="21">
        <v>19870000</v>
      </c>
      <c r="F95" s="287">
        <v>314800000</v>
      </c>
      <c r="G95" s="24">
        <v>27</v>
      </c>
    </row>
    <row r="96" spans="1:7" ht="12" customHeight="1" thickBot="1">
      <c r="A96" s="27" t="s">
        <v>23</v>
      </c>
      <c r="B96" s="35">
        <v>12</v>
      </c>
      <c r="C96" s="36">
        <v>0</v>
      </c>
      <c r="D96" s="30">
        <v>0</v>
      </c>
      <c r="E96" s="30">
        <v>0</v>
      </c>
      <c r="F96" s="288">
        <v>0</v>
      </c>
      <c r="G96" s="32">
        <v>0</v>
      </c>
    </row>
    <row r="97" spans="1:8" ht="12" customHeight="1" thickBot="1">
      <c r="A97" s="540" t="s">
        <v>62</v>
      </c>
      <c r="B97" s="541"/>
      <c r="C97" s="541"/>
      <c r="D97" s="541"/>
      <c r="E97" s="541"/>
      <c r="F97" s="541"/>
      <c r="G97" s="542"/>
      <c r="H97" s="16"/>
    </row>
    <row r="98" spans="1:8" ht="11.25">
      <c r="A98" s="18" t="s">
        <v>25</v>
      </c>
      <c r="B98" s="355">
        <v>775</v>
      </c>
      <c r="C98" s="355">
        <v>924478624</v>
      </c>
      <c r="D98" s="355">
        <v>150</v>
      </c>
      <c r="E98" s="355">
        <v>3194379027</v>
      </c>
      <c r="F98" s="356">
        <v>5844208017</v>
      </c>
      <c r="G98" s="357">
        <v>85</v>
      </c>
      <c r="H98" s="16"/>
    </row>
    <row r="99" spans="1:8" ht="11.25">
      <c r="A99" s="18" t="s">
        <v>26</v>
      </c>
      <c r="B99" s="34">
        <v>113</v>
      </c>
      <c r="C99" s="23">
        <v>618468624</v>
      </c>
      <c r="D99" s="22">
        <v>58</v>
      </c>
      <c r="E99" s="21">
        <v>3071264727</v>
      </c>
      <c r="F99" s="287">
        <v>5314108717</v>
      </c>
      <c r="G99" s="24">
        <v>14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8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87">
        <v>0</v>
      </c>
      <c r="G101" s="25">
        <v>0</v>
      </c>
    </row>
    <row r="102" spans="1:7" ht="11.25">
      <c r="A102" s="18" t="s">
        <v>29</v>
      </c>
      <c r="B102" s="34">
        <v>662</v>
      </c>
      <c r="C102" s="23">
        <v>306010000</v>
      </c>
      <c r="D102" s="22">
        <v>92</v>
      </c>
      <c r="E102" s="21">
        <v>123114300</v>
      </c>
      <c r="F102" s="287">
        <v>530099300</v>
      </c>
      <c r="G102" s="24">
        <v>71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88">
        <v>0</v>
      </c>
      <c r="G103" s="33">
        <v>0</v>
      </c>
    </row>
    <row r="104" spans="1:7" ht="14.25" customHeight="1" thickBot="1">
      <c r="A104" s="540" t="s">
        <v>41</v>
      </c>
      <c r="B104" s="541"/>
      <c r="C104" s="541"/>
      <c r="D104" s="541"/>
      <c r="E104" s="541"/>
      <c r="F104" s="541"/>
      <c r="G104" s="542"/>
    </row>
    <row r="105" spans="1:7" ht="11.25">
      <c r="A105" s="18" t="s">
        <v>25</v>
      </c>
      <c r="B105" s="355">
        <v>373</v>
      </c>
      <c r="C105" s="355">
        <v>326642500</v>
      </c>
      <c r="D105" s="355">
        <v>109</v>
      </c>
      <c r="E105" s="355">
        <v>793710065</v>
      </c>
      <c r="F105" s="356">
        <v>2043477698</v>
      </c>
      <c r="G105" s="357">
        <v>52</v>
      </c>
    </row>
    <row r="106" spans="1:7" ht="11.25">
      <c r="A106" s="18" t="s">
        <v>26</v>
      </c>
      <c r="B106" s="34">
        <v>46</v>
      </c>
      <c r="C106" s="23">
        <v>49111500</v>
      </c>
      <c r="D106" s="22">
        <v>27</v>
      </c>
      <c r="E106" s="21">
        <v>517680065</v>
      </c>
      <c r="F106" s="287">
        <v>691962698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8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87">
        <v>0</v>
      </c>
      <c r="G108" s="25">
        <v>0</v>
      </c>
    </row>
    <row r="109" spans="1:7" ht="11.25">
      <c r="A109" s="18" t="s">
        <v>29</v>
      </c>
      <c r="B109" s="34">
        <v>327</v>
      </c>
      <c r="C109" s="23">
        <v>277531000</v>
      </c>
      <c r="D109" s="22">
        <v>82</v>
      </c>
      <c r="E109" s="21">
        <v>276030000</v>
      </c>
      <c r="F109" s="287">
        <v>1351515000</v>
      </c>
      <c r="G109" s="24">
        <v>45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88">
        <v>0</v>
      </c>
      <c r="G110" s="33">
        <v>0</v>
      </c>
    </row>
    <row r="111" spans="1:7" ht="13.5" customHeight="1" thickBot="1">
      <c r="A111" s="540" t="s">
        <v>42</v>
      </c>
      <c r="B111" s="541"/>
      <c r="C111" s="541"/>
      <c r="D111" s="541"/>
      <c r="E111" s="541"/>
      <c r="F111" s="541"/>
      <c r="G111" s="542"/>
    </row>
    <row r="112" spans="1:7" ht="11.25">
      <c r="A112" s="18" t="s">
        <v>25</v>
      </c>
      <c r="B112" s="355">
        <v>15</v>
      </c>
      <c r="C112" s="355">
        <v>13650000</v>
      </c>
      <c r="D112" s="355">
        <v>6</v>
      </c>
      <c r="E112" s="355">
        <v>155307500</v>
      </c>
      <c r="F112" s="356">
        <v>293079291</v>
      </c>
      <c r="G112" s="357">
        <v>1</v>
      </c>
    </row>
    <row r="113" spans="1:7" ht="11.25">
      <c r="A113" s="18" t="s">
        <v>26</v>
      </c>
      <c r="B113" s="19">
        <v>3</v>
      </c>
      <c r="C113" s="20">
        <v>5550000</v>
      </c>
      <c r="D113" s="22">
        <v>3</v>
      </c>
      <c r="E113" s="21">
        <v>135217500</v>
      </c>
      <c r="F113" s="287">
        <v>248058291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8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87">
        <v>0</v>
      </c>
      <c r="G115" s="25">
        <v>0</v>
      </c>
    </row>
    <row r="116" spans="1:7" ht="11.25">
      <c r="A116" s="18" t="s">
        <v>29</v>
      </c>
      <c r="B116" s="34">
        <v>9</v>
      </c>
      <c r="C116" s="23">
        <v>8100000</v>
      </c>
      <c r="D116" s="22">
        <v>3</v>
      </c>
      <c r="E116" s="21">
        <v>20090000</v>
      </c>
      <c r="F116" s="287">
        <v>45021000</v>
      </c>
      <c r="G116" s="25">
        <v>1</v>
      </c>
    </row>
    <row r="117" spans="1:7" ht="12" thickBot="1">
      <c r="A117" s="27" t="s">
        <v>23</v>
      </c>
      <c r="B117" s="35">
        <v>3</v>
      </c>
      <c r="C117" s="36">
        <v>0</v>
      </c>
      <c r="D117" s="30">
        <v>0</v>
      </c>
      <c r="E117" s="30">
        <v>0</v>
      </c>
      <c r="F117" s="288">
        <v>0</v>
      </c>
      <c r="G117" s="33">
        <v>0</v>
      </c>
    </row>
    <row r="118" spans="1:7" ht="12.75" customHeight="1" thickBot="1">
      <c r="A118" s="540" t="s">
        <v>43</v>
      </c>
      <c r="B118" s="541"/>
      <c r="C118" s="541"/>
      <c r="D118" s="541"/>
      <c r="E118" s="541"/>
      <c r="F118" s="541"/>
      <c r="G118" s="542"/>
    </row>
    <row r="119" spans="1:7" ht="11.25">
      <c r="A119" s="18" t="s">
        <v>25</v>
      </c>
      <c r="B119" s="355">
        <v>144</v>
      </c>
      <c r="C119" s="355">
        <v>111937000</v>
      </c>
      <c r="D119" s="355">
        <v>22</v>
      </c>
      <c r="E119" s="355">
        <v>5010721</v>
      </c>
      <c r="F119" s="356">
        <v>52727301</v>
      </c>
      <c r="G119" s="357">
        <v>25</v>
      </c>
    </row>
    <row r="120" spans="1:7" ht="11.25">
      <c r="A120" s="18" t="s">
        <v>26</v>
      </c>
      <c r="B120" s="34">
        <v>12</v>
      </c>
      <c r="C120" s="23">
        <v>2050000</v>
      </c>
      <c r="D120" s="22">
        <v>5</v>
      </c>
      <c r="E120" s="21">
        <v>2913221</v>
      </c>
      <c r="F120" s="287">
        <v>29627301</v>
      </c>
      <c r="G120" s="24">
        <v>6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8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87">
        <v>0</v>
      </c>
      <c r="G122" s="25">
        <v>0</v>
      </c>
    </row>
    <row r="123" spans="1:7" ht="11.25">
      <c r="A123" s="18" t="s">
        <v>29</v>
      </c>
      <c r="B123" s="34">
        <v>132</v>
      </c>
      <c r="C123" s="23">
        <v>109887000</v>
      </c>
      <c r="D123" s="22">
        <v>17</v>
      </c>
      <c r="E123" s="21">
        <v>2097500</v>
      </c>
      <c r="F123" s="287">
        <v>23100000</v>
      </c>
      <c r="G123" s="24">
        <v>19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88">
        <v>0</v>
      </c>
      <c r="G124" s="33">
        <v>0</v>
      </c>
    </row>
    <row r="125" spans="1:7" ht="13.5" customHeight="1" thickBot="1">
      <c r="A125" s="540" t="s">
        <v>44</v>
      </c>
      <c r="B125" s="541"/>
      <c r="C125" s="541"/>
      <c r="D125" s="541"/>
      <c r="E125" s="541"/>
      <c r="F125" s="541"/>
      <c r="G125" s="546"/>
    </row>
    <row r="126" spans="1:8" ht="11.25">
      <c r="A126" s="18" t="s">
        <v>25</v>
      </c>
      <c r="B126" s="355">
        <v>256</v>
      </c>
      <c r="C126" s="355">
        <v>95065000</v>
      </c>
      <c r="D126" s="355">
        <v>28</v>
      </c>
      <c r="E126" s="355">
        <v>543188000</v>
      </c>
      <c r="F126" s="356">
        <v>379956750</v>
      </c>
      <c r="G126" s="357">
        <v>43</v>
      </c>
      <c r="H126" s="37"/>
    </row>
    <row r="127" spans="1:7" ht="11.25">
      <c r="A127" s="18" t="s">
        <v>26</v>
      </c>
      <c r="B127" s="34">
        <v>21</v>
      </c>
      <c r="C127" s="23">
        <v>5050000</v>
      </c>
      <c r="D127" s="22">
        <v>6</v>
      </c>
      <c r="E127" s="21">
        <v>539128000</v>
      </c>
      <c r="F127" s="287">
        <v>324614750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8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87">
        <v>0</v>
      </c>
      <c r="G129" s="25">
        <v>0</v>
      </c>
    </row>
    <row r="130" spans="1:7" ht="11.25">
      <c r="A130" s="18" t="s">
        <v>29</v>
      </c>
      <c r="B130" s="34">
        <v>235</v>
      </c>
      <c r="C130" s="23">
        <v>90015000</v>
      </c>
      <c r="D130" s="22">
        <v>22</v>
      </c>
      <c r="E130" s="21">
        <v>4060000</v>
      </c>
      <c r="F130" s="287">
        <v>55342000</v>
      </c>
      <c r="G130" s="24">
        <v>40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88">
        <v>0</v>
      </c>
      <c r="G131" s="33">
        <v>0</v>
      </c>
    </row>
    <row r="132" spans="1:7" ht="14.25" customHeight="1" thickBot="1">
      <c r="A132" s="540" t="s">
        <v>45</v>
      </c>
      <c r="B132" s="541"/>
      <c r="C132" s="541"/>
      <c r="D132" s="541"/>
      <c r="E132" s="541"/>
      <c r="F132" s="541"/>
      <c r="G132" s="546"/>
    </row>
    <row r="133" spans="1:7" ht="11.25">
      <c r="A133" s="18" t="s">
        <v>25</v>
      </c>
      <c r="B133" s="355">
        <v>57</v>
      </c>
      <c r="C133" s="355">
        <v>53237000</v>
      </c>
      <c r="D133" s="355">
        <v>9</v>
      </c>
      <c r="E133" s="355">
        <v>464370000</v>
      </c>
      <c r="F133" s="356">
        <v>890239000</v>
      </c>
      <c r="G133" s="357">
        <v>9</v>
      </c>
    </row>
    <row r="134" spans="1:7" ht="11.25">
      <c r="A134" s="18" t="s">
        <v>26</v>
      </c>
      <c r="B134" s="34">
        <v>6</v>
      </c>
      <c r="C134" s="23">
        <v>1651000</v>
      </c>
      <c r="D134" s="22">
        <v>3</v>
      </c>
      <c r="E134" s="21">
        <v>462800000</v>
      </c>
      <c r="F134" s="287">
        <v>859300000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8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87">
        <v>0</v>
      </c>
      <c r="G136" s="25">
        <v>0</v>
      </c>
    </row>
    <row r="137" spans="1:7" ht="11.25">
      <c r="A137" s="18" t="s">
        <v>29</v>
      </c>
      <c r="B137" s="34">
        <v>50</v>
      </c>
      <c r="C137" s="23">
        <v>51586000</v>
      </c>
      <c r="D137" s="22">
        <v>6</v>
      </c>
      <c r="E137" s="21">
        <v>1570000</v>
      </c>
      <c r="F137" s="287">
        <v>30939000</v>
      </c>
      <c r="G137" s="24">
        <v>9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88">
        <v>0</v>
      </c>
      <c r="G138" s="33">
        <v>0</v>
      </c>
    </row>
    <row r="139" spans="1:7" ht="12" customHeight="1" thickBot="1">
      <c r="A139" s="540" t="s">
        <v>68</v>
      </c>
      <c r="B139" s="541"/>
      <c r="C139" s="541"/>
      <c r="D139" s="541"/>
      <c r="E139" s="541"/>
      <c r="F139" s="541"/>
      <c r="G139" s="542"/>
    </row>
    <row r="140" spans="1:7" ht="12.75" customHeight="1">
      <c r="A140" s="18" t="s">
        <v>25</v>
      </c>
      <c r="B140" s="355">
        <v>113</v>
      </c>
      <c r="C140" s="355">
        <v>61950000</v>
      </c>
      <c r="D140" s="355">
        <v>8</v>
      </c>
      <c r="E140" s="355">
        <v>2350000</v>
      </c>
      <c r="F140" s="356">
        <v>36550000</v>
      </c>
      <c r="G140" s="357">
        <v>18</v>
      </c>
    </row>
    <row r="141" spans="1:7" ht="11.25">
      <c r="A141" s="18" t="s">
        <v>26</v>
      </c>
      <c r="B141" s="19">
        <v>4</v>
      </c>
      <c r="C141" s="20">
        <v>650000</v>
      </c>
      <c r="D141" s="21">
        <v>0</v>
      </c>
      <c r="E141" s="21">
        <v>0</v>
      </c>
      <c r="F141" s="287">
        <v>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8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87">
        <v>0</v>
      </c>
      <c r="G143" s="25">
        <v>0</v>
      </c>
    </row>
    <row r="144" spans="1:7" ht="11.25">
      <c r="A144" s="18" t="s">
        <v>29</v>
      </c>
      <c r="B144" s="34">
        <v>107</v>
      </c>
      <c r="C144" s="20">
        <v>61300000</v>
      </c>
      <c r="D144" s="22">
        <v>8</v>
      </c>
      <c r="E144" s="21">
        <v>2350000</v>
      </c>
      <c r="F144" s="287">
        <v>36550000</v>
      </c>
      <c r="G144" s="25">
        <v>17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88">
        <v>0</v>
      </c>
      <c r="G145" s="33">
        <v>0</v>
      </c>
    </row>
    <row r="146" spans="1:7" ht="24.75" customHeight="1" thickBot="1">
      <c r="A146" s="540" t="s">
        <v>46</v>
      </c>
      <c r="B146" s="541"/>
      <c r="C146" s="541"/>
      <c r="D146" s="541"/>
      <c r="E146" s="541"/>
      <c r="F146" s="541"/>
      <c r="G146" s="542"/>
    </row>
    <row r="147" spans="1:7" ht="11.25">
      <c r="A147" s="18" t="s">
        <v>25</v>
      </c>
      <c r="B147" s="355">
        <v>0</v>
      </c>
      <c r="C147" s="355">
        <v>0</v>
      </c>
      <c r="D147" s="355">
        <v>0</v>
      </c>
      <c r="E147" s="355">
        <v>0</v>
      </c>
      <c r="F147" s="356">
        <v>0</v>
      </c>
      <c r="G147" s="357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8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8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8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8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88">
        <v>0</v>
      </c>
      <c r="G152" s="33">
        <v>0</v>
      </c>
    </row>
    <row r="153" spans="1:7" ht="13.5" customHeight="1" thickBot="1">
      <c r="A153" s="540" t="s">
        <v>47</v>
      </c>
      <c r="B153" s="541"/>
      <c r="C153" s="541"/>
      <c r="D153" s="541"/>
      <c r="E153" s="541"/>
      <c r="F153" s="541"/>
      <c r="G153" s="542"/>
    </row>
    <row r="154" spans="1:7" ht="11.25">
      <c r="A154" s="18" t="s">
        <v>25</v>
      </c>
      <c r="B154" s="355">
        <v>0</v>
      </c>
      <c r="C154" s="355">
        <v>0</v>
      </c>
      <c r="D154" s="355">
        <v>0</v>
      </c>
      <c r="E154" s="355">
        <v>0</v>
      </c>
      <c r="F154" s="356">
        <v>0</v>
      </c>
      <c r="G154" s="357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87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8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8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87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8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24.03.2023&amp;C&amp;"Arial,Normal"&amp;9TÜRKİYE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07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7" t="s">
        <v>722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</row>
    <row r="2" spans="1:32" ht="18.75" customHeight="1" thickBot="1">
      <c r="A2" s="547" t="s">
        <v>273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F2" s="258"/>
    </row>
    <row r="3" spans="1:31" ht="15" customHeight="1">
      <c r="A3" s="563" t="s">
        <v>498</v>
      </c>
      <c r="B3" s="565" t="s">
        <v>428</v>
      </c>
      <c r="C3" s="566"/>
      <c r="D3" s="566"/>
      <c r="E3" s="566"/>
      <c r="F3" s="566"/>
      <c r="G3" s="567"/>
      <c r="H3" s="571" t="s">
        <v>171</v>
      </c>
      <c r="I3" s="569"/>
      <c r="J3" s="569"/>
      <c r="K3" s="569"/>
      <c r="L3" s="569"/>
      <c r="M3" s="572"/>
      <c r="N3" s="568" t="s">
        <v>144</v>
      </c>
      <c r="O3" s="569"/>
      <c r="P3" s="569"/>
      <c r="Q3" s="569"/>
      <c r="R3" s="569"/>
      <c r="S3" s="570"/>
      <c r="T3" s="568" t="s">
        <v>172</v>
      </c>
      <c r="U3" s="569"/>
      <c r="V3" s="569"/>
      <c r="W3" s="569"/>
      <c r="X3" s="569"/>
      <c r="Y3" s="570"/>
      <c r="Z3" s="568" t="s">
        <v>499</v>
      </c>
      <c r="AA3" s="569"/>
      <c r="AB3" s="569"/>
      <c r="AC3" s="569"/>
      <c r="AD3" s="569"/>
      <c r="AE3" s="570"/>
    </row>
    <row r="4" spans="1:31" ht="18.75" customHeight="1">
      <c r="A4" s="564"/>
      <c r="B4" s="557" t="s">
        <v>223</v>
      </c>
      <c r="C4" s="558"/>
      <c r="D4" s="558" t="s">
        <v>426</v>
      </c>
      <c r="E4" s="558"/>
      <c r="F4" s="560" t="s">
        <v>447</v>
      </c>
      <c r="G4" s="561"/>
      <c r="H4" s="562" t="s">
        <v>223</v>
      </c>
      <c r="I4" s="558"/>
      <c r="J4" s="558" t="s">
        <v>426</v>
      </c>
      <c r="K4" s="558"/>
      <c r="L4" s="560" t="s">
        <v>447</v>
      </c>
      <c r="M4" s="561"/>
      <c r="N4" s="557" t="s">
        <v>223</v>
      </c>
      <c r="O4" s="558"/>
      <c r="P4" s="558" t="s">
        <v>426</v>
      </c>
      <c r="Q4" s="558"/>
      <c r="R4" s="560" t="s">
        <v>447</v>
      </c>
      <c r="S4" s="561"/>
      <c r="T4" s="557" t="s">
        <v>223</v>
      </c>
      <c r="U4" s="558"/>
      <c r="V4" s="558" t="s">
        <v>426</v>
      </c>
      <c r="W4" s="558"/>
      <c r="X4" s="560" t="s">
        <v>447</v>
      </c>
      <c r="Y4" s="561"/>
      <c r="Z4" s="557" t="s">
        <v>223</v>
      </c>
      <c r="AA4" s="558"/>
      <c r="AB4" s="558" t="s">
        <v>426</v>
      </c>
      <c r="AC4" s="558"/>
      <c r="AD4" s="560" t="s">
        <v>447</v>
      </c>
      <c r="AE4" s="561"/>
    </row>
    <row r="5" spans="1:31" ht="48.75" customHeight="1">
      <c r="A5" s="564"/>
      <c r="B5" s="317" t="s">
        <v>8</v>
      </c>
      <c r="C5" s="306" t="s">
        <v>14</v>
      </c>
      <c r="D5" s="306" t="s">
        <v>8</v>
      </c>
      <c r="E5" s="306" t="s">
        <v>14</v>
      </c>
      <c r="F5" s="306" t="s">
        <v>8</v>
      </c>
      <c r="G5" s="318" t="s">
        <v>14</v>
      </c>
      <c r="H5" s="315" t="s">
        <v>8</v>
      </c>
      <c r="I5" s="306" t="s">
        <v>14</v>
      </c>
      <c r="J5" s="306" t="s">
        <v>8</v>
      </c>
      <c r="K5" s="306" t="s">
        <v>14</v>
      </c>
      <c r="L5" s="306" t="s">
        <v>8</v>
      </c>
      <c r="M5" s="313" t="s">
        <v>500</v>
      </c>
      <c r="N5" s="317" t="s">
        <v>8</v>
      </c>
      <c r="O5" s="306" t="s">
        <v>14</v>
      </c>
      <c r="P5" s="306" t="s">
        <v>8</v>
      </c>
      <c r="Q5" s="306" t="s">
        <v>14</v>
      </c>
      <c r="R5" s="306" t="s">
        <v>8</v>
      </c>
      <c r="S5" s="318" t="s">
        <v>14</v>
      </c>
      <c r="T5" s="317" t="s">
        <v>8</v>
      </c>
      <c r="U5" s="306" t="s">
        <v>14</v>
      </c>
      <c r="V5" s="306" t="s">
        <v>8</v>
      </c>
      <c r="W5" s="306" t="s">
        <v>14</v>
      </c>
      <c r="X5" s="306" t="s">
        <v>8</v>
      </c>
      <c r="Y5" s="318" t="s">
        <v>500</v>
      </c>
      <c r="Z5" s="317" t="s">
        <v>8</v>
      </c>
      <c r="AA5" s="306" t="s">
        <v>14</v>
      </c>
      <c r="AB5" s="306" t="s">
        <v>8</v>
      </c>
      <c r="AC5" s="306" t="s">
        <v>14</v>
      </c>
      <c r="AD5" s="306" t="s">
        <v>8</v>
      </c>
      <c r="AE5" s="318" t="s">
        <v>14</v>
      </c>
    </row>
    <row r="6" spans="1:31" ht="16.5">
      <c r="A6" s="358" t="s">
        <v>50</v>
      </c>
      <c r="B6" s="319">
        <v>100</v>
      </c>
      <c r="C6" s="266">
        <v>22</v>
      </c>
      <c r="D6" s="266">
        <v>9</v>
      </c>
      <c r="E6" s="266">
        <v>19</v>
      </c>
      <c r="F6" s="266">
        <v>22</v>
      </c>
      <c r="G6" s="320">
        <v>5</v>
      </c>
      <c r="H6" s="316">
        <v>14</v>
      </c>
      <c r="I6" s="266">
        <v>2</v>
      </c>
      <c r="J6" s="266">
        <v>0</v>
      </c>
      <c r="K6" s="266">
        <v>2</v>
      </c>
      <c r="L6" s="266">
        <v>0</v>
      </c>
      <c r="M6" s="314">
        <v>0</v>
      </c>
      <c r="N6" s="319">
        <v>8</v>
      </c>
      <c r="O6" s="266">
        <v>2</v>
      </c>
      <c r="P6" s="266">
        <v>0</v>
      </c>
      <c r="Q6" s="266">
        <v>1</v>
      </c>
      <c r="R6" s="266">
        <v>1</v>
      </c>
      <c r="S6" s="320">
        <v>2</v>
      </c>
      <c r="T6" s="319">
        <v>6</v>
      </c>
      <c r="U6" s="266">
        <v>1</v>
      </c>
      <c r="V6" s="266">
        <v>0</v>
      </c>
      <c r="W6" s="266">
        <v>3</v>
      </c>
      <c r="X6" s="266">
        <v>0</v>
      </c>
      <c r="Y6" s="320">
        <v>1</v>
      </c>
      <c r="Z6" s="319">
        <v>72</v>
      </c>
      <c r="AA6" s="266">
        <v>17</v>
      </c>
      <c r="AB6" s="266">
        <v>9</v>
      </c>
      <c r="AC6" s="266">
        <v>13</v>
      </c>
      <c r="AD6" s="266">
        <v>21</v>
      </c>
      <c r="AE6" s="320">
        <v>2</v>
      </c>
    </row>
    <row r="7" spans="1:31" ht="16.5">
      <c r="A7" s="358" t="s">
        <v>51</v>
      </c>
      <c r="B7" s="319">
        <v>43</v>
      </c>
      <c r="C7" s="266">
        <v>10</v>
      </c>
      <c r="D7" s="266">
        <v>3</v>
      </c>
      <c r="E7" s="266">
        <v>6</v>
      </c>
      <c r="F7" s="266">
        <v>0</v>
      </c>
      <c r="G7" s="320">
        <v>0</v>
      </c>
      <c r="H7" s="316">
        <v>8</v>
      </c>
      <c r="I7" s="266">
        <v>1</v>
      </c>
      <c r="J7" s="266">
        <v>0</v>
      </c>
      <c r="K7" s="266">
        <v>1</v>
      </c>
      <c r="L7" s="266">
        <v>0</v>
      </c>
      <c r="M7" s="314">
        <v>0</v>
      </c>
      <c r="N7" s="319">
        <v>7</v>
      </c>
      <c r="O7" s="266">
        <v>1</v>
      </c>
      <c r="P7" s="266">
        <v>0</v>
      </c>
      <c r="Q7" s="266">
        <v>1</v>
      </c>
      <c r="R7" s="266">
        <v>0</v>
      </c>
      <c r="S7" s="320">
        <v>0</v>
      </c>
      <c r="T7" s="319">
        <v>2</v>
      </c>
      <c r="U7" s="266">
        <v>1</v>
      </c>
      <c r="V7" s="266">
        <v>1</v>
      </c>
      <c r="W7" s="266">
        <v>0</v>
      </c>
      <c r="X7" s="266">
        <v>0</v>
      </c>
      <c r="Y7" s="320">
        <v>0</v>
      </c>
      <c r="Z7" s="319">
        <v>26</v>
      </c>
      <c r="AA7" s="266">
        <v>7</v>
      </c>
      <c r="AB7" s="266">
        <v>2</v>
      </c>
      <c r="AC7" s="266">
        <v>4</v>
      </c>
      <c r="AD7" s="266">
        <v>0</v>
      </c>
      <c r="AE7" s="320">
        <v>0</v>
      </c>
    </row>
    <row r="8" spans="1:31" ht="15">
      <c r="A8" s="358" t="s">
        <v>52</v>
      </c>
      <c r="B8" s="319">
        <v>1332</v>
      </c>
      <c r="C8" s="266">
        <v>174</v>
      </c>
      <c r="D8" s="266">
        <v>191</v>
      </c>
      <c r="E8" s="266">
        <v>208</v>
      </c>
      <c r="F8" s="266">
        <v>7</v>
      </c>
      <c r="G8" s="320">
        <v>1</v>
      </c>
      <c r="H8" s="316">
        <v>534</v>
      </c>
      <c r="I8" s="266">
        <v>86</v>
      </c>
      <c r="J8" s="266">
        <v>100</v>
      </c>
      <c r="K8" s="266">
        <v>98</v>
      </c>
      <c r="L8" s="266">
        <v>0</v>
      </c>
      <c r="M8" s="314">
        <v>0</v>
      </c>
      <c r="N8" s="319">
        <v>123</v>
      </c>
      <c r="O8" s="266">
        <v>10</v>
      </c>
      <c r="P8" s="266">
        <v>3</v>
      </c>
      <c r="Q8" s="266">
        <v>8</v>
      </c>
      <c r="R8" s="266">
        <v>0</v>
      </c>
      <c r="S8" s="320">
        <v>0</v>
      </c>
      <c r="T8" s="319">
        <v>105</v>
      </c>
      <c r="U8" s="266">
        <v>11</v>
      </c>
      <c r="V8" s="266">
        <v>10</v>
      </c>
      <c r="W8" s="266">
        <v>11</v>
      </c>
      <c r="X8" s="266">
        <v>0</v>
      </c>
      <c r="Y8" s="320">
        <v>0</v>
      </c>
      <c r="Z8" s="319">
        <v>570</v>
      </c>
      <c r="AA8" s="266">
        <v>67</v>
      </c>
      <c r="AB8" s="266">
        <v>78</v>
      </c>
      <c r="AC8" s="266">
        <v>91</v>
      </c>
      <c r="AD8" s="266">
        <v>7</v>
      </c>
      <c r="AE8" s="320">
        <v>1</v>
      </c>
    </row>
    <row r="9" spans="1:31" ht="24.75">
      <c r="A9" s="358" t="s">
        <v>53</v>
      </c>
      <c r="B9" s="319">
        <v>75</v>
      </c>
      <c r="C9" s="266">
        <v>18</v>
      </c>
      <c r="D9" s="266">
        <v>1</v>
      </c>
      <c r="E9" s="266">
        <v>7</v>
      </c>
      <c r="F9" s="266">
        <v>0</v>
      </c>
      <c r="G9" s="320">
        <v>0</v>
      </c>
      <c r="H9" s="316">
        <v>25</v>
      </c>
      <c r="I9" s="266">
        <v>6</v>
      </c>
      <c r="J9" s="266">
        <v>0</v>
      </c>
      <c r="K9" s="266">
        <v>0</v>
      </c>
      <c r="L9" s="266">
        <v>0</v>
      </c>
      <c r="M9" s="314">
        <v>0</v>
      </c>
      <c r="N9" s="319">
        <v>17</v>
      </c>
      <c r="O9" s="266">
        <v>2</v>
      </c>
      <c r="P9" s="266">
        <v>0</v>
      </c>
      <c r="Q9" s="266">
        <v>0</v>
      </c>
      <c r="R9" s="266">
        <v>0</v>
      </c>
      <c r="S9" s="320">
        <v>0</v>
      </c>
      <c r="T9" s="319">
        <v>5</v>
      </c>
      <c r="U9" s="266">
        <v>0</v>
      </c>
      <c r="V9" s="266">
        <v>0</v>
      </c>
      <c r="W9" s="266">
        <v>0</v>
      </c>
      <c r="X9" s="266">
        <v>0</v>
      </c>
      <c r="Y9" s="320">
        <v>0</v>
      </c>
      <c r="Z9" s="319">
        <v>28</v>
      </c>
      <c r="AA9" s="266">
        <v>10</v>
      </c>
      <c r="AB9" s="266">
        <v>1</v>
      </c>
      <c r="AC9" s="266">
        <v>7</v>
      </c>
      <c r="AD9" s="266">
        <v>0</v>
      </c>
      <c r="AE9" s="320">
        <v>0</v>
      </c>
    </row>
    <row r="10" spans="1:31" ht="24.75">
      <c r="A10" s="358" t="s">
        <v>54</v>
      </c>
      <c r="B10" s="319">
        <v>14</v>
      </c>
      <c r="C10" s="266">
        <v>3</v>
      </c>
      <c r="D10" s="266">
        <v>5</v>
      </c>
      <c r="E10" s="266">
        <v>0</v>
      </c>
      <c r="F10" s="266">
        <v>0</v>
      </c>
      <c r="G10" s="320">
        <v>0</v>
      </c>
      <c r="H10" s="316">
        <v>2</v>
      </c>
      <c r="I10" s="266">
        <v>1</v>
      </c>
      <c r="J10" s="266">
        <v>2</v>
      </c>
      <c r="K10" s="266">
        <v>0</v>
      </c>
      <c r="L10" s="266">
        <v>0</v>
      </c>
      <c r="M10" s="314">
        <v>0</v>
      </c>
      <c r="N10" s="319">
        <v>3</v>
      </c>
      <c r="O10" s="266">
        <v>0</v>
      </c>
      <c r="P10" s="266">
        <v>0</v>
      </c>
      <c r="Q10" s="266">
        <v>0</v>
      </c>
      <c r="R10" s="266">
        <v>0</v>
      </c>
      <c r="S10" s="320">
        <v>0</v>
      </c>
      <c r="T10" s="319">
        <v>0</v>
      </c>
      <c r="U10" s="266">
        <v>1</v>
      </c>
      <c r="V10" s="266">
        <v>0</v>
      </c>
      <c r="W10" s="266">
        <v>0</v>
      </c>
      <c r="X10" s="266">
        <v>0</v>
      </c>
      <c r="Y10" s="320">
        <v>0</v>
      </c>
      <c r="Z10" s="319">
        <v>9</v>
      </c>
      <c r="AA10" s="266">
        <v>1</v>
      </c>
      <c r="AB10" s="266">
        <v>3</v>
      </c>
      <c r="AC10" s="266">
        <v>0</v>
      </c>
      <c r="AD10" s="266">
        <v>0</v>
      </c>
      <c r="AE10" s="320">
        <v>0</v>
      </c>
    </row>
    <row r="11" spans="1:31" ht="15">
      <c r="A11" s="358" t="s">
        <v>55</v>
      </c>
      <c r="B11" s="324">
        <v>1191</v>
      </c>
      <c r="C11" s="266">
        <v>143</v>
      </c>
      <c r="D11" s="265">
        <v>554</v>
      </c>
      <c r="E11" s="266">
        <v>296</v>
      </c>
      <c r="F11" s="266">
        <v>139</v>
      </c>
      <c r="G11" s="320">
        <v>31</v>
      </c>
      <c r="H11" s="316">
        <v>354</v>
      </c>
      <c r="I11" s="266">
        <v>49</v>
      </c>
      <c r="J11" s="266">
        <v>142</v>
      </c>
      <c r="K11" s="266">
        <v>89</v>
      </c>
      <c r="L11" s="266">
        <v>3</v>
      </c>
      <c r="M11" s="314">
        <v>1</v>
      </c>
      <c r="N11" s="319">
        <v>125</v>
      </c>
      <c r="O11" s="266">
        <v>11</v>
      </c>
      <c r="P11" s="266">
        <v>42</v>
      </c>
      <c r="Q11" s="266">
        <v>17</v>
      </c>
      <c r="R11" s="266">
        <v>71</v>
      </c>
      <c r="S11" s="320">
        <v>3</v>
      </c>
      <c r="T11" s="319">
        <v>81</v>
      </c>
      <c r="U11" s="266">
        <v>15</v>
      </c>
      <c r="V11" s="266">
        <v>44</v>
      </c>
      <c r="W11" s="266">
        <v>21</v>
      </c>
      <c r="X11" s="266">
        <v>18</v>
      </c>
      <c r="Y11" s="320">
        <v>4</v>
      </c>
      <c r="Z11" s="319">
        <v>631</v>
      </c>
      <c r="AA11" s="266">
        <v>68</v>
      </c>
      <c r="AB11" s="266">
        <v>326</v>
      </c>
      <c r="AC11" s="266">
        <v>169</v>
      </c>
      <c r="AD11" s="266">
        <v>47</v>
      </c>
      <c r="AE11" s="320">
        <v>23</v>
      </c>
    </row>
    <row r="12" spans="1:31" ht="33">
      <c r="A12" s="358" t="s">
        <v>56</v>
      </c>
      <c r="B12" s="324">
        <v>3229</v>
      </c>
      <c r="C12" s="266">
        <v>363</v>
      </c>
      <c r="D12" s="265">
        <v>612</v>
      </c>
      <c r="E12" s="266">
        <v>715</v>
      </c>
      <c r="F12" s="266">
        <v>14</v>
      </c>
      <c r="G12" s="320">
        <v>5</v>
      </c>
      <c r="H12" s="316">
        <v>1518</v>
      </c>
      <c r="I12" s="266">
        <v>213</v>
      </c>
      <c r="J12" s="266">
        <v>306</v>
      </c>
      <c r="K12" s="266">
        <v>292</v>
      </c>
      <c r="L12" s="266">
        <v>1</v>
      </c>
      <c r="M12" s="314">
        <v>1</v>
      </c>
      <c r="N12" s="319">
        <v>256</v>
      </c>
      <c r="O12" s="266">
        <v>22</v>
      </c>
      <c r="P12" s="266">
        <v>19</v>
      </c>
      <c r="Q12" s="266">
        <v>38</v>
      </c>
      <c r="R12" s="266">
        <v>1</v>
      </c>
      <c r="S12" s="320">
        <v>0</v>
      </c>
      <c r="T12" s="319">
        <v>213</v>
      </c>
      <c r="U12" s="266">
        <v>19</v>
      </c>
      <c r="V12" s="266">
        <v>24</v>
      </c>
      <c r="W12" s="266">
        <v>23</v>
      </c>
      <c r="X12" s="266">
        <v>0</v>
      </c>
      <c r="Y12" s="320">
        <v>0</v>
      </c>
      <c r="Z12" s="319">
        <v>1242</v>
      </c>
      <c r="AA12" s="266">
        <v>109</v>
      </c>
      <c r="AB12" s="266">
        <v>263</v>
      </c>
      <c r="AC12" s="266">
        <v>362</v>
      </c>
      <c r="AD12" s="266">
        <v>12</v>
      </c>
      <c r="AE12" s="320">
        <v>4</v>
      </c>
    </row>
    <row r="13" spans="1:31" ht="15">
      <c r="A13" s="358" t="s">
        <v>57</v>
      </c>
      <c r="B13" s="319">
        <v>403</v>
      </c>
      <c r="C13" s="266">
        <v>50</v>
      </c>
      <c r="D13" s="266">
        <v>53</v>
      </c>
      <c r="E13" s="266">
        <v>113</v>
      </c>
      <c r="F13" s="266">
        <v>6</v>
      </c>
      <c r="G13" s="320">
        <v>4</v>
      </c>
      <c r="H13" s="316">
        <v>179</v>
      </c>
      <c r="I13" s="266">
        <v>28</v>
      </c>
      <c r="J13" s="266">
        <v>17</v>
      </c>
      <c r="K13" s="266">
        <v>69</v>
      </c>
      <c r="L13" s="266">
        <v>0</v>
      </c>
      <c r="M13" s="314">
        <v>0</v>
      </c>
      <c r="N13" s="319">
        <v>18</v>
      </c>
      <c r="O13" s="266">
        <v>2</v>
      </c>
      <c r="P13" s="266">
        <v>1</v>
      </c>
      <c r="Q13" s="266">
        <v>3</v>
      </c>
      <c r="R13" s="266">
        <v>0</v>
      </c>
      <c r="S13" s="320">
        <v>0</v>
      </c>
      <c r="T13" s="319">
        <v>25</v>
      </c>
      <c r="U13" s="266">
        <v>1</v>
      </c>
      <c r="V13" s="266">
        <v>4</v>
      </c>
      <c r="W13" s="266">
        <v>3</v>
      </c>
      <c r="X13" s="266">
        <v>1</v>
      </c>
      <c r="Y13" s="320">
        <v>2</v>
      </c>
      <c r="Z13" s="319">
        <v>181</v>
      </c>
      <c r="AA13" s="266">
        <v>19</v>
      </c>
      <c r="AB13" s="266">
        <v>31</v>
      </c>
      <c r="AC13" s="266">
        <v>38</v>
      </c>
      <c r="AD13" s="266">
        <v>5</v>
      </c>
      <c r="AE13" s="320">
        <v>2</v>
      </c>
    </row>
    <row r="14" spans="1:31" ht="16.5">
      <c r="A14" s="358" t="s">
        <v>58</v>
      </c>
      <c r="B14" s="319">
        <v>529</v>
      </c>
      <c r="C14" s="266">
        <v>66</v>
      </c>
      <c r="D14" s="266">
        <v>54</v>
      </c>
      <c r="E14" s="266">
        <v>68</v>
      </c>
      <c r="F14" s="266">
        <v>4</v>
      </c>
      <c r="G14" s="320">
        <v>0</v>
      </c>
      <c r="H14" s="316">
        <v>182</v>
      </c>
      <c r="I14" s="266">
        <v>34</v>
      </c>
      <c r="J14" s="266">
        <v>30</v>
      </c>
      <c r="K14" s="266">
        <v>29</v>
      </c>
      <c r="L14" s="266">
        <v>1</v>
      </c>
      <c r="M14" s="314">
        <v>0</v>
      </c>
      <c r="N14" s="319">
        <v>51</v>
      </c>
      <c r="O14" s="266">
        <v>11</v>
      </c>
      <c r="P14" s="266">
        <v>1</v>
      </c>
      <c r="Q14" s="266">
        <v>6</v>
      </c>
      <c r="R14" s="266">
        <v>1</v>
      </c>
      <c r="S14" s="320">
        <v>0</v>
      </c>
      <c r="T14" s="319">
        <v>40</v>
      </c>
      <c r="U14" s="266">
        <v>1</v>
      </c>
      <c r="V14" s="266">
        <v>0</v>
      </c>
      <c r="W14" s="266">
        <v>2</v>
      </c>
      <c r="X14" s="266">
        <v>0</v>
      </c>
      <c r="Y14" s="320">
        <v>0</v>
      </c>
      <c r="Z14" s="319">
        <v>256</v>
      </c>
      <c r="AA14" s="266">
        <v>20</v>
      </c>
      <c r="AB14" s="266">
        <v>23</v>
      </c>
      <c r="AC14" s="266">
        <v>31</v>
      </c>
      <c r="AD14" s="266">
        <v>2</v>
      </c>
      <c r="AE14" s="320">
        <v>0</v>
      </c>
    </row>
    <row r="15" spans="1:31" ht="15">
      <c r="A15" s="358" t="s">
        <v>59</v>
      </c>
      <c r="B15" s="319">
        <v>489</v>
      </c>
      <c r="C15" s="266">
        <v>51</v>
      </c>
      <c r="D15" s="266">
        <v>50</v>
      </c>
      <c r="E15" s="266">
        <v>32</v>
      </c>
      <c r="F15" s="266">
        <v>0</v>
      </c>
      <c r="G15" s="320">
        <v>0</v>
      </c>
      <c r="H15" s="316">
        <v>282</v>
      </c>
      <c r="I15" s="266">
        <v>37</v>
      </c>
      <c r="J15" s="266">
        <v>37</v>
      </c>
      <c r="K15" s="266">
        <v>20</v>
      </c>
      <c r="L15" s="266">
        <v>0</v>
      </c>
      <c r="M15" s="314">
        <v>0</v>
      </c>
      <c r="N15" s="319">
        <v>53</v>
      </c>
      <c r="O15" s="266">
        <v>4</v>
      </c>
      <c r="P15" s="266">
        <v>0</v>
      </c>
      <c r="Q15" s="266">
        <v>2</v>
      </c>
      <c r="R15" s="266">
        <v>0</v>
      </c>
      <c r="S15" s="320">
        <v>0</v>
      </c>
      <c r="T15" s="319">
        <v>32</v>
      </c>
      <c r="U15" s="266">
        <v>1</v>
      </c>
      <c r="V15" s="266">
        <v>5</v>
      </c>
      <c r="W15" s="266">
        <v>4</v>
      </c>
      <c r="X15" s="266">
        <v>0</v>
      </c>
      <c r="Y15" s="320">
        <v>0</v>
      </c>
      <c r="Z15" s="319">
        <v>122</v>
      </c>
      <c r="AA15" s="266">
        <v>9</v>
      </c>
      <c r="AB15" s="266">
        <v>8</v>
      </c>
      <c r="AC15" s="266">
        <v>6</v>
      </c>
      <c r="AD15" s="266">
        <v>0</v>
      </c>
      <c r="AE15" s="320">
        <v>0</v>
      </c>
    </row>
    <row r="16" spans="1:31" ht="16.5">
      <c r="A16" s="358" t="s">
        <v>60</v>
      </c>
      <c r="B16" s="319">
        <v>73</v>
      </c>
      <c r="C16" s="266">
        <v>13</v>
      </c>
      <c r="D16" s="266">
        <v>10</v>
      </c>
      <c r="E16" s="266">
        <v>14</v>
      </c>
      <c r="F16" s="266">
        <v>0</v>
      </c>
      <c r="G16" s="320">
        <v>1</v>
      </c>
      <c r="H16" s="316">
        <v>29</v>
      </c>
      <c r="I16" s="266">
        <v>6</v>
      </c>
      <c r="J16" s="266">
        <v>1</v>
      </c>
      <c r="K16" s="266">
        <v>5</v>
      </c>
      <c r="L16" s="266">
        <v>0</v>
      </c>
      <c r="M16" s="314">
        <v>0</v>
      </c>
      <c r="N16" s="319">
        <v>11</v>
      </c>
      <c r="O16" s="266">
        <v>0</v>
      </c>
      <c r="P16" s="266">
        <v>2</v>
      </c>
      <c r="Q16" s="266">
        <v>2</v>
      </c>
      <c r="R16" s="266">
        <v>0</v>
      </c>
      <c r="S16" s="320">
        <v>0</v>
      </c>
      <c r="T16" s="319">
        <v>4</v>
      </c>
      <c r="U16" s="266">
        <v>2</v>
      </c>
      <c r="V16" s="266">
        <v>2</v>
      </c>
      <c r="W16" s="266">
        <v>1</v>
      </c>
      <c r="X16" s="266">
        <v>0</v>
      </c>
      <c r="Y16" s="320">
        <v>0</v>
      </c>
      <c r="Z16" s="319">
        <v>29</v>
      </c>
      <c r="AA16" s="266">
        <v>5</v>
      </c>
      <c r="AB16" s="266">
        <v>5</v>
      </c>
      <c r="AC16" s="266">
        <v>6</v>
      </c>
      <c r="AD16" s="266">
        <v>0</v>
      </c>
      <c r="AE16" s="320">
        <v>1</v>
      </c>
    </row>
    <row r="17" spans="1:31" ht="15">
      <c r="A17" s="358" t="s">
        <v>61</v>
      </c>
      <c r="B17" s="319">
        <v>268</v>
      </c>
      <c r="C17" s="266">
        <v>31</v>
      </c>
      <c r="D17" s="266">
        <v>67</v>
      </c>
      <c r="E17" s="266">
        <v>44</v>
      </c>
      <c r="F17" s="266">
        <v>12</v>
      </c>
      <c r="G17" s="320">
        <v>0</v>
      </c>
      <c r="H17" s="316">
        <v>115</v>
      </c>
      <c r="I17" s="266">
        <v>18</v>
      </c>
      <c r="J17" s="266">
        <v>42</v>
      </c>
      <c r="K17" s="266">
        <v>15</v>
      </c>
      <c r="L17" s="266">
        <v>0</v>
      </c>
      <c r="M17" s="314">
        <v>0</v>
      </c>
      <c r="N17" s="319">
        <v>15</v>
      </c>
      <c r="O17" s="266">
        <v>1</v>
      </c>
      <c r="P17" s="266">
        <v>2</v>
      </c>
      <c r="Q17" s="266">
        <v>4</v>
      </c>
      <c r="R17" s="266">
        <v>6</v>
      </c>
      <c r="S17" s="320">
        <v>0</v>
      </c>
      <c r="T17" s="319">
        <v>18</v>
      </c>
      <c r="U17" s="266">
        <v>2</v>
      </c>
      <c r="V17" s="266">
        <v>5</v>
      </c>
      <c r="W17" s="266">
        <v>5</v>
      </c>
      <c r="X17" s="266">
        <v>0</v>
      </c>
      <c r="Y17" s="320">
        <v>0</v>
      </c>
      <c r="Z17" s="319">
        <v>120</v>
      </c>
      <c r="AA17" s="266">
        <v>10</v>
      </c>
      <c r="AB17" s="266">
        <v>18</v>
      </c>
      <c r="AC17" s="266">
        <v>20</v>
      </c>
      <c r="AD17" s="266">
        <v>6</v>
      </c>
      <c r="AE17" s="320">
        <v>0</v>
      </c>
    </row>
    <row r="18" spans="1:31" ht="16.5">
      <c r="A18" s="358" t="s">
        <v>62</v>
      </c>
      <c r="B18" s="319">
        <v>775</v>
      </c>
      <c r="C18" s="266">
        <v>85</v>
      </c>
      <c r="D18" s="266">
        <v>74</v>
      </c>
      <c r="E18" s="266">
        <v>57</v>
      </c>
      <c r="F18" s="266">
        <v>0</v>
      </c>
      <c r="G18" s="320">
        <v>0</v>
      </c>
      <c r="H18" s="316">
        <v>375</v>
      </c>
      <c r="I18" s="266">
        <v>43</v>
      </c>
      <c r="J18" s="266">
        <v>36</v>
      </c>
      <c r="K18" s="266">
        <v>17</v>
      </c>
      <c r="L18" s="266">
        <v>0</v>
      </c>
      <c r="M18" s="314">
        <v>0</v>
      </c>
      <c r="N18" s="319">
        <v>102</v>
      </c>
      <c r="O18" s="266">
        <v>10</v>
      </c>
      <c r="P18" s="266">
        <v>5</v>
      </c>
      <c r="Q18" s="266">
        <v>3</v>
      </c>
      <c r="R18" s="266">
        <v>0</v>
      </c>
      <c r="S18" s="320">
        <v>0</v>
      </c>
      <c r="T18" s="319">
        <v>50</v>
      </c>
      <c r="U18" s="266">
        <v>7</v>
      </c>
      <c r="V18" s="266">
        <v>4</v>
      </c>
      <c r="W18" s="266">
        <v>3</v>
      </c>
      <c r="X18" s="266">
        <v>0</v>
      </c>
      <c r="Y18" s="320">
        <v>0</v>
      </c>
      <c r="Z18" s="319">
        <v>248</v>
      </c>
      <c r="AA18" s="266">
        <v>25</v>
      </c>
      <c r="AB18" s="266">
        <v>29</v>
      </c>
      <c r="AC18" s="266">
        <v>34</v>
      </c>
      <c r="AD18" s="266">
        <v>0</v>
      </c>
      <c r="AE18" s="320">
        <v>0</v>
      </c>
    </row>
    <row r="19" spans="1:31" ht="16.5">
      <c r="A19" s="358" t="s">
        <v>63</v>
      </c>
      <c r="B19" s="319">
        <v>373</v>
      </c>
      <c r="C19" s="266">
        <v>52</v>
      </c>
      <c r="D19" s="266">
        <v>40</v>
      </c>
      <c r="E19" s="266">
        <v>53</v>
      </c>
      <c r="F19" s="266">
        <v>0</v>
      </c>
      <c r="G19" s="320">
        <v>0</v>
      </c>
      <c r="H19" s="316">
        <v>171</v>
      </c>
      <c r="I19" s="266">
        <v>22</v>
      </c>
      <c r="J19" s="266">
        <v>29</v>
      </c>
      <c r="K19" s="266">
        <v>32</v>
      </c>
      <c r="L19" s="266">
        <v>0</v>
      </c>
      <c r="M19" s="314">
        <v>0</v>
      </c>
      <c r="N19" s="319">
        <v>41</v>
      </c>
      <c r="O19" s="266">
        <v>4</v>
      </c>
      <c r="P19" s="266">
        <v>2</v>
      </c>
      <c r="Q19" s="266">
        <v>1</v>
      </c>
      <c r="R19" s="266">
        <v>0</v>
      </c>
      <c r="S19" s="320">
        <v>0</v>
      </c>
      <c r="T19" s="319">
        <v>29</v>
      </c>
      <c r="U19" s="266">
        <v>3</v>
      </c>
      <c r="V19" s="266">
        <v>1</v>
      </c>
      <c r="W19" s="266">
        <v>2</v>
      </c>
      <c r="X19" s="266">
        <v>0</v>
      </c>
      <c r="Y19" s="320">
        <v>0</v>
      </c>
      <c r="Z19" s="319">
        <v>132</v>
      </c>
      <c r="AA19" s="266">
        <v>23</v>
      </c>
      <c r="AB19" s="266">
        <v>8</v>
      </c>
      <c r="AC19" s="266">
        <v>18</v>
      </c>
      <c r="AD19" s="266">
        <v>0</v>
      </c>
      <c r="AE19" s="320">
        <v>0</v>
      </c>
    </row>
    <row r="20" spans="1:31" ht="16.5">
      <c r="A20" s="358" t="s">
        <v>64</v>
      </c>
      <c r="B20" s="319">
        <v>12</v>
      </c>
      <c r="C20" s="266">
        <v>1</v>
      </c>
      <c r="D20" s="266">
        <v>0</v>
      </c>
      <c r="E20" s="266">
        <v>0</v>
      </c>
      <c r="F20" s="266">
        <v>3</v>
      </c>
      <c r="G20" s="320">
        <v>0</v>
      </c>
      <c r="H20" s="316">
        <v>3</v>
      </c>
      <c r="I20" s="266">
        <v>1</v>
      </c>
      <c r="J20" s="266">
        <v>0</v>
      </c>
      <c r="K20" s="266">
        <v>0</v>
      </c>
      <c r="L20" s="266">
        <v>0</v>
      </c>
      <c r="M20" s="314">
        <v>0</v>
      </c>
      <c r="N20" s="319">
        <v>2</v>
      </c>
      <c r="O20" s="266">
        <v>0</v>
      </c>
      <c r="P20" s="266">
        <v>0</v>
      </c>
      <c r="Q20" s="266">
        <v>0</v>
      </c>
      <c r="R20" s="266">
        <v>0</v>
      </c>
      <c r="S20" s="320">
        <v>0</v>
      </c>
      <c r="T20" s="319">
        <v>2</v>
      </c>
      <c r="U20" s="266">
        <v>0</v>
      </c>
      <c r="V20" s="266">
        <v>0</v>
      </c>
      <c r="W20" s="266">
        <v>0</v>
      </c>
      <c r="X20" s="266">
        <v>0</v>
      </c>
      <c r="Y20" s="320">
        <v>0</v>
      </c>
      <c r="Z20" s="319">
        <v>5</v>
      </c>
      <c r="AA20" s="266">
        <v>0</v>
      </c>
      <c r="AB20" s="266">
        <v>0</v>
      </c>
      <c r="AC20" s="266">
        <v>0</v>
      </c>
      <c r="AD20" s="266">
        <v>3</v>
      </c>
      <c r="AE20" s="320">
        <v>0</v>
      </c>
    </row>
    <row r="21" spans="1:31" ht="15">
      <c r="A21" s="358" t="s">
        <v>65</v>
      </c>
      <c r="B21" s="319">
        <v>144</v>
      </c>
      <c r="C21" s="266">
        <v>25</v>
      </c>
      <c r="D21" s="266">
        <v>12</v>
      </c>
      <c r="E21" s="266">
        <v>25</v>
      </c>
      <c r="F21" s="266">
        <v>0</v>
      </c>
      <c r="G21" s="320">
        <v>0</v>
      </c>
      <c r="H21" s="316">
        <v>55</v>
      </c>
      <c r="I21" s="266">
        <v>6</v>
      </c>
      <c r="J21" s="266">
        <v>6</v>
      </c>
      <c r="K21" s="266">
        <v>6</v>
      </c>
      <c r="L21" s="266">
        <v>0</v>
      </c>
      <c r="M21" s="314">
        <v>0</v>
      </c>
      <c r="N21" s="319">
        <v>20</v>
      </c>
      <c r="O21" s="266">
        <v>2</v>
      </c>
      <c r="P21" s="266">
        <v>1</v>
      </c>
      <c r="Q21" s="266">
        <v>1</v>
      </c>
      <c r="R21" s="266">
        <v>0</v>
      </c>
      <c r="S21" s="320">
        <v>0</v>
      </c>
      <c r="T21" s="319">
        <v>16</v>
      </c>
      <c r="U21" s="266">
        <v>1</v>
      </c>
      <c r="V21" s="266">
        <v>0</v>
      </c>
      <c r="W21" s="266">
        <v>2</v>
      </c>
      <c r="X21" s="266">
        <v>0</v>
      </c>
      <c r="Y21" s="320">
        <v>0</v>
      </c>
      <c r="Z21" s="319">
        <v>53</v>
      </c>
      <c r="AA21" s="266">
        <v>16</v>
      </c>
      <c r="AB21" s="266">
        <v>5</v>
      </c>
      <c r="AC21" s="266">
        <v>16</v>
      </c>
      <c r="AD21" s="266">
        <v>0</v>
      </c>
      <c r="AE21" s="320">
        <v>0</v>
      </c>
    </row>
    <row r="22" spans="1:31" ht="16.5">
      <c r="A22" s="358" t="s">
        <v>66</v>
      </c>
      <c r="B22" s="319">
        <v>256</v>
      </c>
      <c r="C22" s="266">
        <v>43</v>
      </c>
      <c r="D22" s="266">
        <v>15</v>
      </c>
      <c r="E22" s="266">
        <v>9</v>
      </c>
      <c r="F22" s="266">
        <v>0</v>
      </c>
      <c r="G22" s="320">
        <v>0</v>
      </c>
      <c r="H22" s="316">
        <v>108</v>
      </c>
      <c r="I22" s="266">
        <v>26</v>
      </c>
      <c r="J22" s="266">
        <v>8</v>
      </c>
      <c r="K22" s="266">
        <v>0</v>
      </c>
      <c r="L22" s="266">
        <v>0</v>
      </c>
      <c r="M22" s="314">
        <v>0</v>
      </c>
      <c r="N22" s="319">
        <v>20</v>
      </c>
      <c r="O22" s="266">
        <v>4</v>
      </c>
      <c r="P22" s="266">
        <v>1</v>
      </c>
      <c r="Q22" s="266">
        <v>0</v>
      </c>
      <c r="R22" s="266">
        <v>0</v>
      </c>
      <c r="S22" s="320">
        <v>0</v>
      </c>
      <c r="T22" s="319">
        <v>11</v>
      </c>
      <c r="U22" s="266">
        <v>2</v>
      </c>
      <c r="V22" s="266">
        <v>0</v>
      </c>
      <c r="W22" s="266">
        <v>3</v>
      </c>
      <c r="X22" s="266">
        <v>0</v>
      </c>
      <c r="Y22" s="320">
        <v>0</v>
      </c>
      <c r="Z22" s="319">
        <v>117</v>
      </c>
      <c r="AA22" s="266">
        <v>11</v>
      </c>
      <c r="AB22" s="266">
        <v>6</v>
      </c>
      <c r="AC22" s="266">
        <v>6</v>
      </c>
      <c r="AD22" s="266">
        <v>0</v>
      </c>
      <c r="AE22" s="320">
        <v>0</v>
      </c>
    </row>
    <row r="23" spans="1:31" ht="16.5">
      <c r="A23" s="358" t="s">
        <v>67</v>
      </c>
      <c r="B23" s="319">
        <v>56</v>
      </c>
      <c r="C23" s="266">
        <v>9</v>
      </c>
      <c r="D23" s="266">
        <v>9</v>
      </c>
      <c r="E23" s="266">
        <v>12</v>
      </c>
      <c r="F23" s="266">
        <v>1</v>
      </c>
      <c r="G23" s="320">
        <v>0</v>
      </c>
      <c r="H23" s="316">
        <v>21</v>
      </c>
      <c r="I23" s="266">
        <v>2</v>
      </c>
      <c r="J23" s="266">
        <v>4</v>
      </c>
      <c r="K23" s="266">
        <v>3</v>
      </c>
      <c r="L23" s="266">
        <v>0</v>
      </c>
      <c r="M23" s="314">
        <v>0</v>
      </c>
      <c r="N23" s="319">
        <v>5</v>
      </c>
      <c r="O23" s="266">
        <v>3</v>
      </c>
      <c r="P23" s="266">
        <v>0</v>
      </c>
      <c r="Q23" s="266">
        <v>3</v>
      </c>
      <c r="R23" s="266">
        <v>0</v>
      </c>
      <c r="S23" s="320">
        <v>0</v>
      </c>
      <c r="T23" s="319">
        <v>2</v>
      </c>
      <c r="U23" s="266">
        <v>2</v>
      </c>
      <c r="V23" s="266">
        <v>1</v>
      </c>
      <c r="W23" s="266">
        <v>2</v>
      </c>
      <c r="X23" s="266">
        <v>0</v>
      </c>
      <c r="Y23" s="320">
        <v>0</v>
      </c>
      <c r="Z23" s="319">
        <v>28</v>
      </c>
      <c r="AA23" s="266">
        <v>2</v>
      </c>
      <c r="AB23" s="266">
        <v>4</v>
      </c>
      <c r="AC23" s="266">
        <v>4</v>
      </c>
      <c r="AD23" s="266">
        <v>1</v>
      </c>
      <c r="AE23" s="320">
        <v>0</v>
      </c>
    </row>
    <row r="24" spans="1:31" ht="15">
      <c r="A24" s="358" t="s">
        <v>68</v>
      </c>
      <c r="B24" s="319">
        <v>111</v>
      </c>
      <c r="C24" s="266">
        <v>18</v>
      </c>
      <c r="D24" s="266">
        <v>10</v>
      </c>
      <c r="E24" s="266">
        <v>33</v>
      </c>
      <c r="F24" s="266">
        <v>2</v>
      </c>
      <c r="G24" s="320">
        <v>0</v>
      </c>
      <c r="H24" s="316">
        <v>48</v>
      </c>
      <c r="I24" s="266">
        <v>7</v>
      </c>
      <c r="J24" s="266">
        <v>5</v>
      </c>
      <c r="K24" s="266">
        <v>11</v>
      </c>
      <c r="L24" s="266">
        <v>0</v>
      </c>
      <c r="M24" s="314">
        <v>0</v>
      </c>
      <c r="N24" s="319">
        <v>11</v>
      </c>
      <c r="O24" s="266">
        <v>4</v>
      </c>
      <c r="P24" s="266">
        <v>0</v>
      </c>
      <c r="Q24" s="266">
        <v>6</v>
      </c>
      <c r="R24" s="266">
        <v>0</v>
      </c>
      <c r="S24" s="320">
        <v>0</v>
      </c>
      <c r="T24" s="319">
        <v>6</v>
      </c>
      <c r="U24" s="266">
        <v>2</v>
      </c>
      <c r="V24" s="266">
        <v>1</v>
      </c>
      <c r="W24" s="266">
        <v>4</v>
      </c>
      <c r="X24" s="266">
        <v>0</v>
      </c>
      <c r="Y24" s="320">
        <v>0</v>
      </c>
      <c r="Z24" s="319">
        <v>46</v>
      </c>
      <c r="AA24" s="266">
        <v>5</v>
      </c>
      <c r="AB24" s="266">
        <v>4</v>
      </c>
      <c r="AC24" s="266">
        <v>12</v>
      </c>
      <c r="AD24" s="266">
        <v>2</v>
      </c>
      <c r="AE24" s="320">
        <v>0</v>
      </c>
    </row>
    <row r="25" spans="1:31" ht="57.75">
      <c r="A25" s="358" t="s">
        <v>69</v>
      </c>
      <c r="B25" s="319">
        <v>0</v>
      </c>
      <c r="C25" s="266">
        <v>0</v>
      </c>
      <c r="D25" s="266">
        <v>0</v>
      </c>
      <c r="E25" s="266">
        <v>0</v>
      </c>
      <c r="F25" s="266">
        <v>0</v>
      </c>
      <c r="G25" s="320">
        <v>0</v>
      </c>
      <c r="H25" s="316">
        <v>0</v>
      </c>
      <c r="I25" s="266">
        <v>0</v>
      </c>
      <c r="J25" s="266">
        <v>0</v>
      </c>
      <c r="K25" s="266">
        <v>0</v>
      </c>
      <c r="L25" s="266">
        <v>0</v>
      </c>
      <c r="M25" s="314">
        <v>0</v>
      </c>
      <c r="N25" s="319">
        <v>0</v>
      </c>
      <c r="O25" s="266">
        <v>0</v>
      </c>
      <c r="P25" s="266">
        <v>0</v>
      </c>
      <c r="Q25" s="266">
        <v>0</v>
      </c>
      <c r="R25" s="266">
        <v>0</v>
      </c>
      <c r="S25" s="320">
        <v>0</v>
      </c>
      <c r="T25" s="319">
        <v>0</v>
      </c>
      <c r="U25" s="266">
        <v>0</v>
      </c>
      <c r="V25" s="266">
        <v>0</v>
      </c>
      <c r="W25" s="266">
        <v>0</v>
      </c>
      <c r="X25" s="266">
        <v>0</v>
      </c>
      <c r="Y25" s="320">
        <v>0</v>
      </c>
      <c r="Z25" s="319">
        <v>0</v>
      </c>
      <c r="AA25" s="266">
        <v>0</v>
      </c>
      <c r="AB25" s="266">
        <v>0</v>
      </c>
      <c r="AC25" s="266">
        <v>0</v>
      </c>
      <c r="AD25" s="266">
        <v>0</v>
      </c>
      <c r="AE25" s="320">
        <v>0</v>
      </c>
    </row>
    <row r="26" spans="1:31" ht="25.5" thickBot="1">
      <c r="A26" s="358" t="s">
        <v>70</v>
      </c>
      <c r="B26" s="319">
        <v>0</v>
      </c>
      <c r="C26" s="266">
        <v>1</v>
      </c>
      <c r="D26" s="266">
        <v>0</v>
      </c>
      <c r="E26" s="266">
        <v>0</v>
      </c>
      <c r="F26" s="266">
        <v>0</v>
      </c>
      <c r="G26" s="320">
        <v>0</v>
      </c>
      <c r="H26" s="323">
        <v>0</v>
      </c>
      <c r="I26" s="321">
        <v>0</v>
      </c>
      <c r="J26" s="321">
        <v>0</v>
      </c>
      <c r="K26" s="321">
        <v>0</v>
      </c>
      <c r="L26" s="321">
        <v>0</v>
      </c>
      <c r="M26" s="322">
        <v>0</v>
      </c>
      <c r="N26" s="319">
        <v>0</v>
      </c>
      <c r="O26" s="266">
        <v>0</v>
      </c>
      <c r="P26" s="266">
        <v>0</v>
      </c>
      <c r="Q26" s="266">
        <v>0</v>
      </c>
      <c r="R26" s="266">
        <v>0</v>
      </c>
      <c r="S26" s="320">
        <v>0</v>
      </c>
      <c r="T26" s="319">
        <v>0</v>
      </c>
      <c r="U26" s="266">
        <v>0</v>
      </c>
      <c r="V26" s="266">
        <v>0</v>
      </c>
      <c r="W26" s="266">
        <v>0</v>
      </c>
      <c r="X26" s="266">
        <v>0</v>
      </c>
      <c r="Y26" s="320">
        <v>0</v>
      </c>
      <c r="Z26" s="319">
        <v>0</v>
      </c>
      <c r="AA26" s="266">
        <v>1</v>
      </c>
      <c r="AB26" s="266">
        <v>0</v>
      </c>
      <c r="AC26" s="266">
        <v>0</v>
      </c>
      <c r="AD26" s="266">
        <v>0</v>
      </c>
      <c r="AE26" s="320">
        <v>0</v>
      </c>
    </row>
    <row r="27" spans="1:31" ht="15.75" thickBot="1">
      <c r="A27" s="359" t="s">
        <v>25</v>
      </c>
      <c r="B27" s="325">
        <f>SUM(B6:B26)</f>
        <v>9473</v>
      </c>
      <c r="C27" s="325">
        <f aca="true" t="shared" si="0" ref="C27:AE27">SUM(C6:C26)</f>
        <v>1178</v>
      </c>
      <c r="D27" s="325">
        <f t="shared" si="0"/>
        <v>1769</v>
      </c>
      <c r="E27" s="325">
        <f t="shared" si="0"/>
        <v>1711</v>
      </c>
      <c r="F27" s="325">
        <f t="shared" si="0"/>
        <v>210</v>
      </c>
      <c r="G27" s="325">
        <f t="shared" si="0"/>
        <v>47</v>
      </c>
      <c r="H27" s="325">
        <f t="shared" si="0"/>
        <v>4023</v>
      </c>
      <c r="I27" s="325">
        <f t="shared" si="0"/>
        <v>588</v>
      </c>
      <c r="J27" s="325">
        <f t="shared" si="0"/>
        <v>765</v>
      </c>
      <c r="K27" s="325">
        <f t="shared" si="0"/>
        <v>689</v>
      </c>
      <c r="L27" s="325">
        <f t="shared" si="0"/>
        <v>5</v>
      </c>
      <c r="M27" s="325">
        <f t="shared" si="0"/>
        <v>2</v>
      </c>
      <c r="N27" s="325">
        <f t="shared" si="0"/>
        <v>888</v>
      </c>
      <c r="O27" s="325">
        <f t="shared" si="0"/>
        <v>93</v>
      </c>
      <c r="P27" s="325">
        <f t="shared" si="0"/>
        <v>79</v>
      </c>
      <c r="Q27" s="325">
        <f t="shared" si="0"/>
        <v>96</v>
      </c>
      <c r="R27" s="325">
        <f t="shared" si="0"/>
        <v>80</v>
      </c>
      <c r="S27" s="325">
        <f t="shared" si="0"/>
        <v>5</v>
      </c>
      <c r="T27" s="325">
        <f t="shared" si="0"/>
        <v>647</v>
      </c>
      <c r="U27" s="325">
        <f t="shared" si="0"/>
        <v>72</v>
      </c>
      <c r="V27" s="325">
        <f t="shared" si="0"/>
        <v>102</v>
      </c>
      <c r="W27" s="325">
        <f t="shared" si="0"/>
        <v>89</v>
      </c>
      <c r="X27" s="325">
        <f t="shared" si="0"/>
        <v>19</v>
      </c>
      <c r="Y27" s="325">
        <f t="shared" si="0"/>
        <v>7</v>
      </c>
      <c r="Z27" s="325">
        <f t="shared" si="0"/>
        <v>3915</v>
      </c>
      <c r="AA27" s="325">
        <f t="shared" si="0"/>
        <v>425</v>
      </c>
      <c r="AB27" s="325">
        <f t="shared" si="0"/>
        <v>823</v>
      </c>
      <c r="AC27" s="325">
        <f t="shared" si="0"/>
        <v>837</v>
      </c>
      <c r="AD27" s="325">
        <f t="shared" si="0"/>
        <v>106</v>
      </c>
      <c r="AE27" s="449">
        <f t="shared" si="0"/>
        <v>33</v>
      </c>
    </row>
    <row r="28" spans="1:31" ht="15" customHeight="1">
      <c r="A28" s="559" t="s">
        <v>489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</row>
    <row r="29" spans="1:31" ht="15">
      <c r="A29" s="555"/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</row>
    <row r="30" spans="1:31" ht="15">
      <c r="A30" s="556"/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</row>
    <row r="40" ht="15">
      <c r="A40" s="39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24.03.2023&amp;CTÜRKİYE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3" t="s">
        <v>725</v>
      </c>
      <c r="B1" s="233"/>
      <c r="C1" s="233"/>
      <c r="D1" s="233"/>
      <c r="E1" s="233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3" t="s">
        <v>222</v>
      </c>
      <c r="B3" s="233"/>
      <c r="C3" s="233"/>
      <c r="D3" s="233"/>
      <c r="E3" s="233"/>
    </row>
    <row r="4" spans="2:5" ht="16.5" customHeight="1" thickBot="1">
      <c r="B4" s="42"/>
      <c r="C4" s="42"/>
      <c r="D4" s="42"/>
      <c r="E4" s="42"/>
    </row>
    <row r="5" spans="1:9" ht="15.75" thickBot="1">
      <c r="A5" s="573" t="s">
        <v>403</v>
      </c>
      <c r="B5" s="575" t="s">
        <v>720</v>
      </c>
      <c r="C5" s="576"/>
      <c r="D5" s="576"/>
      <c r="E5" s="577"/>
      <c r="F5" s="581" t="s">
        <v>726</v>
      </c>
      <c r="G5" s="582"/>
      <c r="H5" s="582"/>
      <c r="I5" s="583"/>
    </row>
    <row r="6" spans="1:9" ht="15.75" customHeight="1" thickBot="1">
      <c r="A6" s="574"/>
      <c r="B6" s="578" t="s">
        <v>223</v>
      </c>
      <c r="C6" s="579"/>
      <c r="D6" s="580" t="s">
        <v>424</v>
      </c>
      <c r="E6" s="579"/>
      <c r="F6" s="580" t="s">
        <v>223</v>
      </c>
      <c r="G6" s="579"/>
      <c r="H6" s="580" t="s">
        <v>424</v>
      </c>
      <c r="I6" s="579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5">
        <v>122</v>
      </c>
      <c r="C8" s="49">
        <v>27</v>
      </c>
      <c r="D8" s="48">
        <v>9</v>
      </c>
      <c r="E8" s="49">
        <v>19</v>
      </c>
      <c r="F8" s="48">
        <v>304</v>
      </c>
      <c r="G8" s="49">
        <v>54</v>
      </c>
      <c r="H8" s="494">
        <v>26</v>
      </c>
      <c r="I8" s="495">
        <v>38</v>
      </c>
    </row>
    <row r="9" spans="1:9" ht="23.25">
      <c r="A9" s="44" t="s">
        <v>51</v>
      </c>
      <c r="B9" s="46">
        <v>43</v>
      </c>
      <c r="C9" s="46">
        <v>10</v>
      </c>
      <c r="D9" s="45">
        <v>3</v>
      </c>
      <c r="E9" s="46">
        <v>6</v>
      </c>
      <c r="F9" s="45">
        <v>86</v>
      </c>
      <c r="G9" s="46">
        <v>17</v>
      </c>
      <c r="H9" s="45">
        <v>7</v>
      </c>
      <c r="I9" s="496">
        <v>12</v>
      </c>
    </row>
    <row r="10" spans="1:9" ht="15">
      <c r="A10" s="44" t="s">
        <v>52</v>
      </c>
      <c r="B10" s="46">
        <v>1339</v>
      </c>
      <c r="C10" s="46">
        <v>175</v>
      </c>
      <c r="D10" s="45">
        <v>191</v>
      </c>
      <c r="E10" s="46">
        <v>208</v>
      </c>
      <c r="F10" s="45">
        <v>3566</v>
      </c>
      <c r="G10" s="46">
        <v>410</v>
      </c>
      <c r="H10" s="45">
        <v>443</v>
      </c>
      <c r="I10" s="496">
        <v>534</v>
      </c>
    </row>
    <row r="11" spans="1:9" ht="34.5">
      <c r="A11" s="44" t="s">
        <v>53</v>
      </c>
      <c r="B11" s="46">
        <v>75</v>
      </c>
      <c r="C11" s="46">
        <v>18</v>
      </c>
      <c r="D11" s="45">
        <v>1</v>
      </c>
      <c r="E11" s="46">
        <v>7</v>
      </c>
      <c r="F11" s="45">
        <v>239</v>
      </c>
      <c r="G11" s="46">
        <v>66</v>
      </c>
      <c r="H11" s="45">
        <v>2</v>
      </c>
      <c r="I11" s="496">
        <v>11</v>
      </c>
    </row>
    <row r="12" spans="1:9" ht="34.5">
      <c r="A12" s="44" t="s">
        <v>54</v>
      </c>
      <c r="B12" s="46">
        <v>14</v>
      </c>
      <c r="C12" s="46">
        <v>3</v>
      </c>
      <c r="D12" s="45">
        <v>5</v>
      </c>
      <c r="E12" s="46">
        <v>0</v>
      </c>
      <c r="F12" s="45">
        <v>58</v>
      </c>
      <c r="G12" s="46">
        <v>8</v>
      </c>
      <c r="H12" s="45">
        <v>8</v>
      </c>
      <c r="I12" s="496">
        <v>5</v>
      </c>
    </row>
    <row r="13" spans="1:9" ht="15">
      <c r="A13" s="44" t="s">
        <v>55</v>
      </c>
      <c r="B13" s="46">
        <v>1330</v>
      </c>
      <c r="C13" s="46">
        <v>174</v>
      </c>
      <c r="D13" s="45">
        <v>554</v>
      </c>
      <c r="E13" s="46">
        <v>296</v>
      </c>
      <c r="F13" s="45">
        <v>3220</v>
      </c>
      <c r="G13" s="46">
        <v>410</v>
      </c>
      <c r="H13" s="45">
        <v>1156</v>
      </c>
      <c r="I13" s="496">
        <v>758</v>
      </c>
    </row>
    <row r="14" spans="1:9" ht="45.75">
      <c r="A14" s="44" t="s">
        <v>56</v>
      </c>
      <c r="B14" s="46">
        <v>3243</v>
      </c>
      <c r="C14" s="46">
        <v>368</v>
      </c>
      <c r="D14" s="45">
        <v>612</v>
      </c>
      <c r="E14" s="46">
        <v>715</v>
      </c>
      <c r="F14" s="45">
        <v>8078</v>
      </c>
      <c r="G14" s="46">
        <v>902</v>
      </c>
      <c r="H14" s="45">
        <v>1602</v>
      </c>
      <c r="I14" s="496">
        <v>1928</v>
      </c>
    </row>
    <row r="15" spans="1:9" ht="15">
      <c r="A15" s="44" t="s">
        <v>57</v>
      </c>
      <c r="B15" s="46">
        <v>409</v>
      </c>
      <c r="C15" s="46">
        <v>54</v>
      </c>
      <c r="D15" s="45">
        <v>53</v>
      </c>
      <c r="E15" s="46">
        <v>113</v>
      </c>
      <c r="F15" s="45">
        <v>1047</v>
      </c>
      <c r="G15" s="46">
        <v>121</v>
      </c>
      <c r="H15" s="45">
        <v>153</v>
      </c>
      <c r="I15" s="496">
        <v>259</v>
      </c>
    </row>
    <row r="16" spans="1:9" ht="23.25">
      <c r="A16" s="44" t="s">
        <v>58</v>
      </c>
      <c r="B16" s="46">
        <v>533</v>
      </c>
      <c r="C16" s="46">
        <v>66</v>
      </c>
      <c r="D16" s="45">
        <v>54</v>
      </c>
      <c r="E16" s="46">
        <v>68</v>
      </c>
      <c r="F16" s="45">
        <v>1282</v>
      </c>
      <c r="G16" s="46">
        <v>162</v>
      </c>
      <c r="H16" s="45">
        <v>121</v>
      </c>
      <c r="I16" s="496">
        <v>196</v>
      </c>
    </row>
    <row r="17" spans="1:9" ht="15">
      <c r="A17" s="44" t="s">
        <v>59</v>
      </c>
      <c r="B17" s="46">
        <v>489</v>
      </c>
      <c r="C17" s="46">
        <v>51</v>
      </c>
      <c r="D17" s="45">
        <v>50</v>
      </c>
      <c r="E17" s="46">
        <v>32</v>
      </c>
      <c r="F17" s="45">
        <v>1138</v>
      </c>
      <c r="G17" s="46">
        <v>106</v>
      </c>
      <c r="H17" s="45">
        <v>104</v>
      </c>
      <c r="I17" s="496">
        <v>89</v>
      </c>
    </row>
    <row r="18" spans="1:9" ht="23.25">
      <c r="A18" s="44" t="s">
        <v>60</v>
      </c>
      <c r="B18" s="46">
        <v>73</v>
      </c>
      <c r="C18" s="46">
        <v>14</v>
      </c>
      <c r="D18" s="45">
        <v>10</v>
      </c>
      <c r="E18" s="46">
        <v>14</v>
      </c>
      <c r="F18" s="45">
        <v>157</v>
      </c>
      <c r="G18" s="46">
        <v>28</v>
      </c>
      <c r="H18" s="45">
        <v>25</v>
      </c>
      <c r="I18" s="496">
        <v>35</v>
      </c>
    </row>
    <row r="19" spans="1:9" ht="18" customHeight="1">
      <c r="A19" s="44" t="s">
        <v>61</v>
      </c>
      <c r="B19" s="46">
        <v>280</v>
      </c>
      <c r="C19" s="46">
        <v>31</v>
      </c>
      <c r="D19" s="45">
        <v>67</v>
      </c>
      <c r="E19" s="46">
        <v>44</v>
      </c>
      <c r="F19" s="45">
        <v>707</v>
      </c>
      <c r="G19" s="46">
        <v>61</v>
      </c>
      <c r="H19" s="45">
        <v>154</v>
      </c>
      <c r="I19" s="496">
        <v>112</v>
      </c>
    </row>
    <row r="20" spans="1:9" ht="23.25">
      <c r="A20" s="44" t="s">
        <v>62</v>
      </c>
      <c r="B20" s="46">
        <v>775</v>
      </c>
      <c r="C20" s="46">
        <v>85</v>
      </c>
      <c r="D20" s="45">
        <v>74</v>
      </c>
      <c r="E20" s="46">
        <v>57</v>
      </c>
      <c r="F20" s="45">
        <v>1955</v>
      </c>
      <c r="G20" s="46">
        <v>205</v>
      </c>
      <c r="H20" s="45">
        <v>176</v>
      </c>
      <c r="I20" s="496">
        <v>166</v>
      </c>
    </row>
    <row r="21" spans="1:9" ht="23.25">
      <c r="A21" s="44" t="s">
        <v>63</v>
      </c>
      <c r="B21" s="46">
        <v>373</v>
      </c>
      <c r="C21" s="46">
        <v>52</v>
      </c>
      <c r="D21" s="45">
        <v>40</v>
      </c>
      <c r="E21" s="46">
        <v>53</v>
      </c>
      <c r="F21" s="45">
        <v>924</v>
      </c>
      <c r="G21" s="46">
        <v>117</v>
      </c>
      <c r="H21" s="45">
        <v>95</v>
      </c>
      <c r="I21" s="496">
        <v>123</v>
      </c>
    </row>
    <row r="22" spans="1:9" ht="34.5">
      <c r="A22" s="44" t="s">
        <v>64</v>
      </c>
      <c r="B22" s="46">
        <v>15</v>
      </c>
      <c r="C22" s="46">
        <v>1</v>
      </c>
      <c r="D22" s="45">
        <v>0</v>
      </c>
      <c r="E22" s="45">
        <v>0</v>
      </c>
      <c r="F22" s="45">
        <v>30</v>
      </c>
      <c r="G22" s="45">
        <v>1</v>
      </c>
      <c r="H22" s="45">
        <v>0</v>
      </c>
      <c r="I22" s="496">
        <v>1</v>
      </c>
    </row>
    <row r="23" spans="1:9" ht="15">
      <c r="A23" s="44" t="s">
        <v>65</v>
      </c>
      <c r="B23" s="46">
        <v>144</v>
      </c>
      <c r="C23" s="46">
        <v>25</v>
      </c>
      <c r="D23" s="45">
        <v>12</v>
      </c>
      <c r="E23" s="46">
        <v>25</v>
      </c>
      <c r="F23" s="45">
        <v>333</v>
      </c>
      <c r="G23" s="46">
        <v>53</v>
      </c>
      <c r="H23" s="45">
        <v>35</v>
      </c>
      <c r="I23" s="496">
        <v>44</v>
      </c>
    </row>
    <row r="24" spans="1:9" ht="23.25">
      <c r="A24" s="44" t="s">
        <v>66</v>
      </c>
      <c r="B24" s="46">
        <v>256</v>
      </c>
      <c r="C24" s="46">
        <v>43</v>
      </c>
      <c r="D24" s="45">
        <v>15</v>
      </c>
      <c r="E24" s="46">
        <v>9</v>
      </c>
      <c r="F24" s="45">
        <v>603</v>
      </c>
      <c r="G24" s="46">
        <v>94</v>
      </c>
      <c r="H24" s="45">
        <v>50</v>
      </c>
      <c r="I24" s="496">
        <v>20</v>
      </c>
    </row>
    <row r="25" spans="1:9" ht="23.25">
      <c r="A25" s="44" t="s">
        <v>67</v>
      </c>
      <c r="B25" s="46">
        <v>57</v>
      </c>
      <c r="C25" s="46">
        <v>9</v>
      </c>
      <c r="D25" s="45">
        <v>9</v>
      </c>
      <c r="E25" s="46">
        <v>12</v>
      </c>
      <c r="F25" s="45">
        <v>128</v>
      </c>
      <c r="G25" s="46">
        <v>20</v>
      </c>
      <c r="H25" s="45">
        <v>22</v>
      </c>
      <c r="I25" s="496">
        <v>32</v>
      </c>
    </row>
    <row r="26" spans="1:9" ht="15">
      <c r="A26" s="44" t="s">
        <v>68</v>
      </c>
      <c r="B26" s="46">
        <v>113</v>
      </c>
      <c r="C26" s="46">
        <v>18</v>
      </c>
      <c r="D26" s="45">
        <v>10</v>
      </c>
      <c r="E26" s="46">
        <v>33</v>
      </c>
      <c r="F26" s="45">
        <v>290</v>
      </c>
      <c r="G26" s="46">
        <v>34</v>
      </c>
      <c r="H26" s="45">
        <v>33</v>
      </c>
      <c r="I26" s="496">
        <v>65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6">
        <v>0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0</v>
      </c>
      <c r="F28" s="46">
        <v>0</v>
      </c>
      <c r="G28" s="46">
        <v>2</v>
      </c>
      <c r="H28" s="494">
        <v>0</v>
      </c>
      <c r="I28" s="495">
        <v>2</v>
      </c>
    </row>
    <row r="29" spans="1:9" ht="15.75" thickBot="1">
      <c r="A29" s="86" t="s">
        <v>25</v>
      </c>
      <c r="B29" s="87">
        <f aca="true" t="shared" si="0" ref="B29:I29">SUM(B8:B28)</f>
        <v>9683</v>
      </c>
      <c r="C29" s="87">
        <f t="shared" si="0"/>
        <v>1225</v>
      </c>
      <c r="D29" s="87">
        <f t="shared" si="0"/>
        <v>1769</v>
      </c>
      <c r="E29" s="87">
        <f t="shared" si="0"/>
        <v>1711</v>
      </c>
      <c r="F29" s="87">
        <f t="shared" si="0"/>
        <v>24145</v>
      </c>
      <c r="G29" s="87">
        <f t="shared" si="0"/>
        <v>2871</v>
      </c>
      <c r="H29" s="87">
        <f t="shared" si="0"/>
        <v>4212</v>
      </c>
      <c r="I29" s="87">
        <f t="shared" si="0"/>
        <v>4430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3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24.03.2023&amp;CTÜRKİYE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1" t="s">
        <v>722</v>
      </c>
      <c r="B1" s="591"/>
      <c r="C1" s="591"/>
      <c r="D1" s="591"/>
      <c r="E1" s="591"/>
      <c r="F1" s="591"/>
      <c r="G1" s="591"/>
      <c r="H1" s="591"/>
      <c r="I1" s="591"/>
      <c r="J1" s="258"/>
    </row>
    <row r="3" spans="1:9" ht="15.75">
      <c r="A3" s="547" t="s">
        <v>727</v>
      </c>
      <c r="B3" s="547"/>
      <c r="C3" s="547"/>
      <c r="D3" s="547"/>
      <c r="E3" s="547"/>
      <c r="F3" s="547"/>
      <c r="G3" s="547"/>
      <c r="H3" s="547"/>
      <c r="I3" s="547"/>
    </row>
    <row r="4" spans="1:9" ht="15.75" customHeight="1">
      <c r="A4" s="590" t="s">
        <v>71</v>
      </c>
      <c r="B4" s="590"/>
      <c r="C4" s="590"/>
      <c r="D4" s="590"/>
      <c r="E4" s="590"/>
      <c r="F4" s="590"/>
      <c r="G4" s="590"/>
      <c r="H4" s="590"/>
      <c r="I4" s="590"/>
    </row>
    <row r="5" spans="4:8" ht="18.75">
      <c r="D5" s="51"/>
      <c r="E5" s="51"/>
      <c r="F5" s="51"/>
      <c r="G5" s="51"/>
      <c r="H5" s="51"/>
    </row>
    <row r="6" spans="4:7" ht="22.5" customHeight="1">
      <c r="D6" s="587" t="s">
        <v>72</v>
      </c>
      <c r="E6" s="587"/>
      <c r="F6" s="193" t="s">
        <v>9</v>
      </c>
      <c r="G6" s="52" t="s">
        <v>73</v>
      </c>
    </row>
    <row r="7" spans="4:7" ht="15">
      <c r="D7" s="586" t="s">
        <v>74</v>
      </c>
      <c r="E7" s="586"/>
      <c r="F7" s="116">
        <v>1465</v>
      </c>
      <c r="G7" s="53">
        <v>50.85</v>
      </c>
    </row>
    <row r="8" spans="4:7" ht="13.5" customHeight="1">
      <c r="D8" s="586" t="s">
        <v>75</v>
      </c>
      <c r="E8" s="586"/>
      <c r="F8" s="116">
        <v>34</v>
      </c>
      <c r="G8" s="53">
        <v>1.18</v>
      </c>
    </row>
    <row r="9" spans="4:7" ht="13.5" customHeight="1">
      <c r="D9" s="586" t="s">
        <v>76</v>
      </c>
      <c r="E9" s="586"/>
      <c r="F9" s="116">
        <v>296</v>
      </c>
      <c r="G9" s="53">
        <v>10.27</v>
      </c>
    </row>
    <row r="10" spans="4:7" ht="15.75" customHeight="1">
      <c r="D10" s="586" t="s">
        <v>77</v>
      </c>
      <c r="E10" s="586"/>
      <c r="F10" s="116">
        <v>142</v>
      </c>
      <c r="G10" s="53">
        <v>4.93</v>
      </c>
    </row>
    <row r="11" spans="4:7" ht="14.25" customHeight="1">
      <c r="D11" s="586" t="s">
        <v>78</v>
      </c>
      <c r="E11" s="586"/>
      <c r="F11" s="116">
        <v>20</v>
      </c>
      <c r="G11" s="53">
        <v>0.69</v>
      </c>
    </row>
    <row r="12" spans="4:7" ht="15" customHeight="1">
      <c r="D12" s="586" t="s">
        <v>79</v>
      </c>
      <c r="E12" s="586"/>
      <c r="F12" s="116">
        <v>48</v>
      </c>
      <c r="G12" s="53">
        <v>1.67</v>
      </c>
    </row>
    <row r="13" spans="4:7" ht="14.25" customHeight="1">
      <c r="D13" s="586" t="s">
        <v>80</v>
      </c>
      <c r="E13" s="586"/>
      <c r="F13" s="116">
        <v>168</v>
      </c>
      <c r="G13" s="53">
        <v>5.83</v>
      </c>
    </row>
    <row r="14" spans="4:7" ht="16.5" customHeight="1">
      <c r="D14" s="586" t="s">
        <v>81</v>
      </c>
      <c r="E14" s="586"/>
      <c r="F14" s="116">
        <v>25</v>
      </c>
      <c r="G14" s="53">
        <v>0.87</v>
      </c>
    </row>
    <row r="15" spans="4:7" ht="16.5" customHeight="1">
      <c r="D15" s="586" t="s">
        <v>82</v>
      </c>
      <c r="E15" s="586"/>
      <c r="F15" s="116">
        <v>302</v>
      </c>
      <c r="G15" s="53">
        <v>10.48</v>
      </c>
    </row>
    <row r="16" spans="4:7" ht="15.75" customHeight="1">
      <c r="D16" s="586" t="s">
        <v>83</v>
      </c>
      <c r="E16" s="586"/>
      <c r="F16" s="116">
        <v>32</v>
      </c>
      <c r="G16" s="53">
        <v>1.11</v>
      </c>
    </row>
    <row r="17" spans="4:7" ht="15.75" customHeight="1">
      <c r="D17" s="586" t="s">
        <v>84</v>
      </c>
      <c r="E17" s="586"/>
      <c r="F17" s="116">
        <v>77</v>
      </c>
      <c r="G17" s="53">
        <v>2.67</v>
      </c>
    </row>
    <row r="18" spans="4:7" ht="17.25" customHeight="1">
      <c r="D18" s="586" t="s">
        <v>85</v>
      </c>
      <c r="E18" s="586"/>
      <c r="F18" s="116">
        <v>48</v>
      </c>
      <c r="G18" s="53">
        <v>1.67</v>
      </c>
    </row>
    <row r="19" spans="4:7" ht="17.25" customHeight="1">
      <c r="D19" s="586" t="s">
        <v>86</v>
      </c>
      <c r="E19" s="586"/>
      <c r="F19" s="116">
        <v>17</v>
      </c>
      <c r="G19" s="53">
        <v>0.59</v>
      </c>
    </row>
    <row r="20" spans="4:7" ht="15.75" customHeight="1">
      <c r="D20" s="586" t="s">
        <v>87</v>
      </c>
      <c r="E20" s="586"/>
      <c r="F20" s="116">
        <v>207</v>
      </c>
      <c r="G20" s="53">
        <v>7.19</v>
      </c>
    </row>
    <row r="21" spans="4:7" ht="15">
      <c r="D21" s="588" t="s">
        <v>25</v>
      </c>
      <c r="E21" s="589"/>
      <c r="F21" s="117">
        <f>SUM(F7:F20)</f>
        <v>2881</v>
      </c>
      <c r="G21" s="197">
        <f>F21/2881*100</f>
        <v>100</v>
      </c>
    </row>
    <row r="22" ht="15.75" customHeight="1"/>
    <row r="23" spans="1:9" ht="15">
      <c r="A23" s="590" t="s">
        <v>88</v>
      </c>
      <c r="B23" s="590"/>
      <c r="C23" s="590"/>
      <c r="D23" s="590"/>
      <c r="E23" s="590"/>
      <c r="F23" s="590"/>
      <c r="G23" s="590"/>
      <c r="H23" s="590"/>
      <c r="I23" s="590"/>
    </row>
    <row r="24" ht="15.75" customHeight="1"/>
    <row r="25" spans="4:7" ht="30" customHeight="1">
      <c r="D25" s="587" t="s">
        <v>72</v>
      </c>
      <c r="E25" s="587"/>
      <c r="F25" s="115" t="s">
        <v>9</v>
      </c>
      <c r="G25" s="52" t="s">
        <v>73</v>
      </c>
    </row>
    <row r="26" spans="4:7" ht="15" customHeight="1">
      <c r="D26" s="586">
        <v>10000</v>
      </c>
      <c r="E26" s="585"/>
      <c r="F26" s="114">
        <v>992</v>
      </c>
      <c r="G26" s="53">
        <v>4.76</v>
      </c>
    </row>
    <row r="27" spans="4:7" ht="15">
      <c r="D27" s="585" t="s">
        <v>89</v>
      </c>
      <c r="E27" s="585"/>
      <c r="F27" s="114">
        <v>265</v>
      </c>
      <c r="G27" s="53">
        <v>1.27</v>
      </c>
    </row>
    <row r="28" spans="4:7" ht="15">
      <c r="D28" s="585" t="s">
        <v>90</v>
      </c>
      <c r="E28" s="585"/>
      <c r="F28" s="114">
        <v>123</v>
      </c>
      <c r="G28" s="53">
        <v>0.59</v>
      </c>
    </row>
    <row r="29" spans="4:7" ht="15">
      <c r="D29" s="585" t="s">
        <v>91</v>
      </c>
      <c r="E29" s="585"/>
      <c r="F29" s="114">
        <v>23</v>
      </c>
      <c r="G29" s="53">
        <v>0.11</v>
      </c>
    </row>
    <row r="30" spans="4:7" ht="15">
      <c r="D30" s="585" t="s">
        <v>92</v>
      </c>
      <c r="E30" s="585"/>
      <c r="F30" s="114">
        <v>1483</v>
      </c>
      <c r="G30" s="53">
        <v>7.12</v>
      </c>
    </row>
    <row r="31" spans="4:7" ht="15">
      <c r="D31" s="585" t="s">
        <v>93</v>
      </c>
      <c r="E31" s="585"/>
      <c r="F31" s="114">
        <v>44</v>
      </c>
      <c r="G31" s="53">
        <v>0.21</v>
      </c>
    </row>
    <row r="32" spans="4:7" ht="15">
      <c r="D32" s="585" t="s">
        <v>94</v>
      </c>
      <c r="E32" s="585"/>
      <c r="F32" s="114">
        <v>3262</v>
      </c>
      <c r="G32" s="53">
        <v>15.66</v>
      </c>
    </row>
    <row r="33" spans="4:7" ht="15">
      <c r="D33" s="585" t="s">
        <v>95</v>
      </c>
      <c r="E33" s="585"/>
      <c r="F33" s="114">
        <v>31</v>
      </c>
      <c r="G33" s="53">
        <v>0.15</v>
      </c>
    </row>
    <row r="34" spans="4:7" ht="15">
      <c r="D34" s="585" t="s">
        <v>96</v>
      </c>
      <c r="E34" s="585"/>
      <c r="F34" s="114">
        <v>170</v>
      </c>
      <c r="G34" s="53">
        <v>0.82</v>
      </c>
    </row>
    <row r="35" spans="4:7" ht="15">
      <c r="D35" s="585" t="s">
        <v>76</v>
      </c>
      <c r="E35" s="585"/>
      <c r="F35" s="114">
        <v>1021</v>
      </c>
      <c r="G35" s="53">
        <v>4.9</v>
      </c>
    </row>
    <row r="36" spans="4:7" ht="15">
      <c r="D36" s="585" t="s">
        <v>77</v>
      </c>
      <c r="E36" s="585"/>
      <c r="F36" s="114">
        <v>545</v>
      </c>
      <c r="G36" s="53">
        <v>2.62</v>
      </c>
    </row>
    <row r="37" spans="4:7" ht="15">
      <c r="D37" s="585" t="s">
        <v>78</v>
      </c>
      <c r="E37" s="585"/>
      <c r="F37" s="114">
        <v>555</v>
      </c>
      <c r="G37" s="53">
        <v>2.66</v>
      </c>
    </row>
    <row r="38" spans="4:7" ht="15">
      <c r="D38" s="585" t="s">
        <v>79</v>
      </c>
      <c r="E38" s="585"/>
      <c r="F38" s="114">
        <v>1044</v>
      </c>
      <c r="G38" s="53">
        <v>5.01</v>
      </c>
    </row>
    <row r="39" spans="4:7" ht="15">
      <c r="D39" s="585" t="s">
        <v>80</v>
      </c>
      <c r="E39" s="585"/>
      <c r="F39" s="114">
        <v>3734</v>
      </c>
      <c r="G39" s="53">
        <v>17.93</v>
      </c>
    </row>
    <row r="40" spans="1:7" ht="15">
      <c r="A40" s="393"/>
      <c r="D40" s="585" t="s">
        <v>97</v>
      </c>
      <c r="E40" s="585"/>
      <c r="F40" s="114">
        <v>226</v>
      </c>
      <c r="G40" s="53">
        <v>1.09</v>
      </c>
    </row>
    <row r="41" spans="4:7" ht="15">
      <c r="D41" s="585" t="s">
        <v>98</v>
      </c>
      <c r="E41" s="585"/>
      <c r="F41" s="114">
        <v>77</v>
      </c>
      <c r="G41" s="53">
        <v>0.37</v>
      </c>
    </row>
    <row r="42" spans="4:7" ht="15">
      <c r="D42" s="585" t="s">
        <v>99</v>
      </c>
      <c r="E42" s="585"/>
      <c r="F42" s="114">
        <v>250</v>
      </c>
      <c r="G42" s="53">
        <v>1.2</v>
      </c>
    </row>
    <row r="43" spans="4:7" ht="15">
      <c r="D43" s="585" t="s">
        <v>100</v>
      </c>
      <c r="E43" s="585"/>
      <c r="F43" s="114">
        <v>3754</v>
      </c>
      <c r="G43" s="53">
        <v>18.02</v>
      </c>
    </row>
    <row r="44" spans="4:7" ht="15">
      <c r="D44" s="585" t="s">
        <v>83</v>
      </c>
      <c r="E44" s="585"/>
      <c r="F44" s="114">
        <v>323</v>
      </c>
      <c r="G44" s="53">
        <v>1.55</v>
      </c>
    </row>
    <row r="45" spans="4:7" ht="15">
      <c r="D45" s="585" t="s">
        <v>84</v>
      </c>
      <c r="E45" s="585"/>
      <c r="F45" s="114">
        <v>1082</v>
      </c>
      <c r="G45" s="53">
        <v>5.19</v>
      </c>
    </row>
    <row r="46" spans="4:7" ht="15">
      <c r="D46" s="585" t="s">
        <v>101</v>
      </c>
      <c r="E46" s="585"/>
      <c r="F46" s="114">
        <v>1824</v>
      </c>
      <c r="G46" s="53">
        <v>8.76</v>
      </c>
    </row>
    <row r="47" spans="4:7" ht="15">
      <c r="D47" s="584" t="s">
        <v>25</v>
      </c>
      <c r="E47" s="584"/>
      <c r="F47" s="113">
        <f>SUM(F26:F46)</f>
        <v>20828</v>
      </c>
      <c r="G47" s="197">
        <f>F47/20828*100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24.03.2023&amp;CTÜRKİYE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1" t="s">
        <v>728</v>
      </c>
      <c r="B1" s="591"/>
      <c r="C1" s="591"/>
      <c r="D1" s="591"/>
      <c r="E1" s="591"/>
      <c r="F1" s="591"/>
      <c r="G1" s="591"/>
      <c r="H1" s="591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5" t="s">
        <v>103</v>
      </c>
      <c r="C4" s="595"/>
      <c r="D4" s="595"/>
      <c r="E4" s="595"/>
      <c r="F4" s="595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3"/>
      <c r="C7" s="594" t="s">
        <v>290</v>
      </c>
      <c r="D7" s="594"/>
      <c r="E7" s="594" t="s">
        <v>291</v>
      </c>
      <c r="F7" s="594"/>
      <c r="G7" s="4"/>
      <c r="H7" s="4"/>
      <c r="I7" s="4"/>
      <c r="J7" s="4"/>
      <c r="K7" s="4"/>
    </row>
    <row r="8" spans="2:11" ht="24.75" customHeight="1">
      <c r="B8" s="593"/>
      <c r="C8" s="594"/>
      <c r="D8" s="594"/>
      <c r="E8" s="594"/>
      <c r="F8" s="594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709</v>
      </c>
      <c r="D10" s="180">
        <v>59.23</v>
      </c>
      <c r="E10" s="181">
        <v>5987</v>
      </c>
      <c r="F10" s="180">
        <v>72.34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301</v>
      </c>
      <c r="D11" s="180">
        <v>25.15</v>
      </c>
      <c r="E11" s="182">
        <v>1692</v>
      </c>
      <c r="F11" s="180">
        <v>20.44</v>
      </c>
      <c r="G11" s="4"/>
      <c r="H11" s="4"/>
    </row>
    <row r="12" spans="2:8" ht="24.75" customHeight="1">
      <c r="B12" s="178">
        <v>3</v>
      </c>
      <c r="C12" s="183">
        <v>106</v>
      </c>
      <c r="D12" s="180">
        <v>8.86</v>
      </c>
      <c r="E12" s="183">
        <v>419</v>
      </c>
      <c r="F12" s="180">
        <v>5.06</v>
      </c>
      <c r="G12" s="4"/>
      <c r="H12" s="4"/>
    </row>
    <row r="13" spans="2:8" ht="24.75" customHeight="1">
      <c r="B13" s="178">
        <v>4</v>
      </c>
      <c r="C13" s="183">
        <v>42</v>
      </c>
      <c r="D13" s="180">
        <v>3.51</v>
      </c>
      <c r="E13" s="183">
        <v>125</v>
      </c>
      <c r="F13" s="180">
        <v>1.51</v>
      </c>
      <c r="G13" s="4"/>
      <c r="H13" s="4"/>
    </row>
    <row r="14" spans="2:8" ht="24.75" customHeight="1">
      <c r="B14" s="178">
        <v>5</v>
      </c>
      <c r="C14" s="183">
        <v>19</v>
      </c>
      <c r="D14" s="180">
        <v>1.59</v>
      </c>
      <c r="E14" s="183">
        <v>29</v>
      </c>
      <c r="F14" s="180">
        <v>0.35</v>
      </c>
      <c r="G14" s="4"/>
      <c r="H14" s="4"/>
    </row>
    <row r="15" spans="2:8" ht="24.75" customHeight="1">
      <c r="B15" s="178">
        <v>6</v>
      </c>
      <c r="C15" s="183">
        <v>8</v>
      </c>
      <c r="D15" s="180">
        <v>0.67</v>
      </c>
      <c r="E15" s="183">
        <v>11</v>
      </c>
      <c r="F15" s="180">
        <v>0.13</v>
      </c>
      <c r="G15" s="4"/>
      <c r="H15" s="4"/>
    </row>
    <row r="16" spans="2:8" ht="23.25" customHeight="1">
      <c r="B16" s="178">
        <v>7</v>
      </c>
      <c r="C16" s="183">
        <v>6</v>
      </c>
      <c r="D16" s="180">
        <v>0.5</v>
      </c>
      <c r="E16" s="183">
        <v>6</v>
      </c>
      <c r="F16" s="180">
        <v>0.07</v>
      </c>
      <c r="G16" s="4"/>
      <c r="H16" s="4"/>
    </row>
    <row r="17" spans="2:8" ht="25.5" customHeight="1">
      <c r="B17" s="178">
        <v>8</v>
      </c>
      <c r="C17" s="183">
        <v>1</v>
      </c>
      <c r="D17" s="180">
        <v>0.08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0.08</v>
      </c>
      <c r="E18" s="183">
        <v>3</v>
      </c>
      <c r="F18" s="180">
        <v>0.04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0.17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2</v>
      </c>
      <c r="D20" s="180">
        <v>0.17</v>
      </c>
      <c r="E20" s="183">
        <v>1</v>
      </c>
      <c r="F20" s="180">
        <v>0.01</v>
      </c>
      <c r="G20" s="4"/>
      <c r="H20" s="4"/>
    </row>
    <row r="21" spans="2:8" ht="24.75" customHeight="1">
      <c r="B21" s="177" t="s">
        <v>25</v>
      </c>
      <c r="C21" s="184">
        <f>SUM(C10:C20)</f>
        <v>1197</v>
      </c>
      <c r="D21" s="185">
        <f>C21/1197*100</f>
        <v>100</v>
      </c>
      <c r="E21" s="186">
        <f>SUM(E10:E20)</f>
        <v>8276</v>
      </c>
      <c r="F21" s="185">
        <f>E21/8276*100</f>
        <v>100</v>
      </c>
      <c r="G21" s="4"/>
      <c r="H21" s="4"/>
    </row>
    <row r="22" spans="2:8" ht="18.75" customHeight="1">
      <c r="B22" s="592" t="s">
        <v>15</v>
      </c>
      <c r="C22" s="592"/>
      <c r="D22" s="592"/>
      <c r="E22" s="592"/>
      <c r="F22" s="592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3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24.03.2023&amp;CTÜRKİYE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2023-04-13T07:00:44Z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