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KOOPERATİFLERİN GENEL GÖRÜNÜMÜ" sheetId="14" r:id="rId14"/>
    <sheet name="YABANCI SERMAYE GENEL GÖRÜNÜM" sheetId="15" r:id="rId15"/>
    <sheet name="YABANCI SERMAYE ve İLLER" sheetId="16" r:id="rId16"/>
    <sheet name="YABANCI SERMAYE ve ÜLKELER" sheetId="17" r:id="rId17"/>
    <sheet name="YABANCI SERMAYE ve FAALİYETLER" sheetId="18" r:id="rId18"/>
  </sheets>
  <definedNames>
    <definedName name="_xlnm.Print_Area" localSheetId="10">'EN ÇOK KURULUŞ FAALİYETİ'!$A$1:$J$54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7">'YABANCI SERMAYE ve FAALİYETLER'!$A$1:$F$69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5">'YABANCI SERMAYE ve İLLER'!$29:$31</definedName>
    <definedName name="_xlnm.Print_Titles" localSheetId="16">'YABANCI SERMAYE ve ÜLKELER'!$40:$42</definedName>
  </definedNames>
  <calcPr fullCalcOnLoad="1"/>
</workbook>
</file>

<file path=xl/sharedStrings.xml><?xml version="1.0" encoding="utf-8"?>
<sst xmlns="http://schemas.openxmlformats.org/spreadsheetml/2006/main" count="1026" uniqueCount="466">
  <si>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</si>
  <si>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</si>
  <si>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</si>
  <si>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</si>
  <si>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</si>
  <si>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</si>
  <si>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</si>
  <si>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</si>
  <si>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</si>
  <si>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</si>
  <si>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</si>
  <si>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</si>
  <si>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</si>
  <si>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</si>
  <si>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</si>
  <si>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</si>
  <si>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</si>
  <si>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</si>
  <si>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</si>
  <si>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</si>
  <si>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</si>
  <si>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</si>
  <si>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</si>
  <si>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</si>
  <si>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</si>
  <si>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</si>
  <si>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</si>
  <si>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</si>
  <si>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</si>
  <si>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</si>
  <si>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</si>
  <si>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</si>
  <si>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</si>
  <si>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</si>
  <si>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</si>
  <si>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</si>
  <si>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</si>
  <si>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</si>
  <si>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</si>
  <si>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</si>
  <si>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</si>
  <si>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</si>
  <si>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</si>
  <si>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</si>
  <si>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</si>
  <si>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</si>
  <si>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</si>
  <si>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</si>
  <si>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</si>
  <si>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</si>
  <si>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</si>
  <si>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</si>
  <si>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</si>
  <si>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</si>
  <si>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</si>
  <si>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</si>
  <si>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</si>
  <si>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</si>
  <si>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</si>
  <si>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</si>
  <si>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</si>
  <si>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</si>
  <si>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</si>
  <si>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</si>
  <si>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</si>
  <si>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</si>
  <si>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</si>
  <si>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</si>
  <si>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</si>
  <si>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</si>
  <si>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</si>
  <si>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</si>
  <si>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</si>
  <si>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</si>
  <si>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</si>
  <si>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</si>
  <si>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</si>
  <si>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</si>
  <si>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</si>
  <si>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</si>
  <si>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</si>
  <si>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</si>
  <si>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</si>
  <si>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</si>
  <si>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</si>
  <si>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</si>
  <si>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</si>
  <si>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</si>
  <si>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</si>
  <si>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</si>
  <si>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</si>
  <si>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</si>
  <si>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</si>
  <si>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</si>
  <si>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</si>
  <si>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</si>
  <si>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</si>
  <si>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</si>
  <si>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</si>
  <si>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</si>
  <si>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</si>
  <si>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</si>
  <si>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</si>
  <si>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</si>
  <si>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</si>
  <si>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</si>
  <si>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</si>
  <si>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</si>
  <si>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</si>
  <si>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</si>
  <si>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</si>
  <si>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</si>
  <si>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</si>
  <si>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</si>
  <si>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</si>
  <si>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</si>
  <si>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</si>
  <si>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</si>
  <si>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</si>
  <si>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</si>
  <si>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</si>
  <si>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</si>
  <si>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</si>
  <si>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</si>
  <si>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</si>
  <si>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</si>
  <si>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</si>
  <si>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</si>
  <si>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</si>
  <si>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</si>
  <si>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</si>
  <si>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</si>
  <si>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</si>
  <si>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</si>
  <si>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</si>
  <si>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</si>
  <si>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</si>
  <si>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</si>
  <si>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</si>
  <si>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</si>
  <si>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</si>
  <si>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</si>
  <si>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</si>
  <si>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</si>
  <si>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</si>
  <si>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</si>
  <si>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</si>
  <si>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</si>
  <si>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</si>
  <si>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</si>
  <si>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</si>
  <si>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</si>
  <si>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</si>
  <si>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</si>
  <si>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</si>
  <si>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</si>
  <si>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</si>
  <si>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</si>
  <si>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Gerçek Kişi Ticari İşletmeleri</t>
  </si>
  <si>
    <t>49.39</t>
  </si>
  <si>
    <t>47.71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</si>
  <si>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</si>
  <si>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</si>
  <si>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</si>
  <si>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</si>
  <si>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</si>
  <si>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</si>
  <si>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</si>
  <si>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</si>
  <si>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</si>
  <si>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</si>
  <si>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</si>
  <si>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</si>
  <si>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</si>
  <si>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</si>
  <si>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</si>
  <si>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</si>
  <si>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</si>
  <si>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</si>
  <si>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</si>
  <si>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</si>
  <si>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</si>
  <si>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</si>
  <si>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</si>
  <si>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</si>
  <si>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</si>
  <si>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</si>
  <si>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</si>
  <si>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</si>
  <si>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</si>
  <si>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</si>
  <si>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</si>
  <si>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</si>
  <si>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</si>
  <si>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</si>
  <si>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</si>
  <si>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</si>
  <si>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</si>
  <si>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</si>
  <si>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</si>
  <si>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</si>
  <si>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</si>
  <si>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</si>
  <si>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</si>
  <si>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</si>
  <si>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</si>
  <si>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</si>
  <si>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</si>
  <si>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</si>
  <si>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</si>
  <si>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</si>
  <si>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</si>
  <si>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</si>
  <si>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</si>
  <si>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</si>
  <si>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</si>
  <si>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</si>
  <si>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</si>
  <si>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</si>
  <si>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</si>
  <si>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</si>
  <si>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</si>
  <si>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</si>
  <si>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</si>
  <si>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</si>
  <si>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</si>
  <si>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</si>
  <si>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</si>
  <si>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</si>
  <si>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</si>
  <si>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</si>
  <si>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</si>
  <si>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</si>
  <si>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</si>
  <si>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</si>
  <si>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</si>
  <si>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</si>
  <si>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</si>
  <si>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</si>
  <si>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</si>
  <si>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</si>
  <si>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</si>
  <si>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</si>
  <si>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</si>
  <si>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</si>
  <si>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</si>
  <si>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</si>
  <si>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</si>
  <si>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</si>
  <si>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</si>
  <si>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</si>
  <si>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</si>
  <si>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</si>
  <si>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</si>
  <si>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</si>
  <si>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</si>
  <si>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</si>
  <si>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</si>
  <si>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</si>
  <si>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</si>
  <si>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</si>
  <si>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</si>
  <si>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</si>
  <si>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</si>
  <si>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</si>
  <si>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</si>
  <si>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</si>
  <si>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</si>
  <si>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</si>
  <si>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</si>
  <si>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</si>
  <si>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</si>
  <si>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</si>
  <si>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41.10 -İnşaat projelerinin geliştirilmesi</t>
  </si>
  <si>
    <t>46.19 -Çeşitli malların satışı ile ilgili aracılar</t>
  </si>
  <si>
    <t>46.69 -Diğer makine ve ekipmanların toptan ticareti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</si>
  <si>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</si>
  <si>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</si>
  <si>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</si>
  <si>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</si>
  <si>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</si>
  <si>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</si>
  <si>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</si>
  <si>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</si>
  <si>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</si>
  <si>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</si>
  <si>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</si>
  <si>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</si>
  <si>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</si>
  <si>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</si>
  <si>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</si>
  <si>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</si>
  <si>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</si>
  <si>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İktisadi Faaliyetlere Göre BirikimliDağılımı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</si>
  <si>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</si>
  <si>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</si>
  <si>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</si>
  <si>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</si>
  <si>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</si>
  <si>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</si>
  <si>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</si>
  <si>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</si>
  <si>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</si>
  <si>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</si>
  <si>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</si>
  <si>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</si>
  <si>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</si>
  <si>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</si>
  <si>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</si>
  <si>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</si>
  <si>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</si>
  <si>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</si>
  <si>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</si>
  <si>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</si>
  <si>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</si>
  <si>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</si>
  <si>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</si>
  <si>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</si>
  <si>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</si>
  <si>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</si>
  <si>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</si>
  <si>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</si>
  <si>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</si>
  <si>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Romanya</t>
  </si>
  <si>
    <t>Belçika</t>
  </si>
  <si>
    <t>Kuzey Kıbrıs Türk Cum.</t>
  </si>
  <si>
    <t>Fransa</t>
  </si>
  <si>
    <t>Irak</t>
  </si>
  <si>
    <t>A.B.D.</t>
  </si>
  <si>
    <t>Ürdün</t>
  </si>
  <si>
    <t>Avusturya</t>
  </si>
  <si>
    <t>Çin</t>
  </si>
  <si>
    <t>Suriye</t>
  </si>
  <si>
    <t>Kazakistan</t>
  </si>
  <si>
    <t>Türkmenistan</t>
  </si>
  <si>
    <t>Avustralya</t>
  </si>
  <si>
    <t>Pakistan</t>
  </si>
  <si>
    <t>Ukrayna</t>
  </si>
  <si>
    <t>Eski Sermaye(TL)</t>
  </si>
  <si>
    <t>Şirketlerin Faaliyetlere ve Üç Büyük İle Göre Dağılımı</t>
  </si>
  <si>
    <t>Mühendislik faaliyetleri ve ilgili teknik danışmanlık</t>
  </si>
  <si>
    <t>79.11</t>
  </si>
  <si>
    <t>Seyahat acentesi faaliyetleri</t>
  </si>
  <si>
    <t>47.52</t>
  </si>
  <si>
    <t>Belirli bir mala tahsis edilmiş mağazalarda hırdavat, boya ve cam perakende ticareti</t>
  </si>
  <si>
    <t>Rusya Federasyonu</t>
  </si>
  <si>
    <t>Danimarka</t>
  </si>
  <si>
    <t>Kuveyt</t>
  </si>
  <si>
    <t>Fas</t>
  </si>
  <si>
    <t>46.42 -Giysi ve ayakkabı toptan ticareti</t>
  </si>
  <si>
    <t>47.30</t>
  </si>
  <si>
    <t>Belirli bir mala tahsis edilmiş mağazalarda otomotiv yakıtının perakende ticareti</t>
  </si>
  <si>
    <t>İsveç</t>
  </si>
  <si>
    <t>Özbekistan</t>
  </si>
  <si>
    <t>Nijerya</t>
  </si>
  <si>
    <t>Moldovya</t>
  </si>
  <si>
    <t>60.20 -Televizyon programcılığı ve yayıncılığı faaliyetleri</t>
  </si>
  <si>
    <t>06.10 -Ham petrol çıkarımı</t>
  </si>
  <si>
    <t>46.72 -Madenler ve maden cevherlerinin toptan ticareti</t>
  </si>
  <si>
    <t>62.01 -Bilgisayar programlama faaliyetleri</t>
  </si>
  <si>
    <t>46.90</t>
  </si>
  <si>
    <t>Belirli bir mala tahsis edilmemiş mağazalardaki toptan ticaret</t>
  </si>
  <si>
    <t>68.31</t>
  </si>
  <si>
    <t>Gayrimenkul acenteleri</t>
  </si>
  <si>
    <t>MERSİN</t>
  </si>
  <si>
    <t>Kanada</t>
  </si>
  <si>
    <t>Libya</t>
  </si>
  <si>
    <t>Suudi Arabistan</t>
  </si>
  <si>
    <t>73.11 -Reklam ajanslarının faaliyetleri</t>
  </si>
  <si>
    <t>51.10 -Hava yolu ile yolcu taşımacılığı</t>
  </si>
  <si>
    <t>45.31 -Motorlu kara taşıtlarının parça ve aksesuarlarının toptan ticareti</t>
  </si>
  <si>
    <t>46.73 -Ağaç, inşaat malzemesi ve sıhhi teçhizat toptan ticareti</t>
  </si>
  <si>
    <t>47.91 -Posta yoluyla veya internet üzerinden yapılan perakende ticaret</t>
  </si>
  <si>
    <t>51.21 -Hava yolu ile yük taşımacılığı</t>
  </si>
  <si>
    <t>46.52 -Elektronik ve telekomünikasyon ekipmanlarının ve parçalarının toptan ticareti</t>
  </si>
  <si>
    <t>47.11 -Belirli bir mala tahsis edilmemiş mağazalarda gıda, içecek veya tütün ağırlıklı perakende ticaret</t>
  </si>
  <si>
    <t>46.46 -Eczacılık ürünlerinin toptan ticareti</t>
  </si>
  <si>
    <t>14.13 -Diğer dış giyim eşyaları imalatı</t>
  </si>
  <si>
    <t>71.12 -Mühendislik faaliyetleri ve ilgili teknik danışmanlık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</si>
  <si>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</si>
  <si>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</si>
  <si>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</si>
  <si>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</si>
  <si>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</si>
  <si>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</si>
  <si>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</si>
  <si>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</si>
  <si>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</si>
  <si>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Yayıncılık Kooperatifi</t>
  </si>
  <si>
    <t>Site İşletme Kooperatifi</t>
  </si>
  <si>
    <t>Birlikler</t>
  </si>
  <si>
    <t>Turizm Geliştirme Kooperatifi</t>
  </si>
  <si>
    <t>Tüketim Kooperatifi</t>
  </si>
  <si>
    <t>Eğitim Kooperatifi</t>
  </si>
  <si>
    <t>Kooperatif Tipi</t>
  </si>
  <si>
    <t>20</t>
  </si>
  <si>
    <t>21-22</t>
  </si>
  <si>
    <t>Kurulan Kooperatiflerin Genel Görünümü</t>
  </si>
  <si>
    <t>19</t>
  </si>
  <si>
    <t>-</t>
  </si>
  <si>
    <t>Japonya</t>
  </si>
  <si>
    <t>Afganistan</t>
  </si>
  <si>
    <t>İsrail</t>
  </si>
  <si>
    <t>Yemen Arap Cum.</t>
  </si>
  <si>
    <t>09.90 -Madencilik ve taş ocakçılığını destekleyici diğer faaliyetler</t>
  </si>
  <si>
    <t>24.10 -Ana demir ve çelik ürünleri ile ferro alaşımların imalatı</t>
  </si>
  <si>
    <t>İrlanda</t>
  </si>
  <si>
    <t>BAE</t>
  </si>
  <si>
    <t>Polonya</t>
  </si>
  <si>
    <t>Lüksemburg</t>
  </si>
  <si>
    <t>Mısır</t>
  </si>
  <si>
    <t>Lübnan</t>
  </si>
  <si>
    <t>TÜRKİYE</t>
  </si>
  <si>
    <t>MAYIS 2012</t>
  </si>
  <si>
    <t xml:space="preserve"> 15 HAZİRAN 2012</t>
  </si>
  <si>
    <t>2012 MAYIS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</si>
  <si>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2012 MAYIS  AYINA AİT KURULAN ve KAPANAN ŞİRKET İSTATİSTİKLERİ</t>
    </r>
  </si>
  <si>
    <t xml:space="preserve"> 2012  MAYIS AYINA AİT KURULAN ve KAPANAN ŞİRKET İSTATİSTİKLERİ</t>
  </si>
  <si>
    <t xml:space="preserve"> 2012 MAYIS AYINA AİT KURULAN ve KAPANAN ŞİRKET İSTATİSTİKLERİ</t>
  </si>
  <si>
    <t>OCAK-MAYIS 2012</t>
  </si>
  <si>
    <t>2012 Ocak-Mayıs Ayları Arası Kurulan ŞirketlerinSermaye Dağılımları</t>
  </si>
  <si>
    <t>2012 MAYIS AYINA AİT KURULAN ve KAPANAN ŞİRKET İSTATİSTİKLERİ</t>
  </si>
  <si>
    <t xml:space="preserve">2012 MAYIS AYINA AİT KURULAN VE KAPANAN ŞİRKET İSTATİSTİKLERİ </t>
  </si>
  <si>
    <t>2012 MAYIS (BİR AYLIK)</t>
  </si>
  <si>
    <t>2011  MAYIS (BİR AYLIK)</t>
  </si>
  <si>
    <t>2012 OCAK-MAYIS(BEŞ AYLIK)</t>
  </si>
  <si>
    <t>2011 OCAK-MAYIS (BEŞ AYLIK)</t>
  </si>
  <si>
    <t xml:space="preserve">Mayıs Ayında Kurulan Kooperatiflerin Genel Görünümü </t>
  </si>
  <si>
    <t xml:space="preserve"> 2012 Yılı İlk 5 Ayda  Kurulan Kooperatiflerin Genel Görünümü </t>
  </si>
  <si>
    <t xml:space="preserve">       Mayıs Ayında Kurulan Yabancı Sermayeli Şirketlerin Genel Görünümü</t>
  </si>
  <si>
    <t>2012 Yılı Ocak-Mayıs Ayları Arası Kurulan Yabancı Sermayeli Şirketlerin         Genel Görünümü</t>
  </si>
  <si>
    <t>2012 Yılı Ocak-Mayıs Ayları Arası Kurulan Yabancı Sermayeli Şirketlerin                                             İllere Göre Dağılımı</t>
  </si>
  <si>
    <t>2012 Yılı Ocak-Mayıs Ayları Arası En Çok Yabancı Sermayeli Şirket Kuruluşu Olan  İlk 20 Faaliyet</t>
  </si>
  <si>
    <t>62.01</t>
  </si>
  <si>
    <t>Bilgisayar programlama faaliyetleri</t>
  </si>
  <si>
    <t>62.09</t>
  </si>
  <si>
    <t>Diğer bilgi teknolojisi ve bilgisayar hizmet faaliyetleri</t>
  </si>
  <si>
    <t>60.20</t>
  </si>
  <si>
    <t>Televizyon programcılığı ve yayıncılığı faaliyetleri</t>
  </si>
  <si>
    <t>63.12</t>
  </si>
  <si>
    <t>Web portalları</t>
  </si>
  <si>
    <t>47.91</t>
  </si>
  <si>
    <t>Posta yoluyla veya internet üzerinden yapılan perakende ticaret</t>
  </si>
  <si>
    <t>Ağaç, inşaat malzemesi ve sıhhi teçhizat toptan ticareti</t>
  </si>
  <si>
    <t>47.78</t>
  </si>
  <si>
    <t>Belirli bir mala tahsis edilmiş mağazalarda diğer yeni malların perakende ticareti</t>
  </si>
  <si>
    <t>56.30</t>
  </si>
  <si>
    <t>İçecek sunum hizmetleri</t>
  </si>
  <si>
    <t>Üretim ve Pazarlama  Kooperatifi</t>
  </si>
  <si>
    <t>Singapur</t>
  </si>
  <si>
    <t>Filipinler</t>
  </si>
  <si>
    <t>Makedonya</t>
  </si>
  <si>
    <t>Hindistan</t>
  </si>
  <si>
    <t>Norveç</t>
  </si>
  <si>
    <t>Güney Kore</t>
  </si>
  <si>
    <t>British Virgin Adl.</t>
  </si>
  <si>
    <t>Cezayir</t>
  </si>
  <si>
    <t>İzlanda</t>
  </si>
  <si>
    <t>Kırgızistan</t>
  </si>
  <si>
    <t>50.20 -Deniz ve kıyı sularında yük taşımacılığı</t>
  </si>
  <si>
    <t>63.99 -Başka yerde sınıflandırılmamış diğer bilgi hizmet faaliyetleri</t>
  </si>
  <si>
    <t>56.10 -Lokantalar ve seyyar yemek hizmeti faaliyetleri</t>
  </si>
  <si>
    <t>23-25</t>
  </si>
  <si>
    <t>26-27</t>
  </si>
  <si>
    <t>Sırbistan</t>
  </si>
  <si>
    <t>B.A.E.</t>
  </si>
</sst>
</file>

<file path=xl/styles.xml><?xml version="1.0" encoding="utf-8"?>
<styleSheet xmlns="http://schemas.openxmlformats.org/spreadsheetml/2006/main">
  <numFmts count="2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[$TL-41F]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#.##0"/>
    <numFmt numFmtId="179" formatCode="00000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73" fontId="82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7" fillId="0" borderId="0" xfId="0" applyFont="1" applyAlignment="1">
      <alignment horizontal="left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3" fillId="36" borderId="31" xfId="0" applyFont="1" applyFill="1" applyBorder="1" applyAlignment="1">
      <alignment horizontal="left" vertical="center"/>
    </xf>
    <xf numFmtId="1" fontId="1" fillId="33" borderId="32" xfId="0" applyNumberFormat="1" applyFont="1" applyFill="1" applyBorder="1" applyAlignment="1">
      <alignment vertical="top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0" fontId="53" fillId="35" borderId="31" xfId="0" applyFont="1" applyFill="1" applyBorder="1" applyAlignment="1">
      <alignment horizontal="left" vertical="center"/>
    </xf>
    <xf numFmtId="1" fontId="1" fillId="33" borderId="35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6" xfId="0" applyNumberFormat="1" applyFont="1" applyFill="1" applyBorder="1" applyAlignment="1">
      <alignment vertical="top"/>
    </xf>
    <xf numFmtId="0" fontId="53" fillId="36" borderId="37" xfId="0" applyFont="1" applyFill="1" applyBorder="1" applyAlignment="1">
      <alignment horizontal="left" vertical="center"/>
    </xf>
    <xf numFmtId="3" fontId="50" fillId="35" borderId="38" xfId="0" applyNumberFormat="1" applyFont="1" applyFill="1" applyBorder="1" applyAlignment="1">
      <alignment horizontal="left" vertical="center"/>
    </xf>
    <xf numFmtId="3" fontId="39" fillId="35" borderId="39" xfId="0" applyNumberFormat="1" applyFont="1" applyFill="1" applyBorder="1" applyAlignment="1">
      <alignment vertical="top"/>
    </xf>
    <xf numFmtId="3" fontId="39" fillId="35" borderId="40" xfId="0" applyNumberFormat="1" applyFont="1" applyFill="1" applyBorder="1" applyAlignment="1">
      <alignment vertical="top"/>
    </xf>
    <xf numFmtId="3" fontId="39" fillId="35" borderId="41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1" fontId="90" fillId="34" borderId="42" xfId="0" applyNumberFormat="1" applyFont="1" applyFill="1" applyBorder="1" applyAlignment="1">
      <alignment horizontal="right"/>
    </xf>
    <xf numFmtId="1" fontId="90" fillId="34" borderId="43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44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3" fillId="0" borderId="45" xfId="0" applyFont="1" applyBorder="1" applyAlignment="1">
      <alignment wrapText="1"/>
    </xf>
    <xf numFmtId="0" fontId="13" fillId="0" borderId="10" xfId="48" applyFont="1" applyBorder="1" applyAlignment="1" applyProtection="1">
      <alignment horizontal="right" wrapText="1"/>
      <protection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8" fillId="0" borderId="45" xfId="0" applyFont="1" applyBorder="1" applyAlignment="1">
      <alignment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46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47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8" fillId="36" borderId="43" xfId="0" applyFont="1" applyFill="1" applyBorder="1" applyAlignment="1">
      <alignment/>
    </xf>
    <xf numFmtId="0" fontId="22" fillId="36" borderId="15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9" fillId="36" borderId="48" xfId="0" applyFont="1" applyFill="1" applyBorder="1" applyAlignment="1">
      <alignment horizontal="center" vertical="center" wrapText="1"/>
    </xf>
    <xf numFmtId="0" fontId="75" fillId="36" borderId="0" xfId="48" applyFill="1" applyBorder="1" applyAlignment="1" applyProtection="1">
      <alignment/>
      <protection/>
    </xf>
    <xf numFmtId="49" fontId="19" fillId="36" borderId="29" xfId="0" applyNumberFormat="1" applyFont="1" applyFill="1" applyBorder="1" applyAlignment="1" quotePrefix="1">
      <alignment horizontal="center" vertical="center"/>
    </xf>
    <xf numFmtId="0" fontId="21" fillId="36" borderId="15" xfId="0" applyFont="1" applyFill="1" applyBorder="1" applyAlignment="1">
      <alignment horizontal="center"/>
    </xf>
    <xf numFmtId="49" fontId="19" fillId="36" borderId="29" xfId="0" applyNumberFormat="1" applyFont="1" applyFill="1" applyBorder="1" applyAlignment="1">
      <alignment horizontal="center" vertical="center"/>
    </xf>
    <xf numFmtId="0" fontId="75" fillId="36" borderId="0" xfId="48" applyFill="1" applyBorder="1" applyAlignment="1" applyProtection="1">
      <alignment wrapText="1"/>
      <protection/>
    </xf>
    <xf numFmtId="0" fontId="21" fillId="36" borderId="15" xfId="0" applyFont="1" applyFill="1" applyBorder="1" applyAlignment="1" quotePrefix="1">
      <alignment horizontal="center" vertical="top"/>
    </xf>
    <xf numFmtId="0" fontId="75" fillId="36" borderId="0" xfId="48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57" fillId="35" borderId="39" xfId="0" applyNumberFormat="1" applyFont="1" applyFill="1" applyBorder="1" applyAlignment="1">
      <alignment vertical="top"/>
    </xf>
    <xf numFmtId="3" fontId="57" fillId="35" borderId="40" xfId="0" applyNumberFormat="1" applyFont="1" applyFill="1" applyBorder="1" applyAlignment="1">
      <alignment vertical="top"/>
    </xf>
    <xf numFmtId="3" fontId="57" fillId="35" borderId="49" xfId="0" applyNumberFormat="1" applyFont="1" applyFill="1" applyBorder="1" applyAlignment="1">
      <alignment vertical="top"/>
    </xf>
    <xf numFmtId="3" fontId="57" fillId="35" borderId="41" xfId="0" applyNumberFormat="1" applyFont="1" applyFill="1" applyBorder="1" applyAlignment="1">
      <alignment vertical="top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left"/>
    </xf>
    <xf numFmtId="3" fontId="85" fillId="33" borderId="0" xfId="0" applyNumberFormat="1" applyFont="1" applyFill="1" applyBorder="1" applyAlignment="1">
      <alignment/>
    </xf>
    <xf numFmtId="3" fontId="85" fillId="35" borderId="5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41" fillId="33" borderId="32" xfId="0" applyNumberFormat="1" applyFont="1" applyFill="1" applyBorder="1" applyAlignment="1">
      <alignment vertical="top"/>
    </xf>
    <xf numFmtId="3" fontId="41" fillId="33" borderId="33" xfId="0" applyNumberFormat="1" applyFont="1" applyFill="1" applyBorder="1" applyAlignment="1">
      <alignment vertical="top"/>
    </xf>
    <xf numFmtId="3" fontId="41" fillId="33" borderId="34" xfId="0" applyNumberFormat="1" applyFont="1" applyFill="1" applyBorder="1" applyAlignment="1">
      <alignment vertical="top"/>
    </xf>
    <xf numFmtId="3" fontId="41" fillId="33" borderId="35" xfId="0" applyNumberFormat="1" applyFont="1" applyFill="1" applyBorder="1" applyAlignment="1">
      <alignment vertical="top"/>
    </xf>
    <xf numFmtId="3" fontId="41" fillId="33" borderId="10" xfId="0" applyNumberFormat="1" applyFont="1" applyFill="1" applyBorder="1" applyAlignment="1">
      <alignment vertical="top"/>
    </xf>
    <xf numFmtId="3" fontId="41" fillId="33" borderId="36" xfId="0" applyNumberFormat="1" applyFont="1" applyFill="1" applyBorder="1" applyAlignment="1">
      <alignment vertical="top"/>
    </xf>
    <xf numFmtId="3" fontId="58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8" fillId="35" borderId="51" xfId="0" applyNumberFormat="1" applyFont="1" applyFill="1" applyBorder="1" applyAlignment="1">
      <alignment horizontal="right"/>
    </xf>
    <xf numFmtId="3" fontId="0" fillId="0" borderId="51" xfId="0" applyNumberFormat="1" applyBorder="1" applyAlignment="1">
      <alignment horizontal="right"/>
    </xf>
    <xf numFmtId="0" fontId="78" fillId="35" borderId="51" xfId="0" applyFont="1" applyFill="1" applyBorder="1" applyAlignment="1">
      <alignment horizontal="center"/>
    </xf>
    <xf numFmtId="3" fontId="0" fillId="33" borderId="51" xfId="0" applyNumberFormat="1" applyFont="1" applyFill="1" applyBorder="1" applyAlignment="1">
      <alignment horizontal="right"/>
    </xf>
    <xf numFmtId="3" fontId="78" fillId="35" borderId="51" xfId="0" applyNumberFormat="1" applyFont="1" applyFill="1" applyBorder="1" applyAlignment="1">
      <alignment horizontal="right"/>
    </xf>
    <xf numFmtId="0" fontId="101" fillId="0" borderId="0" xfId="0" applyFont="1" applyBorder="1" applyAlignment="1">
      <alignment horizontal="left"/>
    </xf>
    <xf numFmtId="0" fontId="0" fillId="0" borderId="0" xfId="0" applyAlignment="1">
      <alignment/>
    </xf>
    <xf numFmtId="0" fontId="96" fillId="0" borderId="0" xfId="0" applyFont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3" fontId="92" fillId="33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52" xfId="0" applyBorder="1" applyAlignment="1">
      <alignment/>
    </xf>
    <xf numFmtId="3" fontId="0" fillId="0" borderId="52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2" fillId="37" borderId="50" xfId="0" applyFont="1" applyFill="1" applyBorder="1" applyAlignment="1">
      <alignment wrapText="1"/>
    </xf>
    <xf numFmtId="3" fontId="80" fillId="33" borderId="53" xfId="0" applyNumberFormat="1" applyFont="1" applyFill="1" applyBorder="1" applyAlignment="1">
      <alignment/>
    </xf>
    <xf numFmtId="3" fontId="0" fillId="0" borderId="54" xfId="0" applyNumberFormat="1" applyBorder="1" applyAlignment="1">
      <alignment/>
    </xf>
    <xf numFmtId="3" fontId="80" fillId="33" borderId="55" xfId="0" applyNumberFormat="1" applyFont="1" applyFill="1" applyBorder="1" applyAlignment="1">
      <alignment/>
    </xf>
    <xf numFmtId="3" fontId="13" fillId="33" borderId="54" xfId="0" applyNumberFormat="1" applyFont="1" applyFill="1" applyBorder="1" applyAlignment="1">
      <alignment/>
    </xf>
    <xf numFmtId="0" fontId="0" fillId="0" borderId="56" xfId="0" applyBorder="1" applyAlignment="1">
      <alignment/>
    </xf>
    <xf numFmtId="0" fontId="80" fillId="37" borderId="57" xfId="0" applyFont="1" applyFill="1" applyBorder="1" applyAlignment="1">
      <alignment horizontal="right"/>
    </xf>
    <xf numFmtId="0" fontId="80" fillId="37" borderId="58" xfId="0" applyFont="1" applyFill="1" applyBorder="1" applyAlignment="1">
      <alignment horizontal="right"/>
    </xf>
    <xf numFmtId="0" fontId="80" fillId="35" borderId="59" xfId="0" applyFont="1" applyFill="1" applyBorder="1" applyAlignment="1">
      <alignment horizontal="right" wrapText="1"/>
    </xf>
    <xf numFmtId="0" fontId="80" fillId="35" borderId="60" xfId="0" applyFont="1" applyFill="1" applyBorder="1" applyAlignment="1">
      <alignment horizontal="right" wrapText="1"/>
    </xf>
    <xf numFmtId="0" fontId="80" fillId="37" borderId="60" xfId="0" applyFont="1" applyFill="1" applyBorder="1" applyAlignment="1">
      <alignment horizontal="right"/>
    </xf>
    <xf numFmtId="0" fontId="80" fillId="35" borderId="59" xfId="0" applyFont="1" applyFill="1" applyBorder="1" applyAlignment="1">
      <alignment horizontal="right"/>
    </xf>
    <xf numFmtId="0" fontId="80" fillId="35" borderId="60" xfId="0" applyFont="1" applyFill="1" applyBorder="1" applyAlignment="1">
      <alignment horizontal="right"/>
    </xf>
    <xf numFmtId="0" fontId="80" fillId="35" borderId="58" xfId="0" applyFont="1" applyFill="1" applyBorder="1" applyAlignment="1">
      <alignment horizontal="right"/>
    </xf>
    <xf numFmtId="3" fontId="80" fillId="36" borderId="50" xfId="0" applyNumberFormat="1" applyFont="1" applyFill="1" applyBorder="1" applyAlignment="1">
      <alignment horizontal="right" vertical="top" wrapText="1"/>
    </xf>
    <xf numFmtId="3" fontId="80" fillId="36" borderId="48" xfId="0" applyNumberFormat="1" applyFont="1" applyFill="1" applyBorder="1" applyAlignment="1">
      <alignment vertical="top" wrapText="1"/>
    </xf>
    <xf numFmtId="3" fontId="80" fillId="33" borderId="44" xfId="0" applyNumberFormat="1" applyFont="1" applyFill="1" applyBorder="1" applyAlignment="1">
      <alignment/>
    </xf>
    <xf numFmtId="3" fontId="80" fillId="33" borderId="14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61" xfId="0" applyBorder="1" applyAlignment="1">
      <alignment/>
    </xf>
    <xf numFmtId="0" fontId="102" fillId="35" borderId="52" xfId="0" applyFont="1" applyFill="1" applyBorder="1" applyAlignment="1">
      <alignment horizontal="center"/>
    </xf>
    <xf numFmtId="0" fontId="102" fillId="35" borderId="61" xfId="0" applyFont="1" applyFill="1" applyBorder="1" applyAlignment="1">
      <alignment horizontal="center"/>
    </xf>
    <xf numFmtId="0" fontId="102" fillId="35" borderId="56" xfId="0" applyFont="1" applyFill="1" applyBorder="1" applyAlignment="1">
      <alignment horizontal="center"/>
    </xf>
    <xf numFmtId="3" fontId="86" fillId="34" borderId="57" xfId="0" applyNumberFormat="1" applyFont="1" applyFill="1" applyBorder="1" applyAlignment="1">
      <alignment horizontal="right"/>
    </xf>
    <xf numFmtId="3" fontId="86" fillId="34" borderId="59" xfId="0" applyNumberFormat="1" applyFont="1" applyFill="1" applyBorder="1" applyAlignment="1">
      <alignment horizontal="right"/>
    </xf>
    <xf numFmtId="3" fontId="86" fillId="34" borderId="50" xfId="0" applyNumberFormat="1" applyFont="1" applyFill="1" applyBorder="1" applyAlignment="1">
      <alignment horizontal="right"/>
    </xf>
    <xf numFmtId="3" fontId="86" fillId="33" borderId="57" xfId="0" applyNumberFormat="1" applyFont="1" applyFill="1" applyBorder="1" applyAlignment="1">
      <alignment horizontal="right"/>
    </xf>
    <xf numFmtId="3" fontId="92" fillId="33" borderId="62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3" borderId="63" xfId="0" applyNumberFormat="1" applyFont="1" applyFill="1" applyBorder="1" applyAlignment="1">
      <alignment/>
    </xf>
    <xf numFmtId="0" fontId="0" fillId="35" borderId="51" xfId="0" applyFont="1" applyFill="1" applyBorder="1" applyAlignment="1">
      <alignment horizontal="center" vertical="center"/>
    </xf>
    <xf numFmtId="3" fontId="80" fillId="36" borderId="58" xfId="0" applyNumberFormat="1" applyFont="1" applyFill="1" applyBorder="1" applyAlignment="1">
      <alignment vertical="top" wrapText="1"/>
    </xf>
    <xf numFmtId="0" fontId="96" fillId="0" borderId="0" xfId="0" applyFont="1" applyBorder="1" applyAlignment="1">
      <alignment horizontal="center" wrapText="1"/>
    </xf>
    <xf numFmtId="3" fontId="92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0" fillId="36" borderId="50" xfId="0" applyNumberFormat="1" applyFont="1" applyFill="1" applyBorder="1" applyAlignment="1">
      <alignment vertical="top" wrapText="1"/>
    </xf>
    <xf numFmtId="0" fontId="80" fillId="37" borderId="59" xfId="0" applyFont="1" applyFill="1" applyBorder="1" applyAlignment="1">
      <alignment horizontal="right"/>
    </xf>
    <xf numFmtId="0" fontId="80" fillId="35" borderId="58" xfId="0" applyFont="1" applyFill="1" applyBorder="1" applyAlignment="1">
      <alignment horizontal="right" wrapText="1"/>
    </xf>
    <xf numFmtId="3" fontId="80" fillId="33" borderId="20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78" fillId="33" borderId="0" xfId="0" applyFont="1" applyFill="1" applyBorder="1" applyAlignment="1">
      <alignment horizontal="right" wrapText="1"/>
    </xf>
    <xf numFmtId="3" fontId="78" fillId="33" borderId="0" xfId="0" applyNumberFormat="1" applyFont="1" applyFill="1" applyBorder="1" applyAlignment="1">
      <alignment horizontal="right" wrapText="1"/>
    </xf>
    <xf numFmtId="0" fontId="0" fillId="35" borderId="18" xfId="0" applyFill="1" applyBorder="1" applyAlignment="1">
      <alignment vertical="center"/>
    </xf>
    <xf numFmtId="0" fontId="78" fillId="36" borderId="19" xfId="0" applyFont="1" applyFill="1" applyBorder="1" applyAlignment="1">
      <alignment vertical="center"/>
    </xf>
    <xf numFmtId="0" fontId="78" fillId="35" borderId="19" xfId="0" applyFont="1" applyFill="1" applyBorder="1" applyAlignment="1">
      <alignment vertical="center"/>
    </xf>
    <xf numFmtId="0" fontId="78" fillId="36" borderId="64" xfId="0" applyFont="1" applyFill="1" applyBorder="1" applyAlignment="1">
      <alignment vertical="center"/>
    </xf>
    <xf numFmtId="0" fontId="78" fillId="35" borderId="64" xfId="0" applyFont="1" applyFill="1" applyBorder="1" applyAlignment="1">
      <alignment vertical="center"/>
    </xf>
    <xf numFmtId="0" fontId="78" fillId="35" borderId="20" xfId="0" applyFont="1" applyFill="1" applyBorder="1" applyAlignment="1">
      <alignment vertical="center"/>
    </xf>
    <xf numFmtId="0" fontId="78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78" fillId="35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101" fillId="0" borderId="0" xfId="0" applyFont="1" applyBorder="1" applyAlignment="1">
      <alignment horizontal="center"/>
    </xf>
    <xf numFmtId="0" fontId="103" fillId="0" borderId="11" xfId="0" applyFont="1" applyBorder="1" applyAlignment="1">
      <alignment horizontal="right" wrapText="1"/>
    </xf>
    <xf numFmtId="0" fontId="103" fillId="0" borderId="12" xfId="0" applyFont="1" applyBorder="1" applyAlignment="1">
      <alignment horizontal="right" wrapText="1"/>
    </xf>
    <xf numFmtId="0" fontId="103" fillId="0" borderId="14" xfId="0" applyFont="1" applyBorder="1" applyAlignment="1">
      <alignment horizontal="right" wrapText="1"/>
    </xf>
    <xf numFmtId="0" fontId="96" fillId="0" borderId="15" xfId="0" applyFont="1" applyBorder="1" applyAlignment="1">
      <alignment horizontal="center" wrapText="1"/>
    </xf>
    <xf numFmtId="0" fontId="103" fillId="0" borderId="65" xfId="0" applyFont="1" applyBorder="1" applyAlignment="1">
      <alignment horizontal="left" vertical="center" wrapText="1"/>
    </xf>
    <xf numFmtId="0" fontId="103" fillId="0" borderId="66" xfId="0" applyFont="1" applyBorder="1" applyAlignment="1">
      <alignment horizontal="left" vertical="center" wrapText="1"/>
    </xf>
    <xf numFmtId="0" fontId="103" fillId="0" borderId="20" xfId="0" applyFont="1" applyBorder="1" applyAlignment="1">
      <alignment horizontal="left" vertical="center" wrapText="1"/>
    </xf>
    <xf numFmtId="0" fontId="103" fillId="0" borderId="18" xfId="0" applyFont="1" applyBorder="1" applyAlignment="1">
      <alignment horizontal="left" vertical="center" wrapText="1"/>
    </xf>
    <xf numFmtId="0" fontId="103" fillId="0" borderId="19" xfId="0" applyFont="1" applyBorder="1" applyAlignment="1">
      <alignment horizontal="left" vertical="center" wrapText="1"/>
    </xf>
    <xf numFmtId="0" fontId="103" fillId="0" borderId="67" xfId="0" applyFont="1" applyBorder="1" applyAlignment="1">
      <alignment horizontal="left" vertical="center" wrapText="1"/>
    </xf>
    <xf numFmtId="0" fontId="93" fillId="38" borderId="24" xfId="0" applyFont="1" applyFill="1" applyBorder="1" applyAlignment="1">
      <alignment horizontal="left" vertical="center" wrapText="1"/>
    </xf>
    <xf numFmtId="0" fontId="93" fillId="38" borderId="25" xfId="0" applyFont="1" applyFill="1" applyBorder="1" applyAlignment="1">
      <alignment horizontal="right" wrapText="1"/>
    </xf>
    <xf numFmtId="0" fontId="93" fillId="38" borderId="17" xfId="0" applyFont="1" applyFill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wrapText="1"/>
    </xf>
    <xf numFmtId="0" fontId="95" fillId="38" borderId="24" xfId="0" applyFont="1" applyFill="1" applyBorder="1" applyAlignment="1">
      <alignment horizontal="center" wrapText="1"/>
    </xf>
    <xf numFmtId="0" fontId="95" fillId="38" borderId="25" xfId="0" applyFont="1" applyFill="1" applyBorder="1" applyAlignment="1">
      <alignment horizontal="left" wrapText="1"/>
    </xf>
    <xf numFmtId="0" fontId="78" fillId="35" borderId="51" xfId="0" applyFont="1" applyFill="1" applyBorder="1" applyAlignment="1">
      <alignment wrapText="1"/>
    </xf>
    <xf numFmtId="0" fontId="78" fillId="35" borderId="68" xfId="0" applyFont="1" applyFill="1" applyBorder="1" applyAlignment="1">
      <alignment wrapText="1"/>
    </xf>
    <xf numFmtId="1" fontId="6" fillId="0" borderId="0" xfId="0" applyNumberFormat="1" applyFont="1" applyBorder="1" applyAlignment="1">
      <alignment vertical="top"/>
    </xf>
    <xf numFmtId="0" fontId="80" fillId="33" borderId="14" xfId="0" applyNumberFormat="1" applyFont="1" applyFill="1" applyBorder="1" applyAlignment="1">
      <alignment horizontal="right"/>
    </xf>
    <xf numFmtId="0" fontId="0" fillId="0" borderId="69" xfId="0" applyBorder="1" applyAlignment="1">
      <alignment/>
    </xf>
    <xf numFmtId="0" fontId="0" fillId="0" borderId="19" xfId="0" applyBorder="1" applyAlignment="1">
      <alignment horizontal="left" wrapText="1"/>
    </xf>
    <xf numFmtId="0" fontId="0" fillId="0" borderId="64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35" borderId="10" xfId="0" applyNumberFormat="1" applyFill="1" applyBorder="1" applyAlignment="1">
      <alignment/>
    </xf>
    <xf numFmtId="2" fontId="13" fillId="35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4" fillId="0" borderId="22" xfId="0" applyFont="1" applyBorder="1" applyAlignment="1">
      <alignment horizontal="center"/>
    </xf>
    <xf numFmtId="0" fontId="102" fillId="37" borderId="59" xfId="0" applyFont="1" applyFill="1" applyBorder="1" applyAlignment="1">
      <alignment horizontal="left" vertical="center" wrapText="1"/>
    </xf>
    <xf numFmtId="0" fontId="102" fillId="37" borderId="60" xfId="0" applyFont="1" applyFill="1" applyBorder="1" applyAlignment="1">
      <alignment horizontal="left" vertical="center" wrapText="1"/>
    </xf>
    <xf numFmtId="0" fontId="102" fillId="37" borderId="58" xfId="0" applyFont="1" applyFill="1" applyBorder="1" applyAlignment="1">
      <alignment horizontal="left" vertical="center" wrapText="1"/>
    </xf>
    <xf numFmtId="0" fontId="102" fillId="35" borderId="57" xfId="0" applyFont="1" applyFill="1" applyBorder="1" applyAlignment="1">
      <alignment horizontal="left" vertical="center" wrapText="1"/>
    </xf>
    <xf numFmtId="0" fontId="102" fillId="35" borderId="60" xfId="0" applyFont="1" applyFill="1" applyBorder="1" applyAlignment="1">
      <alignment horizontal="left" vertical="center" wrapText="1"/>
    </xf>
    <xf numFmtId="0" fontId="102" fillId="35" borderId="58" xfId="0" applyFont="1" applyFill="1" applyBorder="1" applyAlignment="1">
      <alignment horizontal="left" vertical="center" wrapText="1"/>
    </xf>
    <xf numFmtId="0" fontId="105" fillId="0" borderId="22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106" fillId="35" borderId="18" xfId="0" applyFont="1" applyFill="1" applyBorder="1" applyAlignment="1">
      <alignment/>
    </xf>
    <xf numFmtId="0" fontId="106" fillId="35" borderId="11" xfId="0" applyFont="1" applyFill="1" applyBorder="1" applyAlignment="1">
      <alignment/>
    </xf>
    <xf numFmtId="0" fontId="106" fillId="35" borderId="20" xfId="0" applyFont="1" applyFill="1" applyBorder="1" applyAlignment="1">
      <alignment/>
    </xf>
    <xf numFmtId="0" fontId="106" fillId="35" borderId="14" xfId="0" applyFont="1" applyFill="1" applyBorder="1" applyAlignment="1">
      <alignment/>
    </xf>
    <xf numFmtId="0" fontId="102" fillId="35" borderId="70" xfId="0" applyFont="1" applyFill="1" applyBorder="1" applyAlignment="1">
      <alignment horizontal="center"/>
    </xf>
    <xf numFmtId="0" fontId="102" fillId="35" borderId="71" xfId="0" applyFont="1" applyFill="1" applyBorder="1" applyAlignment="1">
      <alignment horizontal="center"/>
    </xf>
    <xf numFmtId="0" fontId="102" fillId="35" borderId="72" xfId="0" applyFont="1" applyFill="1" applyBorder="1" applyAlignment="1">
      <alignment horizontal="center"/>
    </xf>
    <xf numFmtId="0" fontId="102" fillId="35" borderId="73" xfId="0" applyFont="1" applyFill="1" applyBorder="1" applyAlignment="1">
      <alignment horizontal="center" wrapText="1"/>
    </xf>
    <xf numFmtId="0" fontId="102" fillId="35" borderId="74" xfId="0" applyFont="1" applyFill="1" applyBorder="1" applyAlignment="1">
      <alignment horizontal="center" wrapText="1"/>
    </xf>
    <xf numFmtId="0" fontId="102" fillId="37" borderId="57" xfId="0" applyFont="1" applyFill="1" applyBorder="1" applyAlignment="1">
      <alignment horizontal="left" vertical="center" wrapText="1"/>
    </xf>
    <xf numFmtId="3" fontId="85" fillId="37" borderId="24" xfId="0" applyNumberFormat="1" applyFont="1" applyFill="1" applyBorder="1" applyAlignment="1">
      <alignment wrapText="1"/>
    </xf>
    <xf numFmtId="3" fontId="85" fillId="37" borderId="75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76" xfId="0" applyNumberFormat="1" applyFont="1" applyFill="1" applyBorder="1" applyAlignment="1">
      <alignment wrapText="1"/>
    </xf>
    <xf numFmtId="3" fontId="85" fillId="37" borderId="17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76" xfId="0" applyNumberFormat="1" applyFont="1" applyBorder="1" applyAlignment="1">
      <alignment/>
    </xf>
    <xf numFmtId="3" fontId="85" fillId="37" borderId="77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47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0" fillId="34" borderId="42" xfId="0" applyFont="1" applyFill="1" applyBorder="1" applyAlignment="1">
      <alignment horizontal="center" wrapText="1"/>
    </xf>
    <xf numFmtId="0" fontId="90" fillId="34" borderId="50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77" xfId="0" applyFont="1" applyFill="1" applyBorder="1" applyAlignment="1">
      <alignment horizontal="center"/>
    </xf>
    <xf numFmtId="0" fontId="90" fillId="34" borderId="78" xfId="0" applyFont="1" applyFill="1" applyBorder="1" applyAlignment="1">
      <alignment horizontal="center"/>
    </xf>
    <xf numFmtId="0" fontId="107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4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75" xfId="0" applyNumberFormat="1" applyFont="1" applyFill="1" applyBorder="1" applyAlignment="1">
      <alignment horizontal="center"/>
    </xf>
    <xf numFmtId="49" fontId="90" fillId="34" borderId="77" xfId="0" applyNumberFormat="1" applyFont="1" applyFill="1" applyBorder="1" applyAlignment="1">
      <alignment horizontal="center"/>
    </xf>
    <xf numFmtId="0" fontId="90" fillId="34" borderId="75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78" fillId="35" borderId="10" xfId="0" applyFont="1" applyFill="1" applyBorder="1" applyAlignment="1">
      <alignment vertical="center"/>
    </xf>
    <xf numFmtId="3" fontId="0" fillId="36" borderId="10" xfId="0" applyNumberFormat="1" applyFill="1" applyBorder="1" applyAlignment="1">
      <alignment horizontal="center"/>
    </xf>
    <xf numFmtId="0" fontId="78" fillId="35" borderId="51" xfId="0" applyFont="1" applyFill="1" applyBorder="1" applyAlignment="1">
      <alignment horizontal="right"/>
    </xf>
    <xf numFmtId="0" fontId="78" fillId="35" borderId="55" xfId="0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8" fillId="0" borderId="0" xfId="0" applyFont="1" applyBorder="1" applyAlignment="1">
      <alignment horizontal="center"/>
    </xf>
    <xf numFmtId="0" fontId="97" fillId="0" borderId="0" xfId="0" applyFont="1" applyAlignment="1">
      <alignment horizontal="left"/>
    </xf>
    <xf numFmtId="3" fontId="0" fillId="0" borderId="51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0" fillId="0" borderId="79" xfId="0" applyNumberFormat="1" applyBorder="1" applyAlignment="1">
      <alignment horizontal="center" vertical="center"/>
    </xf>
    <xf numFmtId="3" fontId="78" fillId="35" borderId="62" xfId="0" applyNumberFormat="1" applyFont="1" applyFill="1" applyBorder="1" applyAlignment="1">
      <alignment horizontal="center" vertical="center"/>
    </xf>
    <xf numFmtId="3" fontId="78" fillId="35" borderId="54" xfId="0" applyNumberFormat="1" applyFont="1" applyFill="1" applyBorder="1" applyAlignment="1">
      <alignment horizontal="center" vertical="center"/>
    </xf>
    <xf numFmtId="3" fontId="78" fillId="35" borderId="74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8" fillId="35" borderId="80" xfId="0" applyFont="1" applyFill="1" applyBorder="1" applyAlignment="1">
      <alignment horizontal="center" vertical="center"/>
    </xf>
    <xf numFmtId="0" fontId="78" fillId="35" borderId="81" xfId="0" applyFont="1" applyFill="1" applyBorder="1" applyAlignment="1">
      <alignment horizontal="center" vertical="center"/>
    </xf>
    <xf numFmtId="0" fontId="78" fillId="35" borderId="73" xfId="0" applyFont="1" applyFill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0" fontId="0" fillId="0" borderId="51" xfId="0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51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68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1" xfId="0" applyFont="1" applyBorder="1" applyAlignment="1">
      <alignment horizontal="left" vertical="center" wrapText="1"/>
    </xf>
    <xf numFmtId="0" fontId="0" fillId="0" borderId="68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49" fontId="0" fillId="0" borderId="68" xfId="0" applyNumberFormat="1" applyBorder="1" applyAlignment="1">
      <alignment horizontal="center" vertical="center"/>
    </xf>
    <xf numFmtId="0" fontId="0" fillId="0" borderId="51" xfId="0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78" fillId="35" borderId="10" xfId="0" applyFont="1" applyFill="1" applyBorder="1" applyAlignment="1">
      <alignment horizontal="center"/>
    </xf>
    <xf numFmtId="0" fontId="0" fillId="0" borderId="51" xfId="0" applyBorder="1" applyAlignment="1">
      <alignment horizontal="left" vertical="top" wrapText="1"/>
    </xf>
    <xf numFmtId="0" fontId="0" fillId="0" borderId="68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0" fillId="0" borderId="68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57" fillId="36" borderId="36" xfId="0" applyFont="1" applyFill="1" applyBorder="1" applyAlignment="1">
      <alignment horizontal="center" vertical="center" textRotation="90" wrapText="1"/>
    </xf>
    <xf numFmtId="0" fontId="81" fillId="36" borderId="82" xfId="0" applyFont="1" applyFill="1" applyBorder="1" applyAlignment="1">
      <alignment horizontal="center" vertical="center" textRotation="90"/>
    </xf>
    <xf numFmtId="0" fontId="57" fillId="36" borderId="10" xfId="0" applyFont="1" applyFill="1" applyBorder="1" applyAlignment="1">
      <alignment horizontal="center" vertical="center" textRotation="90"/>
    </xf>
    <xf numFmtId="0" fontId="57" fillId="36" borderId="63" xfId="0" applyFont="1" applyFill="1" applyBorder="1" applyAlignment="1">
      <alignment horizontal="center" vertical="center" textRotation="90"/>
    </xf>
    <xf numFmtId="0" fontId="108" fillId="36" borderId="83" xfId="0" applyFont="1" applyFill="1" applyBorder="1" applyAlignment="1">
      <alignment horizontal="center" vertical="center" textRotation="90"/>
    </xf>
    <xf numFmtId="0" fontId="108" fillId="36" borderId="69" xfId="0" applyFont="1" applyFill="1" applyBorder="1" applyAlignment="1">
      <alignment horizontal="center" vertical="center" textRotation="90"/>
    </xf>
    <xf numFmtId="0" fontId="57" fillId="36" borderId="84" xfId="0" applyFont="1" applyFill="1" applyBorder="1" applyAlignment="1">
      <alignment horizontal="center" vertical="center" textRotation="90"/>
    </xf>
    <xf numFmtId="0" fontId="57" fillId="36" borderId="85" xfId="0" applyFont="1" applyFill="1" applyBorder="1" applyAlignment="1">
      <alignment horizontal="center" vertical="center" textRotation="90"/>
    </xf>
    <xf numFmtId="0" fontId="57" fillId="36" borderId="35" xfId="0" applyFont="1" applyFill="1" applyBorder="1" applyAlignment="1">
      <alignment horizontal="center" vertical="center" textRotation="90"/>
    </xf>
    <xf numFmtId="0" fontId="57" fillId="36" borderId="86" xfId="0" applyFont="1" applyFill="1" applyBorder="1" applyAlignment="1">
      <alignment horizontal="center" vertical="center" textRotation="90"/>
    </xf>
    <xf numFmtId="0" fontId="47" fillId="36" borderId="87" xfId="0" applyFont="1" applyFill="1" applyBorder="1" applyAlignment="1">
      <alignment horizontal="center" vertical="center"/>
    </xf>
    <xf numFmtId="0" fontId="47" fillId="36" borderId="88" xfId="0" applyFont="1" applyFill="1" applyBorder="1" applyAlignment="1">
      <alignment horizontal="center" vertical="center"/>
    </xf>
    <xf numFmtId="0" fontId="47" fillId="36" borderId="89" xfId="0" applyFont="1" applyFill="1" applyBorder="1" applyAlignment="1">
      <alignment horizontal="center" vertical="center"/>
    </xf>
    <xf numFmtId="0" fontId="57" fillId="36" borderId="90" xfId="0" applyFont="1" applyFill="1" applyBorder="1" applyAlignment="1">
      <alignment horizontal="center" vertical="center" textRotation="90"/>
    </xf>
    <xf numFmtId="0" fontId="57" fillId="36" borderId="91" xfId="0" applyFont="1" applyFill="1" applyBorder="1" applyAlignment="1">
      <alignment horizontal="center" vertical="center" textRotation="90"/>
    </xf>
    <xf numFmtId="0" fontId="57" fillId="36" borderId="92" xfId="0" applyFont="1" applyFill="1" applyBorder="1" applyAlignment="1">
      <alignment horizontal="center" vertical="center" textRotation="90" wrapText="1"/>
    </xf>
    <xf numFmtId="0" fontId="81" fillId="36" borderId="93" xfId="0" applyFont="1" applyFill="1" applyBorder="1" applyAlignment="1">
      <alignment horizontal="center" vertical="center" textRotation="90"/>
    </xf>
    <xf numFmtId="0" fontId="57" fillId="36" borderId="36" xfId="0" applyFont="1" applyFill="1" applyBorder="1" applyAlignment="1">
      <alignment horizontal="center" vertical="center" textRotation="90"/>
    </xf>
    <xf numFmtId="0" fontId="57" fillId="36" borderId="82" xfId="0" applyFont="1" applyFill="1" applyBorder="1" applyAlignment="1">
      <alignment horizontal="center" vertical="center" textRotation="90"/>
    </xf>
    <xf numFmtId="0" fontId="57" fillId="36" borderId="83" xfId="0" applyFont="1" applyFill="1" applyBorder="1" applyAlignment="1">
      <alignment horizontal="center" vertical="center" textRotation="90"/>
    </xf>
    <xf numFmtId="0" fontId="57" fillId="36" borderId="69" xfId="0" applyFont="1" applyFill="1" applyBorder="1" applyAlignment="1">
      <alignment horizontal="center" vertical="center" textRotation="90"/>
    </xf>
    <xf numFmtId="0" fontId="57" fillId="36" borderId="82" xfId="0" applyFont="1" applyFill="1" applyBorder="1" applyAlignment="1">
      <alignment horizontal="center" vertical="center" textRotation="90" wrapText="1"/>
    </xf>
    <xf numFmtId="0" fontId="81" fillId="36" borderId="94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0" fillId="35" borderId="95" xfId="0" applyFont="1" applyFill="1" applyBorder="1" applyAlignment="1">
      <alignment horizontal="center" vertical="center"/>
    </xf>
    <xf numFmtId="0" fontId="50" fillId="35" borderId="96" xfId="0" applyFont="1" applyFill="1" applyBorder="1" applyAlignment="1">
      <alignment horizontal="center" vertical="center"/>
    </xf>
    <xf numFmtId="0" fontId="50" fillId="35" borderId="97" xfId="0" applyFont="1" applyFill="1" applyBorder="1" applyAlignment="1">
      <alignment horizontal="center" vertical="center"/>
    </xf>
    <xf numFmtId="0" fontId="50" fillId="35" borderId="98" xfId="0" applyFont="1" applyFill="1" applyBorder="1" applyAlignment="1">
      <alignment horizontal="center" vertical="center"/>
    </xf>
    <xf numFmtId="0" fontId="50" fillId="35" borderId="99" xfId="0" applyFont="1" applyFill="1" applyBorder="1" applyAlignment="1">
      <alignment horizontal="center" vertical="center"/>
    </xf>
    <xf numFmtId="0" fontId="50" fillId="35" borderId="100" xfId="0" applyFont="1" applyFill="1" applyBorder="1" applyAlignment="1">
      <alignment horizontal="center" vertical="center"/>
    </xf>
    <xf numFmtId="0" fontId="47" fillId="36" borderId="101" xfId="0" applyFont="1" applyFill="1" applyBorder="1" applyAlignment="1">
      <alignment horizontal="center" vertical="center"/>
    </xf>
    <xf numFmtId="0" fontId="47" fillId="36" borderId="102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01" fillId="0" borderId="0" xfId="0" applyFont="1" applyBorder="1" applyAlignment="1">
      <alignment horizontal="center" vertical="top"/>
    </xf>
    <xf numFmtId="4" fontId="0" fillId="33" borderId="51" xfId="0" applyNumberFormat="1" applyFont="1" applyFill="1" applyBorder="1" applyAlignment="1">
      <alignment horizontal="right" vertical="center"/>
    </xf>
    <xf numFmtId="4" fontId="0" fillId="33" borderId="55" xfId="0" applyNumberFormat="1" applyFont="1" applyFill="1" applyBorder="1" applyAlignment="1">
      <alignment horizontal="right" vertical="center"/>
    </xf>
    <xf numFmtId="3" fontId="0" fillId="0" borderId="51" xfId="0" applyNumberFormat="1" applyBorder="1" applyAlignment="1">
      <alignment horizontal="right" vertical="center"/>
    </xf>
    <xf numFmtId="3" fontId="0" fillId="0" borderId="55" xfId="0" applyNumberForma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1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0" fontId="0" fillId="0" borderId="55" xfId="0" applyBorder="1" applyAlignment="1">
      <alignment horizontal="right"/>
    </xf>
    <xf numFmtId="0" fontId="78" fillId="35" borderId="51" xfId="0" applyFont="1" applyFill="1" applyBorder="1" applyAlignment="1">
      <alignment horizontal="center"/>
    </xf>
    <xf numFmtId="0" fontId="78" fillId="35" borderId="55" xfId="0" applyFont="1" applyFill="1" applyBorder="1" applyAlignment="1">
      <alignment horizontal="center"/>
    </xf>
    <xf numFmtId="3" fontId="0" fillId="0" borderId="51" xfId="0" applyNumberFormat="1" applyFont="1" applyBorder="1" applyAlignment="1">
      <alignment horizontal="right" vertical="center"/>
    </xf>
    <xf numFmtId="3" fontId="0" fillId="0" borderId="55" xfId="0" applyNumberFormat="1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78" fillId="35" borderId="10" xfId="0" applyFont="1" applyFill="1" applyBorder="1" applyAlignment="1">
      <alignment horizontal="right" wrapText="1"/>
    </xf>
    <xf numFmtId="0" fontId="78" fillId="35" borderId="51" xfId="0" applyFont="1" applyFill="1" applyBorder="1" applyAlignment="1">
      <alignment horizontal="right" wrapText="1"/>
    </xf>
    <xf numFmtId="0" fontId="78" fillId="35" borderId="68" xfId="0" applyFont="1" applyFill="1" applyBorder="1" applyAlignment="1">
      <alignment horizontal="right" wrapText="1"/>
    </xf>
    <xf numFmtId="0" fontId="78" fillId="35" borderId="55" xfId="0" applyFont="1" applyFill="1" applyBorder="1" applyAlignment="1">
      <alignment horizontal="right" wrapText="1"/>
    </xf>
    <xf numFmtId="0" fontId="78" fillId="35" borderId="63" xfId="0" applyFont="1" applyFill="1" applyBorder="1" applyAlignment="1">
      <alignment horizontal="center" vertical="center" wrapText="1"/>
    </xf>
    <xf numFmtId="0" fontId="78" fillId="35" borderId="91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left"/>
    </xf>
    <xf numFmtId="0" fontId="78" fillId="35" borderId="45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6</xdr:row>
      <xdr:rowOff>85725</xdr:rowOff>
    </xdr:from>
    <xdr:to>
      <xdr:col>6</xdr:col>
      <xdr:colOff>85725</xdr:colOff>
      <xdr:row>12</xdr:row>
      <xdr:rowOff>85725</xdr:rowOff>
    </xdr:to>
    <xdr:pic>
      <xdr:nvPicPr>
        <xdr:cNvPr id="2" name="4 Resim"/>
        <xdr:cNvPicPr preferRelativeResize="1">
          <a:picLocks noChangeAspect="1"/>
        </xdr:cNvPicPr>
      </xdr:nvPicPr>
      <xdr:blipFill>
        <a:blip r:embed="rId2"/>
        <a:srcRect l="30540" t="36575" r="28636" b="28793"/>
        <a:stretch>
          <a:fillRect/>
        </a:stretch>
      </xdr:blipFill>
      <xdr:spPr>
        <a:xfrm>
          <a:off x="2219325" y="1323975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42&amp;yil0=2010" TargetMode="External" /><Relationship Id="rId7" Type="http://schemas.openxmlformats.org/officeDocument/2006/relationships/hyperlink" Target="http://www.ticaretsicil.gov.tr/istatistik/yabanci_iller_detay.php?il_kod=31&amp;yil0=2010" TargetMode="External" /><Relationship Id="rId8" Type="http://schemas.openxmlformats.org/officeDocument/2006/relationships/hyperlink" Target="http://www.ticaretsicil.gov.tr/istatistik/yabanci_iller_detay.php?il_kod=27&amp;yil0=2010" TargetMode="External" /><Relationship Id="rId9" Type="http://schemas.openxmlformats.org/officeDocument/2006/relationships/hyperlink" Target="http://www.ticaretsicil.gov.tr/istatistik/yabanci_iller_detay.php?il_kod=1&amp;yil0=2010" TargetMode="External" /><Relationship Id="rId10" Type="http://schemas.openxmlformats.org/officeDocument/2006/relationships/hyperlink" Target="http://www.ticaretsicil.gov.tr/istatistik/yabanci_iller_detay.php?il_kod=16&amp;yil0=2010" TargetMode="External" /><Relationship Id="rId11" Type="http://schemas.openxmlformats.org/officeDocument/2006/relationships/hyperlink" Target="http://www.ticaretsicil.gov.tr/istatistik/yabanci_iller_detay.php?il_kod=61&amp;yil0=2010" TargetMode="External" /><Relationship Id="rId12" Type="http://schemas.openxmlformats.org/officeDocument/2006/relationships/hyperlink" Target="http://www.ticaretsicil.gov.tr/istatistik/yabanci_iller_detay.php?il_kod=41&amp;yil0=2010" TargetMode="External" /><Relationship Id="rId13" Type="http://schemas.openxmlformats.org/officeDocument/2006/relationships/hyperlink" Target="http://www.ticaretsicil.gov.tr/istatistik/yabanci_iller_detay.php?il_kod=45&amp;yil0=2010" TargetMode="External" /><Relationship Id="rId14" Type="http://schemas.openxmlformats.org/officeDocument/2006/relationships/hyperlink" Target="http://www.ticaretsicil.gov.tr/istatistik/yabanci_iller_detay.php?il_kod=3&amp;yil0=2010" TargetMode="External" /><Relationship Id="rId15" Type="http://schemas.openxmlformats.org/officeDocument/2006/relationships/hyperlink" Target="http://www.ticaretsicil.gov.tr/istatistik/yabanci_iller_detay.php?il_kod=32&amp;yil0=2010" TargetMode="External" /><Relationship Id="rId16" Type="http://schemas.openxmlformats.org/officeDocument/2006/relationships/hyperlink" Target="http://www.ticaretsicil.gov.tr/istatistik/yabanci_iller_detay.php?il_kod=59&amp;yil0=2010" TargetMode="External" /><Relationship Id="rId17" Type="http://schemas.openxmlformats.org/officeDocument/2006/relationships/hyperlink" Target="http://www.ticaretsicil.gov.tr/istatistik/yabanci_iller_detay.php?il_kod=22&amp;yil0=2010" TargetMode="External" /><Relationship Id="rId18" Type="http://schemas.openxmlformats.org/officeDocument/2006/relationships/hyperlink" Target="http://www.ticaretsicil.gov.tr/istatistik/yabanci_iller_detay.php?il_kod=65&amp;yil0=2010" TargetMode="External" /><Relationship Id="rId19" Type="http://schemas.openxmlformats.org/officeDocument/2006/relationships/hyperlink" Target="http://www.ticaretsicil.gov.tr/istatistik/yabanci_iller_detay.php?il_kod=38&amp;yil0=2010" TargetMode="External" /><Relationship Id="rId20" Type="http://schemas.openxmlformats.org/officeDocument/2006/relationships/hyperlink" Target="http://www.ticaretsicil.gov.tr/istatistik/yabanci_iller_detay.php?il_kod=14&amp;yil0=2010" TargetMode="External" /><Relationship Id="rId21" Type="http://schemas.openxmlformats.org/officeDocument/2006/relationships/hyperlink" Target="http://www.ticaretsicil.gov.tr/istatistik/yabanci_iller_detay.php?il_kod=26&amp;yil0=2010" TargetMode="External" /><Relationship Id="rId22" Type="http://schemas.openxmlformats.org/officeDocument/2006/relationships/hyperlink" Target="http://www.ticaretsicil.gov.tr/istatistik/yabanci_iller_detay.php?il_kod=68&amp;yil0=2010" TargetMode="External" /><Relationship Id="rId23" Type="http://schemas.openxmlformats.org/officeDocument/2006/relationships/hyperlink" Target="http://www.ticaretsicil.gov.tr/istatistik/yabanci_iller_detay.php?il_kod=54&amp;yil0=2010" TargetMode="External" /><Relationship Id="rId24" Type="http://schemas.openxmlformats.org/officeDocument/2006/relationships/hyperlink" Target="http://www.ticaretsicil.gov.tr/istatistik/yabanci_iller_detay.php?il_kod=77&amp;yil0=2010" TargetMode="External" /><Relationship Id="rId25" Type="http://schemas.openxmlformats.org/officeDocument/2006/relationships/hyperlink" Target="http://www.ticaretsicil.gov.tr/istatistik/yabanci_iller_detay.php?il_kod=52&amp;yil0=2010" TargetMode="External" /><Relationship Id="rId26" Type="http://schemas.openxmlformats.org/officeDocument/2006/relationships/hyperlink" Target="http://www.ticaretsicil.gov.tr/istatistik/yabanci_iller_detay.php?il_kod=44&amp;yil0=2010" TargetMode="External" /><Relationship Id="rId27" Type="http://schemas.openxmlformats.org/officeDocument/2006/relationships/hyperlink" Target="http://www.ticaretsicil.gov.tr/istatistik/yabanci_iller_detay.php?il_kod=33&amp;yil0=2010" TargetMode="External" /><Relationship Id="rId28" Type="http://schemas.openxmlformats.org/officeDocument/2006/relationships/hyperlink" Target="http://www.ticaretsicil.gov.tr/istatistik/yabanci_iller_detay.php?il_kod=9&amp;yil0=2010" TargetMode="External" /><Relationship Id="rId29" Type="http://schemas.openxmlformats.org/officeDocument/2006/relationships/hyperlink" Target="http://www.ticaretsicil.gov.tr/istatistik/yabanci_iller_detay.php?il_kod=33&amp;yil0=2010" TargetMode="External" /><Relationship Id="rId30" Type="http://schemas.openxmlformats.org/officeDocument/2006/relationships/hyperlink" Target="http://www.ticaretsicil.gov.tr/istatistik/yabanci_iller_detay.php?il_kod=48&amp;yil0=2010" TargetMode="External" /><Relationship Id="rId31" Type="http://schemas.openxmlformats.org/officeDocument/2006/relationships/hyperlink" Target="http://www.ticaretsicil.gov.tr/istatistik/yabanci_iller_detay.php?il_kod=35&amp;yil0=2010" TargetMode="External" /><Relationship Id="rId32" Type="http://schemas.openxmlformats.org/officeDocument/2006/relationships/hyperlink" Target="http://www.ticaretsicil.gov.tr/istatistik/yabanci_iller_detay.php?il_kod=6&amp;yil0=2010" TargetMode="External" /><Relationship Id="rId33" Type="http://schemas.openxmlformats.org/officeDocument/2006/relationships/hyperlink" Target="http://www.ticaretsicil.gov.tr/istatistik/yabanci_iller_detay.php?il_kod=7&amp;yil0=2010" TargetMode="External" /><Relationship Id="rId34" Type="http://schemas.openxmlformats.org/officeDocument/2006/relationships/hyperlink" Target="http://www.ticaretsicil.gov.tr/istatistik/yabanci_iller_detay.php?il_kod=34&amp;yil0=2010" TargetMode="External" /><Relationship Id="rId3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1">
      <selection activeCell="B6" sqref="B6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09" t="s">
        <v>283</v>
      </c>
      <c r="B4" s="309"/>
      <c r="C4" s="309"/>
      <c r="D4" s="309"/>
      <c r="E4" s="309"/>
      <c r="F4" s="309"/>
      <c r="G4" s="309"/>
      <c r="H4" s="309"/>
      <c r="I4" s="309"/>
    </row>
    <row r="18" spans="1:9" ht="20.25">
      <c r="A18" s="310" t="s">
        <v>284</v>
      </c>
      <c r="B18" s="310"/>
      <c r="C18" s="310"/>
      <c r="D18" s="310"/>
      <c r="E18" s="310"/>
      <c r="F18" s="310"/>
      <c r="G18" s="310"/>
      <c r="H18" s="310"/>
      <c r="I18" s="310"/>
    </row>
    <row r="19" spans="1:9" ht="20.25">
      <c r="A19" s="310"/>
      <c r="B19" s="310"/>
      <c r="C19" s="310"/>
      <c r="D19" s="310"/>
      <c r="E19" s="310"/>
      <c r="F19" s="310"/>
      <c r="G19" s="310"/>
      <c r="H19" s="310"/>
      <c r="I19" s="310"/>
    </row>
    <row r="20" spans="1:7" ht="20.25">
      <c r="A20" s="310"/>
      <c r="B20" s="310"/>
      <c r="C20" s="310"/>
      <c r="D20" s="310"/>
      <c r="E20" s="310"/>
      <c r="F20" s="310"/>
      <c r="G20" s="310"/>
    </row>
    <row r="21" spans="1:7" ht="15.75">
      <c r="A21" s="160"/>
      <c r="B21" s="161"/>
      <c r="C21" s="161"/>
      <c r="D21" s="161"/>
      <c r="E21" s="161"/>
      <c r="F21" s="161"/>
      <c r="G21" s="161"/>
    </row>
    <row r="22" spans="1:7" ht="15.75">
      <c r="A22" s="160"/>
      <c r="B22" s="161"/>
      <c r="C22" s="161"/>
      <c r="D22" s="161"/>
      <c r="E22" s="161"/>
      <c r="F22" s="161"/>
      <c r="G22" s="161"/>
    </row>
    <row r="23" spans="1:9" ht="20.25">
      <c r="A23" s="311" t="s">
        <v>413</v>
      </c>
      <c r="B23" s="311"/>
      <c r="C23" s="311"/>
      <c r="D23" s="311"/>
      <c r="E23" s="311"/>
      <c r="F23" s="311"/>
      <c r="G23" s="311"/>
      <c r="H23" s="311"/>
      <c r="I23" s="311"/>
    </row>
    <row r="24" spans="1:7" ht="15.75">
      <c r="A24" s="160"/>
      <c r="B24" s="161"/>
      <c r="C24" s="161"/>
      <c r="D24" s="161"/>
      <c r="E24" s="161"/>
      <c r="F24" s="161"/>
      <c r="G24" s="161"/>
    </row>
    <row r="25" spans="1:7" ht="15.75">
      <c r="A25" s="160"/>
      <c r="B25" s="161"/>
      <c r="C25" s="161"/>
      <c r="D25" s="161"/>
      <c r="E25" s="161"/>
      <c r="F25" s="161"/>
      <c r="G25" s="161"/>
    </row>
    <row r="26" spans="1:7" ht="15.75">
      <c r="A26" s="160"/>
      <c r="B26" s="161"/>
      <c r="C26" s="161"/>
      <c r="D26" s="161"/>
      <c r="E26" s="161"/>
      <c r="F26" s="161"/>
      <c r="G26" s="161"/>
    </row>
    <row r="27" spans="1:7" ht="15.75">
      <c r="A27" s="160"/>
      <c r="B27" s="161"/>
      <c r="C27" s="161"/>
      <c r="D27" s="161"/>
      <c r="E27" s="161"/>
      <c r="F27" s="161"/>
      <c r="G27" s="161"/>
    </row>
    <row r="28" spans="1:7" ht="15.75">
      <c r="A28" s="160"/>
      <c r="B28" s="161"/>
      <c r="C28" s="161"/>
      <c r="D28" s="161"/>
      <c r="E28" s="161"/>
      <c r="F28" s="161"/>
      <c r="G28" s="161"/>
    </row>
    <row r="29" spans="1:7" ht="23.25">
      <c r="A29" s="160"/>
      <c r="B29" s="161"/>
      <c r="C29" s="312"/>
      <c r="D29" s="312"/>
      <c r="E29" s="312"/>
      <c r="F29" s="161"/>
      <c r="G29" s="161"/>
    </row>
    <row r="30" spans="1:7" ht="15.75">
      <c r="A30" s="160"/>
      <c r="B30" s="161"/>
      <c r="C30" s="161"/>
      <c r="D30" s="161"/>
      <c r="E30" s="161"/>
      <c r="F30" s="161"/>
      <c r="G30" s="161"/>
    </row>
    <row r="31" spans="1:7" ht="15.75">
      <c r="A31" s="160"/>
      <c r="B31" s="161"/>
      <c r="C31" s="161"/>
      <c r="D31" s="161"/>
      <c r="E31" s="161"/>
      <c r="F31" s="161"/>
      <c r="G31" s="161"/>
    </row>
    <row r="32" spans="1:7" ht="15.75">
      <c r="A32" s="160"/>
      <c r="B32" s="161"/>
      <c r="C32" s="161"/>
      <c r="D32" s="161"/>
      <c r="E32" s="161"/>
      <c r="F32" s="161"/>
      <c r="G32" s="161"/>
    </row>
    <row r="33" spans="1:7" ht="15.75">
      <c r="A33" s="160"/>
      <c r="B33" s="161"/>
      <c r="C33" s="161"/>
      <c r="D33" s="161"/>
      <c r="E33" s="161"/>
      <c r="F33" s="161"/>
      <c r="G33" s="161"/>
    </row>
    <row r="34" spans="1:7" ht="15.75">
      <c r="A34" s="160"/>
      <c r="B34" s="161"/>
      <c r="C34" s="161"/>
      <c r="D34" s="161"/>
      <c r="E34" s="161"/>
      <c r="F34" s="161"/>
      <c r="G34" s="161"/>
    </row>
    <row r="35" spans="1:7" ht="15.75">
      <c r="A35" s="160"/>
      <c r="B35" s="161"/>
      <c r="C35" s="161"/>
      <c r="D35" s="161"/>
      <c r="E35" s="161"/>
      <c r="F35" s="161"/>
      <c r="G35" s="161"/>
    </row>
    <row r="36" spans="1:7" ht="15.75">
      <c r="A36" s="160"/>
      <c r="B36" s="161"/>
      <c r="C36" s="161"/>
      <c r="D36" s="161"/>
      <c r="E36" s="161"/>
      <c r="F36" s="161"/>
      <c r="G36" s="161"/>
    </row>
    <row r="37" spans="1:7" ht="15.75">
      <c r="A37" s="160"/>
      <c r="B37" s="161"/>
      <c r="C37" s="161"/>
      <c r="D37" s="161"/>
      <c r="E37" s="161"/>
      <c r="F37" s="161"/>
      <c r="G37" s="161"/>
    </row>
    <row r="38" spans="1:9" ht="15.75">
      <c r="A38" s="307" t="s">
        <v>285</v>
      </c>
      <c r="B38" s="307"/>
      <c r="C38" s="307"/>
      <c r="D38" s="307"/>
      <c r="E38" s="307"/>
      <c r="F38" s="307"/>
      <c r="G38" s="307"/>
      <c r="H38" s="307"/>
      <c r="I38" s="307"/>
    </row>
    <row r="39" spans="1:9" ht="15.75">
      <c r="A39" s="307" t="s">
        <v>286</v>
      </c>
      <c r="B39" s="307"/>
      <c r="C39" s="307"/>
      <c r="D39" s="307"/>
      <c r="E39" s="307"/>
      <c r="F39" s="307"/>
      <c r="G39" s="307"/>
      <c r="H39" s="307"/>
      <c r="I39" s="307"/>
    </row>
    <row r="40" spans="1:9" ht="15.75">
      <c r="A40" s="160"/>
      <c r="B40" s="161"/>
      <c r="C40" s="161"/>
      <c r="D40" s="161"/>
      <c r="E40" s="161"/>
      <c r="F40" s="161"/>
      <c r="G40" s="161"/>
      <c r="H40" s="162"/>
      <c r="I40" s="162"/>
    </row>
    <row r="41" spans="1:9" ht="15.75">
      <c r="A41" s="160"/>
      <c r="B41" s="161"/>
      <c r="C41" s="161"/>
      <c r="D41" s="161"/>
      <c r="E41" s="161"/>
      <c r="F41" s="161"/>
      <c r="G41" s="161"/>
      <c r="H41" s="162"/>
      <c r="I41" s="162"/>
    </row>
    <row r="42" spans="1:9" ht="15">
      <c r="A42" s="308" t="s">
        <v>414</v>
      </c>
      <c r="B42" s="308"/>
      <c r="C42" s="308"/>
      <c r="D42" s="308"/>
      <c r="E42" s="308"/>
      <c r="F42" s="308"/>
      <c r="G42" s="308"/>
      <c r="H42" s="308"/>
      <c r="I42" s="308"/>
    </row>
    <row r="43" spans="1:7" ht="15">
      <c r="A43" s="162"/>
      <c r="B43" s="162"/>
      <c r="C43" s="162"/>
      <c r="D43" s="162"/>
      <c r="E43" s="162"/>
      <c r="F43" s="162"/>
      <c r="G43" s="162"/>
    </row>
    <row r="44" spans="1:7" ht="15">
      <c r="A44" s="162"/>
      <c r="B44" s="162"/>
      <c r="C44" s="162"/>
      <c r="D44" s="162"/>
      <c r="E44" s="162"/>
      <c r="F44" s="162"/>
      <c r="G44" s="162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0">
      <selection activeCell="A4" sqref="A4"/>
    </sheetView>
  </sheetViews>
  <sheetFormatPr defaultColWidth="9.140625" defaultRowHeight="15"/>
  <sheetData>
    <row r="2" spans="1:10" ht="18.75" thickBot="1">
      <c r="A2" s="313" t="s">
        <v>418</v>
      </c>
      <c r="B2" s="313"/>
      <c r="C2" s="313"/>
      <c r="D2" s="313"/>
      <c r="E2" s="313"/>
      <c r="F2" s="313"/>
      <c r="G2" s="313"/>
      <c r="H2" s="313"/>
      <c r="I2" s="313"/>
      <c r="J2" s="313"/>
    </row>
    <row r="5" spans="1:10" ht="18.75" customHeight="1">
      <c r="A5" s="344" t="s">
        <v>127</v>
      </c>
      <c r="B5" s="344"/>
      <c r="C5" s="344"/>
      <c r="D5" s="344"/>
      <c r="E5" s="344"/>
      <c r="F5" s="344"/>
      <c r="G5" s="344"/>
      <c r="H5" s="344"/>
      <c r="I5" s="344"/>
      <c r="J5" s="344"/>
    </row>
    <row r="6" spans="3:10" ht="15.75">
      <c r="C6" s="1"/>
      <c r="D6" s="92"/>
      <c r="E6" s="92"/>
      <c r="F6" s="92"/>
      <c r="G6" s="92"/>
      <c r="H6" s="92"/>
      <c r="I6" s="92"/>
      <c r="J6" s="92"/>
    </row>
    <row r="7" spans="3:10" ht="15.75">
      <c r="C7" s="1"/>
      <c r="D7" s="92"/>
      <c r="E7" s="92"/>
      <c r="F7" s="92"/>
      <c r="G7" s="92"/>
      <c r="H7" s="92"/>
      <c r="I7" s="92"/>
      <c r="J7" s="92"/>
    </row>
    <row r="8" ht="15.75" thickBot="1"/>
    <row r="9" spans="2:10" ht="24.75" customHeight="1">
      <c r="B9" s="267"/>
      <c r="C9" s="384" t="s">
        <v>128</v>
      </c>
      <c r="D9" s="385"/>
      <c r="E9" s="384" t="s">
        <v>129</v>
      </c>
      <c r="F9" s="385"/>
      <c r="G9" s="384" t="s">
        <v>130</v>
      </c>
      <c r="H9" s="385"/>
      <c r="I9" s="384" t="s">
        <v>131</v>
      </c>
      <c r="J9" s="386"/>
    </row>
    <row r="10" spans="2:10" ht="24.75" customHeight="1">
      <c r="B10" s="268" t="s">
        <v>132</v>
      </c>
      <c r="C10" s="375">
        <v>2118</v>
      </c>
      <c r="D10" s="376"/>
      <c r="E10" s="375">
        <v>1400</v>
      </c>
      <c r="F10" s="376"/>
      <c r="G10" s="381">
        <v>27</v>
      </c>
      <c r="H10" s="383"/>
      <c r="I10" s="381">
        <v>10</v>
      </c>
      <c r="J10" s="382"/>
    </row>
    <row r="11" spans="2:10" ht="24.75" customHeight="1">
      <c r="B11" s="269" t="s">
        <v>133</v>
      </c>
      <c r="C11" s="375">
        <v>1757</v>
      </c>
      <c r="D11" s="376"/>
      <c r="E11" s="375">
        <v>910</v>
      </c>
      <c r="F11" s="376"/>
      <c r="G11" s="381">
        <v>13</v>
      </c>
      <c r="H11" s="383"/>
      <c r="I11" s="381">
        <v>4</v>
      </c>
      <c r="J11" s="382"/>
    </row>
    <row r="12" spans="2:10" ht="24.75" customHeight="1">
      <c r="B12" s="268" t="s">
        <v>134</v>
      </c>
      <c r="C12" s="375">
        <v>2083</v>
      </c>
      <c r="D12" s="376"/>
      <c r="E12" s="375">
        <v>990</v>
      </c>
      <c r="F12" s="376"/>
      <c r="G12" s="375">
        <v>15</v>
      </c>
      <c r="H12" s="376"/>
      <c r="I12" s="375">
        <v>3</v>
      </c>
      <c r="J12" s="377"/>
    </row>
    <row r="13" spans="2:10" ht="24.75" customHeight="1">
      <c r="B13" s="269" t="s">
        <v>135</v>
      </c>
      <c r="C13" s="375">
        <v>2163</v>
      </c>
      <c r="D13" s="376"/>
      <c r="E13" s="375">
        <v>912</v>
      </c>
      <c r="F13" s="376"/>
      <c r="G13" s="375">
        <v>52</v>
      </c>
      <c r="H13" s="376"/>
      <c r="I13" s="375">
        <v>2</v>
      </c>
      <c r="J13" s="377"/>
    </row>
    <row r="14" spans="2:10" ht="24.75" customHeight="1">
      <c r="B14" s="270" t="s">
        <v>136</v>
      </c>
      <c r="C14" s="375">
        <v>2276</v>
      </c>
      <c r="D14" s="376"/>
      <c r="E14" s="375">
        <v>938</v>
      </c>
      <c r="F14" s="376"/>
      <c r="G14" s="375">
        <v>79</v>
      </c>
      <c r="H14" s="376"/>
      <c r="I14" s="375">
        <v>1</v>
      </c>
      <c r="J14" s="377"/>
    </row>
    <row r="15" spans="2:10" ht="24.75" customHeight="1">
      <c r="B15" s="271" t="s">
        <v>137</v>
      </c>
      <c r="C15" s="375"/>
      <c r="D15" s="376"/>
      <c r="E15" s="375"/>
      <c r="F15" s="376"/>
      <c r="G15" s="375"/>
      <c r="H15" s="376"/>
      <c r="I15" s="375"/>
      <c r="J15" s="377"/>
    </row>
    <row r="16" spans="2:10" ht="24.75" customHeight="1">
      <c r="B16" s="270" t="s">
        <v>138</v>
      </c>
      <c r="C16" s="375"/>
      <c r="D16" s="376"/>
      <c r="E16" s="375"/>
      <c r="F16" s="376"/>
      <c r="G16" s="375"/>
      <c r="H16" s="376"/>
      <c r="I16" s="375"/>
      <c r="J16" s="377"/>
    </row>
    <row r="17" spans="2:10" ht="24.75" customHeight="1">
      <c r="B17" s="271" t="s">
        <v>307</v>
      </c>
      <c r="C17" s="375"/>
      <c r="D17" s="376"/>
      <c r="E17" s="375"/>
      <c r="F17" s="376"/>
      <c r="G17" s="375"/>
      <c r="H17" s="376"/>
      <c r="I17" s="375"/>
      <c r="J17" s="377"/>
    </row>
    <row r="18" spans="2:10" ht="24.75" customHeight="1">
      <c r="B18" s="270" t="s">
        <v>308</v>
      </c>
      <c r="C18" s="375"/>
      <c r="D18" s="376"/>
      <c r="E18" s="375"/>
      <c r="F18" s="376"/>
      <c r="G18" s="375"/>
      <c r="H18" s="376"/>
      <c r="I18" s="375"/>
      <c r="J18" s="377"/>
    </row>
    <row r="19" spans="2:10" ht="24.75" customHeight="1">
      <c r="B19" s="271" t="s">
        <v>310</v>
      </c>
      <c r="C19" s="375"/>
      <c r="D19" s="376"/>
      <c r="E19" s="375"/>
      <c r="F19" s="376"/>
      <c r="G19" s="375"/>
      <c r="H19" s="376"/>
      <c r="I19" s="375"/>
      <c r="J19" s="377"/>
    </row>
    <row r="20" spans="2:10" ht="24.75" customHeight="1">
      <c r="B20" s="270" t="s">
        <v>311</v>
      </c>
      <c r="C20" s="375"/>
      <c r="D20" s="376"/>
      <c r="E20" s="375"/>
      <c r="F20" s="376"/>
      <c r="G20" s="375"/>
      <c r="H20" s="376"/>
      <c r="I20" s="375"/>
      <c r="J20" s="377"/>
    </row>
    <row r="21" spans="2:10" ht="24.75" customHeight="1">
      <c r="B21" s="271" t="s">
        <v>312</v>
      </c>
      <c r="C21" s="375"/>
      <c r="D21" s="376"/>
      <c r="E21" s="375"/>
      <c r="F21" s="376"/>
      <c r="G21" s="375"/>
      <c r="H21" s="376"/>
      <c r="I21" s="375"/>
      <c r="J21" s="377"/>
    </row>
    <row r="22" spans="2:10" ht="24.75" customHeight="1" thickBot="1">
      <c r="B22" s="272" t="s">
        <v>32</v>
      </c>
      <c r="C22" s="378">
        <f>SUM(C10:D21)</f>
        <v>10397</v>
      </c>
      <c r="D22" s="379"/>
      <c r="E22" s="378">
        <f>SUM(E10:F21)</f>
        <v>5150</v>
      </c>
      <c r="F22" s="379"/>
      <c r="G22" s="378">
        <f>SUM(G10:H21)</f>
        <v>186</v>
      </c>
      <c r="H22" s="379"/>
      <c r="I22" s="378">
        <f>SUM(I10:J21)</f>
        <v>20</v>
      </c>
      <c r="J22" s="380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&amp;L15.06.2012&amp;CTÜRKİYE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zoomScale="130" zoomScaleNormal="130" zoomScalePageLayoutView="0" workbookViewId="0" topLeftCell="A1">
      <selection activeCell="A6" sqref="A6"/>
    </sheetView>
  </sheetViews>
  <sheetFormatPr defaultColWidth="9.140625" defaultRowHeight="15"/>
  <cols>
    <col min="2" max="3" width="9.140625" style="0" customWidth="1"/>
    <col min="8" max="9" width="9.140625" style="0" customWidth="1"/>
    <col min="10" max="10" width="8.00390625" style="0" customWidth="1"/>
    <col min="190" max="190" width="5.140625" style="0" customWidth="1"/>
  </cols>
  <sheetData>
    <row r="2" spans="1:10" ht="17.25" customHeight="1" thickBot="1">
      <c r="A2" s="313" t="s">
        <v>422</v>
      </c>
      <c r="B2" s="313"/>
      <c r="C2" s="313"/>
      <c r="D2" s="313"/>
      <c r="E2" s="313"/>
      <c r="F2" s="313"/>
      <c r="G2" s="313"/>
      <c r="H2" s="313"/>
      <c r="I2" s="313"/>
      <c r="J2" s="313"/>
    </row>
    <row r="5" spans="1:9" ht="16.5" customHeight="1">
      <c r="A5" s="344" t="s">
        <v>139</v>
      </c>
      <c r="B5" s="344"/>
      <c r="C5" s="344"/>
      <c r="D5" s="344"/>
      <c r="E5" s="344"/>
      <c r="F5" s="344"/>
      <c r="G5" s="344"/>
      <c r="H5" s="344"/>
      <c r="I5" s="344"/>
    </row>
    <row r="7" spans="3:7" ht="15">
      <c r="C7" s="371" t="s">
        <v>140</v>
      </c>
      <c r="D7" s="371"/>
      <c r="E7" s="371"/>
      <c r="F7" s="371"/>
      <c r="G7" s="371"/>
    </row>
    <row r="9" spans="1:9" ht="15" customHeight="1">
      <c r="A9" s="87" t="s">
        <v>141</v>
      </c>
      <c r="B9" s="403" t="s">
        <v>142</v>
      </c>
      <c r="C9" s="403"/>
      <c r="D9" s="403" t="s">
        <v>143</v>
      </c>
      <c r="E9" s="403"/>
      <c r="F9" s="403"/>
      <c r="G9" s="403"/>
      <c r="H9" s="87" t="s">
        <v>9</v>
      </c>
      <c r="I9" s="87" t="s">
        <v>144</v>
      </c>
    </row>
    <row r="10" spans="1:9" ht="28.5" customHeight="1">
      <c r="A10" s="93">
        <v>1</v>
      </c>
      <c r="B10" s="381" t="s">
        <v>145</v>
      </c>
      <c r="C10" s="383"/>
      <c r="D10" s="400" t="s">
        <v>146</v>
      </c>
      <c r="E10" s="401"/>
      <c r="F10" s="401"/>
      <c r="G10" s="402"/>
      <c r="H10" s="94">
        <v>18</v>
      </c>
      <c r="I10" s="182">
        <f>(H10/249)*100</f>
        <v>7.228915662650602</v>
      </c>
    </row>
    <row r="11" spans="1:9" ht="15" customHeight="1">
      <c r="A11" s="95">
        <v>2</v>
      </c>
      <c r="B11" s="381" t="s">
        <v>147</v>
      </c>
      <c r="C11" s="383"/>
      <c r="D11" s="396" t="s">
        <v>148</v>
      </c>
      <c r="E11" s="390"/>
      <c r="F11" s="390"/>
      <c r="G11" s="391"/>
      <c r="H11" s="94">
        <v>17</v>
      </c>
      <c r="I11" s="182">
        <f aca="true" t="shared" si="0" ref="I11:I19">(H11/249)*100</f>
        <v>6.827309236947792</v>
      </c>
    </row>
    <row r="12" spans="1:9" ht="31.5" customHeight="1">
      <c r="A12" s="95">
        <v>3</v>
      </c>
      <c r="B12" s="381" t="s">
        <v>433</v>
      </c>
      <c r="C12" s="383"/>
      <c r="D12" s="400" t="s">
        <v>434</v>
      </c>
      <c r="E12" s="401"/>
      <c r="F12" s="401"/>
      <c r="G12" s="402"/>
      <c r="H12" s="94">
        <v>10</v>
      </c>
      <c r="I12" s="182">
        <f t="shared" si="0"/>
        <v>4.016064257028113</v>
      </c>
    </row>
    <row r="13" spans="1:9" ht="16.5" customHeight="1">
      <c r="A13" s="93">
        <v>4</v>
      </c>
      <c r="B13" s="387" t="s">
        <v>362</v>
      </c>
      <c r="C13" s="388"/>
      <c r="D13" s="400" t="s">
        <v>363</v>
      </c>
      <c r="E13" s="401"/>
      <c r="F13" s="401"/>
      <c r="G13" s="402"/>
      <c r="H13" s="94">
        <v>6</v>
      </c>
      <c r="I13" s="182">
        <f t="shared" si="0"/>
        <v>2.4096385542168677</v>
      </c>
    </row>
    <row r="14" spans="1:9" ht="17.25" customHeight="1">
      <c r="A14" s="95">
        <v>5</v>
      </c>
      <c r="B14" s="381" t="s">
        <v>152</v>
      </c>
      <c r="C14" s="383"/>
      <c r="D14" s="389" t="s">
        <v>340</v>
      </c>
      <c r="E14" s="390"/>
      <c r="F14" s="390"/>
      <c r="G14" s="391"/>
      <c r="H14" s="94">
        <v>5</v>
      </c>
      <c r="I14" s="182">
        <f t="shared" si="0"/>
        <v>2.0080321285140563</v>
      </c>
    </row>
    <row r="15" spans="1:9" ht="28.5" customHeight="1">
      <c r="A15" s="93">
        <v>6</v>
      </c>
      <c r="B15" s="392" t="s">
        <v>435</v>
      </c>
      <c r="C15" s="393"/>
      <c r="D15" s="397" t="s">
        <v>436</v>
      </c>
      <c r="E15" s="397"/>
      <c r="F15" s="397"/>
      <c r="G15" s="398"/>
      <c r="H15" s="94">
        <v>5</v>
      </c>
      <c r="I15" s="182">
        <f t="shared" si="0"/>
        <v>2.0080321285140563</v>
      </c>
    </row>
    <row r="16" spans="1:9" ht="18.75" customHeight="1">
      <c r="A16" s="95">
        <v>7</v>
      </c>
      <c r="B16" s="381" t="s">
        <v>149</v>
      </c>
      <c r="C16" s="383"/>
      <c r="D16" s="389" t="s">
        <v>150</v>
      </c>
      <c r="E16" s="390"/>
      <c r="F16" s="390"/>
      <c r="G16" s="391"/>
      <c r="H16" s="94">
        <v>5</v>
      </c>
      <c r="I16" s="182">
        <f t="shared" si="0"/>
        <v>2.0080321285140563</v>
      </c>
    </row>
    <row r="17" spans="1:9" ht="30" customHeight="1">
      <c r="A17" s="93">
        <v>8</v>
      </c>
      <c r="B17" s="381" t="s">
        <v>437</v>
      </c>
      <c r="C17" s="383"/>
      <c r="D17" s="389" t="s">
        <v>438</v>
      </c>
      <c r="E17" s="390"/>
      <c r="F17" s="390"/>
      <c r="G17" s="391"/>
      <c r="H17" s="94">
        <v>5</v>
      </c>
      <c r="I17" s="182">
        <f t="shared" si="0"/>
        <v>2.0080321285140563</v>
      </c>
    </row>
    <row r="18" spans="1:9" ht="33" customHeight="1">
      <c r="A18" s="95">
        <v>9</v>
      </c>
      <c r="B18" s="381" t="s">
        <v>439</v>
      </c>
      <c r="C18" s="383"/>
      <c r="D18" s="389" t="s">
        <v>440</v>
      </c>
      <c r="E18" s="407"/>
      <c r="F18" s="407"/>
      <c r="G18" s="408"/>
      <c r="H18" s="94">
        <v>4</v>
      </c>
      <c r="I18" s="182">
        <f t="shared" si="0"/>
        <v>1.6064257028112447</v>
      </c>
    </row>
    <row r="19" spans="1:9" ht="30" customHeight="1">
      <c r="A19" s="93">
        <v>10</v>
      </c>
      <c r="B19" s="409" t="s">
        <v>441</v>
      </c>
      <c r="C19" s="409"/>
      <c r="D19" s="389" t="s">
        <v>442</v>
      </c>
      <c r="E19" s="407"/>
      <c r="F19" s="407"/>
      <c r="G19" s="408"/>
      <c r="H19" s="94">
        <v>4</v>
      </c>
      <c r="I19" s="182">
        <f t="shared" si="0"/>
        <v>1.6064257028112447</v>
      </c>
    </row>
    <row r="20" spans="1:3" ht="15">
      <c r="A20" s="3" t="s">
        <v>18</v>
      </c>
      <c r="B20" s="3"/>
      <c r="C20" s="3"/>
    </row>
    <row r="21" spans="3:7" ht="15">
      <c r="C21" s="371" t="s">
        <v>151</v>
      </c>
      <c r="D21" s="371"/>
      <c r="E21" s="371"/>
      <c r="F21" s="371"/>
      <c r="G21" s="371"/>
    </row>
    <row r="23" spans="1:9" ht="30.75" customHeight="1">
      <c r="A23" s="87" t="s">
        <v>141</v>
      </c>
      <c r="B23" s="403" t="s">
        <v>142</v>
      </c>
      <c r="C23" s="403"/>
      <c r="D23" s="403" t="s">
        <v>143</v>
      </c>
      <c r="E23" s="403"/>
      <c r="F23" s="403"/>
      <c r="G23" s="403"/>
      <c r="H23" s="87" t="s">
        <v>9</v>
      </c>
      <c r="I23" s="87" t="s">
        <v>144</v>
      </c>
    </row>
    <row r="24" spans="1:9" ht="28.5" customHeight="1">
      <c r="A24" s="93">
        <v>1</v>
      </c>
      <c r="B24" s="381" t="s">
        <v>145</v>
      </c>
      <c r="C24" s="383"/>
      <c r="D24" s="396" t="s">
        <v>146</v>
      </c>
      <c r="E24" s="390"/>
      <c r="F24" s="390"/>
      <c r="G24" s="391"/>
      <c r="H24" s="94">
        <v>339</v>
      </c>
      <c r="I24" s="182">
        <f>(H24/2903)*100</f>
        <v>11.67757492249397</v>
      </c>
    </row>
    <row r="25" spans="1:9" ht="30.75" customHeight="1">
      <c r="A25" s="95">
        <v>2</v>
      </c>
      <c r="B25" s="381" t="s">
        <v>152</v>
      </c>
      <c r="C25" s="383"/>
      <c r="D25" s="396" t="s">
        <v>340</v>
      </c>
      <c r="E25" s="390"/>
      <c r="F25" s="390"/>
      <c r="G25" s="391"/>
      <c r="H25" s="94">
        <v>123</v>
      </c>
      <c r="I25" s="182">
        <f aca="true" t="shared" si="1" ref="I25:I33">(H25/2903)*100</f>
        <v>4.236996210816397</v>
      </c>
    </row>
    <row r="26" spans="1:9" ht="29.25" customHeight="1">
      <c r="A26" s="93">
        <v>3</v>
      </c>
      <c r="B26" s="381" t="s">
        <v>149</v>
      </c>
      <c r="C26" s="383"/>
      <c r="D26" s="389" t="s">
        <v>150</v>
      </c>
      <c r="E26" s="390"/>
      <c r="F26" s="390"/>
      <c r="G26" s="391"/>
      <c r="H26" s="94">
        <v>88</v>
      </c>
      <c r="I26" s="182">
        <f t="shared" si="1"/>
        <v>3.0313468825353085</v>
      </c>
    </row>
    <row r="27" spans="1:9" ht="17.25" customHeight="1">
      <c r="A27" s="95">
        <v>4</v>
      </c>
      <c r="B27" s="381" t="s">
        <v>155</v>
      </c>
      <c r="C27" s="383"/>
      <c r="D27" s="396" t="s">
        <v>156</v>
      </c>
      <c r="E27" s="390"/>
      <c r="F27" s="390"/>
      <c r="G27" s="391"/>
      <c r="H27" s="94">
        <v>60</v>
      </c>
      <c r="I27" s="182">
        <f t="shared" si="1"/>
        <v>2.0668274199104375</v>
      </c>
    </row>
    <row r="28" spans="1:9" ht="21.75" customHeight="1">
      <c r="A28" s="93">
        <v>5</v>
      </c>
      <c r="B28" s="381" t="s">
        <v>433</v>
      </c>
      <c r="C28" s="383"/>
      <c r="D28" s="396" t="s">
        <v>434</v>
      </c>
      <c r="E28" s="390"/>
      <c r="F28" s="390"/>
      <c r="G28" s="391"/>
      <c r="H28" s="94">
        <v>57</v>
      </c>
      <c r="I28" s="182">
        <f t="shared" si="1"/>
        <v>1.9634860489149155</v>
      </c>
    </row>
    <row r="29" spans="1:9" ht="16.5" customHeight="1">
      <c r="A29" s="95">
        <v>6</v>
      </c>
      <c r="B29" s="381" t="s">
        <v>360</v>
      </c>
      <c r="C29" s="383"/>
      <c r="D29" s="389" t="s">
        <v>361</v>
      </c>
      <c r="E29" s="407"/>
      <c r="F29" s="407"/>
      <c r="G29" s="408"/>
      <c r="H29" s="94">
        <v>54</v>
      </c>
      <c r="I29" s="182">
        <f t="shared" si="1"/>
        <v>1.8601446779193935</v>
      </c>
    </row>
    <row r="30" spans="1:9" ht="20.25" customHeight="1">
      <c r="A30" s="93">
        <v>7</v>
      </c>
      <c r="B30" s="381" t="s">
        <v>341</v>
      </c>
      <c r="C30" s="383"/>
      <c r="D30" s="389" t="s">
        <v>342</v>
      </c>
      <c r="E30" s="390"/>
      <c r="F30" s="390"/>
      <c r="G30" s="391"/>
      <c r="H30" s="94">
        <v>52</v>
      </c>
      <c r="I30" s="182">
        <f t="shared" si="1"/>
        <v>1.7912504305890458</v>
      </c>
    </row>
    <row r="31" spans="1:9" ht="15" customHeight="1">
      <c r="A31" s="95">
        <v>8</v>
      </c>
      <c r="B31" s="381" t="s">
        <v>159</v>
      </c>
      <c r="C31" s="383"/>
      <c r="D31" s="389" t="s">
        <v>309</v>
      </c>
      <c r="E31" s="390"/>
      <c r="F31" s="390"/>
      <c r="G31" s="391"/>
      <c r="H31" s="94">
        <v>45</v>
      </c>
      <c r="I31" s="182">
        <f t="shared" si="1"/>
        <v>1.550120564932828</v>
      </c>
    </row>
    <row r="32" spans="1:9" ht="30" customHeight="1">
      <c r="A32" s="93">
        <v>9</v>
      </c>
      <c r="B32" s="387" t="s">
        <v>157</v>
      </c>
      <c r="C32" s="399"/>
      <c r="D32" s="400" t="s">
        <v>443</v>
      </c>
      <c r="E32" s="401"/>
      <c r="F32" s="401"/>
      <c r="G32" s="402"/>
      <c r="H32" s="94">
        <v>43</v>
      </c>
      <c r="I32" s="182">
        <f t="shared" si="1"/>
        <v>1.4812263176024802</v>
      </c>
    </row>
    <row r="33" spans="1:9" ht="16.5" customHeight="1">
      <c r="A33" s="95">
        <v>10</v>
      </c>
      <c r="B33" s="381" t="s">
        <v>350</v>
      </c>
      <c r="C33" s="383"/>
      <c r="D33" s="389" t="s">
        <v>351</v>
      </c>
      <c r="E33" s="390"/>
      <c r="F33" s="390"/>
      <c r="G33" s="391"/>
      <c r="H33" s="94">
        <v>41</v>
      </c>
      <c r="I33" s="182">
        <f t="shared" si="1"/>
        <v>1.4123320702721323</v>
      </c>
    </row>
    <row r="34" spans="1:3" ht="15">
      <c r="A34" s="3" t="s">
        <v>18</v>
      </c>
      <c r="B34" s="3"/>
      <c r="C34" s="3"/>
    </row>
    <row r="35" spans="1:4" ht="15" customHeight="1">
      <c r="A35" s="3"/>
      <c r="B35" s="3"/>
      <c r="C35" s="3"/>
      <c r="D35" s="3"/>
    </row>
    <row r="40" spans="3:7" ht="15">
      <c r="C40" s="371" t="s">
        <v>158</v>
      </c>
      <c r="D40" s="371"/>
      <c r="E40" s="371"/>
      <c r="F40" s="371"/>
      <c r="G40" s="371"/>
    </row>
    <row r="42" spans="1:9" ht="33" customHeight="1">
      <c r="A42" s="87" t="s">
        <v>141</v>
      </c>
      <c r="B42" s="403" t="s">
        <v>142</v>
      </c>
      <c r="C42" s="403"/>
      <c r="D42" s="403" t="s">
        <v>143</v>
      </c>
      <c r="E42" s="403"/>
      <c r="F42" s="403"/>
      <c r="G42" s="403"/>
      <c r="H42" s="87" t="s">
        <v>9</v>
      </c>
      <c r="I42" s="87" t="s">
        <v>144</v>
      </c>
    </row>
    <row r="43" spans="1:9" ht="29.25" customHeight="1">
      <c r="A43" s="93">
        <v>1</v>
      </c>
      <c r="B43" s="381" t="s">
        <v>145</v>
      </c>
      <c r="C43" s="383"/>
      <c r="D43" s="396" t="s">
        <v>146</v>
      </c>
      <c r="E43" s="390"/>
      <c r="F43" s="390"/>
      <c r="G43" s="391"/>
      <c r="H43" s="258">
        <v>1111</v>
      </c>
      <c r="I43" s="182">
        <f>(H43/6555)*100</f>
        <v>16.948893974065598</v>
      </c>
    </row>
    <row r="44" spans="1:9" ht="30" customHeight="1">
      <c r="A44" s="95">
        <v>2</v>
      </c>
      <c r="B44" s="381" t="s">
        <v>149</v>
      </c>
      <c r="C44" s="383"/>
      <c r="D44" s="389" t="s">
        <v>150</v>
      </c>
      <c r="E44" s="390"/>
      <c r="F44" s="390"/>
      <c r="G44" s="391"/>
      <c r="H44" s="94">
        <v>364</v>
      </c>
      <c r="I44" s="182">
        <f aca="true" t="shared" si="2" ref="I44:I52">(H44/6555)*100</f>
        <v>5.55301296720061</v>
      </c>
    </row>
    <row r="45" spans="1:9" ht="45" customHeight="1">
      <c r="A45" s="93">
        <v>3</v>
      </c>
      <c r="B45" s="381" t="s">
        <v>153</v>
      </c>
      <c r="C45" s="383"/>
      <c r="D45" s="396" t="s">
        <v>154</v>
      </c>
      <c r="E45" s="390"/>
      <c r="F45" s="390"/>
      <c r="G45" s="391"/>
      <c r="H45" s="94">
        <v>337</v>
      </c>
      <c r="I45" s="182">
        <f t="shared" si="2"/>
        <v>5.141113653699466</v>
      </c>
    </row>
    <row r="46" spans="1:9" ht="23.25" customHeight="1">
      <c r="A46" s="95">
        <v>4</v>
      </c>
      <c r="B46" s="381" t="s">
        <v>155</v>
      </c>
      <c r="C46" s="383"/>
      <c r="D46" s="396" t="s">
        <v>156</v>
      </c>
      <c r="E46" s="390"/>
      <c r="F46" s="390"/>
      <c r="G46" s="391"/>
      <c r="H46" s="94">
        <v>236</v>
      </c>
      <c r="I46" s="182">
        <f t="shared" si="2"/>
        <v>3.6003051106025934</v>
      </c>
    </row>
    <row r="47" spans="1:9" ht="30.75" customHeight="1">
      <c r="A47" s="93">
        <v>5</v>
      </c>
      <c r="B47" s="381" t="s">
        <v>159</v>
      </c>
      <c r="C47" s="383"/>
      <c r="D47" s="404" t="s">
        <v>309</v>
      </c>
      <c r="E47" s="405"/>
      <c r="F47" s="405"/>
      <c r="G47" s="406"/>
      <c r="H47" s="94">
        <v>218</v>
      </c>
      <c r="I47" s="182">
        <f t="shared" si="2"/>
        <v>3.3257055682684973</v>
      </c>
    </row>
    <row r="48" spans="1:9" ht="30" customHeight="1">
      <c r="A48" s="95">
        <v>6</v>
      </c>
      <c r="B48" s="381" t="s">
        <v>160</v>
      </c>
      <c r="C48" s="383"/>
      <c r="D48" s="389" t="s">
        <v>161</v>
      </c>
      <c r="E48" s="390"/>
      <c r="F48" s="390"/>
      <c r="G48" s="391"/>
      <c r="H48" s="94">
        <v>128</v>
      </c>
      <c r="I48" s="182">
        <f t="shared" si="2"/>
        <v>1.952707856598017</v>
      </c>
    </row>
    <row r="49" spans="1:9" ht="24" customHeight="1">
      <c r="A49" s="93">
        <v>7</v>
      </c>
      <c r="B49" s="381" t="s">
        <v>362</v>
      </c>
      <c r="C49" s="383"/>
      <c r="D49" s="389" t="s">
        <v>363</v>
      </c>
      <c r="E49" s="390"/>
      <c r="F49" s="390"/>
      <c r="G49" s="391"/>
      <c r="H49" s="94">
        <v>111</v>
      </c>
      <c r="I49" s="182">
        <f t="shared" si="2"/>
        <v>1.6933638443935928</v>
      </c>
    </row>
    <row r="50" spans="1:9" ht="31.5" customHeight="1">
      <c r="A50" s="95">
        <v>8</v>
      </c>
      <c r="B50" s="387" t="s">
        <v>343</v>
      </c>
      <c r="C50" s="388"/>
      <c r="D50" s="389" t="s">
        <v>344</v>
      </c>
      <c r="E50" s="390"/>
      <c r="F50" s="390"/>
      <c r="G50" s="391"/>
      <c r="H50" s="94">
        <v>104</v>
      </c>
      <c r="I50" s="182">
        <f t="shared" si="2"/>
        <v>1.5865751334858889</v>
      </c>
    </row>
    <row r="51" spans="1:9" ht="28.5" customHeight="1">
      <c r="A51" s="93">
        <v>9</v>
      </c>
      <c r="B51" s="392" t="s">
        <v>444</v>
      </c>
      <c r="C51" s="393"/>
      <c r="D51" s="394" t="s">
        <v>445</v>
      </c>
      <c r="E51" s="394"/>
      <c r="F51" s="394"/>
      <c r="G51" s="395"/>
      <c r="H51" s="94">
        <v>81</v>
      </c>
      <c r="I51" s="182">
        <f t="shared" si="2"/>
        <v>1.2356979405034325</v>
      </c>
    </row>
    <row r="52" spans="1:9" ht="30" customHeight="1">
      <c r="A52" s="95">
        <v>10</v>
      </c>
      <c r="B52" s="387" t="s">
        <v>446</v>
      </c>
      <c r="C52" s="388"/>
      <c r="D52" s="389" t="s">
        <v>447</v>
      </c>
      <c r="E52" s="390"/>
      <c r="F52" s="390"/>
      <c r="G52" s="391"/>
      <c r="H52" s="94">
        <v>76</v>
      </c>
      <c r="I52" s="182">
        <f t="shared" si="2"/>
        <v>1.1594202898550725</v>
      </c>
    </row>
    <row r="53" spans="2:4" ht="15">
      <c r="B53" s="3"/>
      <c r="C53" s="3"/>
      <c r="D53" s="3"/>
    </row>
    <row r="54" ht="15">
      <c r="A54" s="3" t="s">
        <v>18</v>
      </c>
    </row>
  </sheetData>
  <sheetProtection/>
  <mergeCells count="71">
    <mergeCell ref="B13:C13"/>
    <mergeCell ref="D13:G13"/>
    <mergeCell ref="B14:C14"/>
    <mergeCell ref="D14:G14"/>
    <mergeCell ref="B12:C12"/>
    <mergeCell ref="D12:G12"/>
    <mergeCell ref="A2:J2"/>
    <mergeCell ref="B10:C10"/>
    <mergeCell ref="D10:G10"/>
    <mergeCell ref="B11:C11"/>
    <mergeCell ref="D11:G11"/>
    <mergeCell ref="A5:I5"/>
    <mergeCell ref="C7:G7"/>
    <mergeCell ref="B9:C9"/>
    <mergeCell ref="D9:G9"/>
    <mergeCell ref="B16:C16"/>
    <mergeCell ref="D16:G16"/>
    <mergeCell ref="B24:C24"/>
    <mergeCell ref="D24:G24"/>
    <mergeCell ref="B17:C17"/>
    <mergeCell ref="D17:G17"/>
    <mergeCell ref="B18:C18"/>
    <mergeCell ref="D18:G18"/>
    <mergeCell ref="B19:C19"/>
    <mergeCell ref="C21:G21"/>
    <mergeCell ref="B23:C23"/>
    <mergeCell ref="D23:G23"/>
    <mergeCell ref="D19:G19"/>
    <mergeCell ref="B25:C25"/>
    <mergeCell ref="D25:G25"/>
    <mergeCell ref="B26:C26"/>
    <mergeCell ref="D26:G26"/>
    <mergeCell ref="B28:C28"/>
    <mergeCell ref="D28:G28"/>
    <mergeCell ref="B29:C29"/>
    <mergeCell ref="D29:G29"/>
    <mergeCell ref="D31:G31"/>
    <mergeCell ref="D30:G30"/>
    <mergeCell ref="B30:C30"/>
    <mergeCell ref="B44:C44"/>
    <mergeCell ref="D45:G45"/>
    <mergeCell ref="D46:G46"/>
    <mergeCell ref="B47:C47"/>
    <mergeCell ref="D47:G47"/>
    <mergeCell ref="D42:G42"/>
    <mergeCell ref="B15:C15"/>
    <mergeCell ref="D15:G15"/>
    <mergeCell ref="B32:C32"/>
    <mergeCell ref="D32:G32"/>
    <mergeCell ref="B45:C45"/>
    <mergeCell ref="C40:G40"/>
    <mergeCell ref="B27:C27"/>
    <mergeCell ref="D27:G27"/>
    <mergeCell ref="B42:C42"/>
    <mergeCell ref="B31:C31"/>
    <mergeCell ref="B49:C49"/>
    <mergeCell ref="D49:G49"/>
    <mergeCell ref="B33:C33"/>
    <mergeCell ref="D44:G44"/>
    <mergeCell ref="D33:G33"/>
    <mergeCell ref="B46:C46"/>
    <mergeCell ref="D48:G48"/>
    <mergeCell ref="B48:C48"/>
    <mergeCell ref="B43:C43"/>
    <mergeCell ref="D43:G43"/>
    <mergeCell ref="B52:C52"/>
    <mergeCell ref="D52:G52"/>
    <mergeCell ref="B50:C50"/>
    <mergeCell ref="D50:G50"/>
    <mergeCell ref="B51:C51"/>
    <mergeCell ref="D51:G51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&amp;L15.06.2012&amp;CTÜRKİYE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Y29" sqref="Y29"/>
    </sheetView>
  </sheetViews>
  <sheetFormatPr defaultColWidth="9.140625" defaultRowHeight="15"/>
  <cols>
    <col min="1" max="1" width="17.8515625" style="97" customWidth="1"/>
    <col min="2" max="2" width="5.421875" style="96" customWidth="1"/>
    <col min="3" max="3" width="3.7109375" style="96" customWidth="1"/>
    <col min="4" max="4" width="5.57421875" style="96" customWidth="1"/>
    <col min="5" max="5" width="5.57421875" style="96" bestFit="1" customWidth="1"/>
    <col min="6" max="6" width="3.7109375" style="96" customWidth="1"/>
    <col min="7" max="7" width="5.57421875" style="96" customWidth="1"/>
    <col min="8" max="8" width="4.00390625" style="96" bestFit="1" customWidth="1"/>
    <col min="9" max="9" width="5.28125" style="96" customWidth="1"/>
    <col min="10" max="10" width="5.7109375" style="126" customWidth="1"/>
    <col min="11" max="11" width="4.28125" style="96" customWidth="1"/>
    <col min="12" max="13" width="5.421875" style="96" customWidth="1"/>
    <col min="14" max="14" width="4.28125" style="96" customWidth="1"/>
    <col min="15" max="15" width="5.28125" style="96" customWidth="1"/>
    <col min="16" max="16" width="4.00390625" style="96" customWidth="1"/>
    <col min="17" max="17" width="5.28125" style="96" customWidth="1"/>
    <col min="18" max="35" width="9.140625" style="96" customWidth="1"/>
    <col min="36" max="36" width="17.8515625" style="96" customWidth="1"/>
    <col min="37" max="37" width="5.421875" style="96" customWidth="1"/>
    <col min="38" max="38" width="3.7109375" style="96" customWidth="1"/>
    <col min="39" max="39" width="5.57421875" style="96" customWidth="1"/>
    <col min="40" max="41" width="3.7109375" style="96" customWidth="1"/>
    <col min="42" max="42" width="4.421875" style="96" customWidth="1"/>
    <col min="43" max="43" width="4.00390625" style="96" bestFit="1" customWidth="1"/>
    <col min="44" max="44" width="5.28125" style="96" customWidth="1"/>
    <col min="45" max="45" width="5.421875" style="96" customWidth="1"/>
    <col min="46" max="46" width="4.00390625" style="96" bestFit="1" customWidth="1"/>
    <col min="47" max="47" width="6.421875" style="96" customWidth="1"/>
    <col min="48" max="48" width="5.7109375" style="96" customWidth="1"/>
    <col min="49" max="49" width="4.00390625" style="96" bestFit="1" customWidth="1"/>
    <col min="50" max="50" width="5.28125" style="96" customWidth="1"/>
    <col min="51" max="51" width="3.8515625" style="96" customWidth="1"/>
    <col min="52" max="52" width="5.7109375" style="96" customWidth="1"/>
    <col min="53" max="16384" width="9.140625" style="96" customWidth="1"/>
  </cols>
  <sheetData>
    <row r="1" spans="1:17" ht="18.75" thickBot="1">
      <c r="A1" s="433" t="s">
        <v>418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</row>
    <row r="3" spans="1:17" ht="15.75">
      <c r="A3" s="434" t="s">
        <v>162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</row>
    <row r="4" ht="15.75" thickBot="1">
      <c r="J4" s="96"/>
    </row>
    <row r="5" spans="1:17" s="98" customFormat="1" ht="17.25" customHeight="1" thickBot="1" thickTop="1">
      <c r="A5" s="435" t="s">
        <v>163</v>
      </c>
      <c r="B5" s="438" t="s">
        <v>423</v>
      </c>
      <c r="C5" s="439"/>
      <c r="D5" s="439"/>
      <c r="E5" s="439"/>
      <c r="F5" s="439"/>
      <c r="G5" s="439"/>
      <c r="H5" s="439"/>
      <c r="I5" s="440"/>
      <c r="J5" s="438" t="s">
        <v>424</v>
      </c>
      <c r="K5" s="439"/>
      <c r="L5" s="439"/>
      <c r="M5" s="439"/>
      <c r="N5" s="439"/>
      <c r="O5" s="439"/>
      <c r="P5" s="439"/>
      <c r="Q5" s="440"/>
    </row>
    <row r="6" spans="1:17" ht="15.75" customHeight="1" thickTop="1">
      <c r="A6" s="436"/>
      <c r="B6" s="441" t="s">
        <v>164</v>
      </c>
      <c r="C6" s="441"/>
      <c r="D6" s="441"/>
      <c r="E6" s="420" t="s">
        <v>165</v>
      </c>
      <c r="F6" s="422"/>
      <c r="G6" s="441" t="s">
        <v>166</v>
      </c>
      <c r="H6" s="441"/>
      <c r="I6" s="422"/>
      <c r="J6" s="441" t="s">
        <v>164</v>
      </c>
      <c r="K6" s="441"/>
      <c r="L6" s="441"/>
      <c r="M6" s="420" t="s">
        <v>165</v>
      </c>
      <c r="N6" s="442"/>
      <c r="O6" s="420" t="s">
        <v>166</v>
      </c>
      <c r="P6" s="421"/>
      <c r="Q6" s="422"/>
    </row>
    <row r="7" spans="1:17" ht="15" customHeight="1">
      <c r="A7" s="436"/>
      <c r="B7" s="419" t="s">
        <v>167</v>
      </c>
      <c r="C7" s="413" t="s">
        <v>168</v>
      </c>
      <c r="D7" s="425" t="s">
        <v>169</v>
      </c>
      <c r="E7" s="418" t="s">
        <v>167</v>
      </c>
      <c r="F7" s="427" t="s">
        <v>168</v>
      </c>
      <c r="G7" s="429" t="s">
        <v>167</v>
      </c>
      <c r="H7" s="413" t="s">
        <v>168</v>
      </c>
      <c r="I7" s="431" t="s">
        <v>169</v>
      </c>
      <c r="J7" s="418" t="s">
        <v>167</v>
      </c>
      <c r="K7" s="412" t="s">
        <v>168</v>
      </c>
      <c r="L7" s="410" t="s">
        <v>169</v>
      </c>
      <c r="M7" s="414" t="s">
        <v>167</v>
      </c>
      <c r="N7" s="416" t="s">
        <v>168</v>
      </c>
      <c r="O7" s="418" t="s">
        <v>167</v>
      </c>
      <c r="P7" s="412" t="s">
        <v>168</v>
      </c>
      <c r="Q7" s="410" t="s">
        <v>169</v>
      </c>
    </row>
    <row r="8" spans="1:17" ht="24.75" customHeight="1" thickBot="1">
      <c r="A8" s="437"/>
      <c r="B8" s="423"/>
      <c r="C8" s="424"/>
      <c r="D8" s="426"/>
      <c r="E8" s="419"/>
      <c r="F8" s="428"/>
      <c r="G8" s="430"/>
      <c r="H8" s="424"/>
      <c r="I8" s="432"/>
      <c r="J8" s="419"/>
      <c r="K8" s="413"/>
      <c r="L8" s="411"/>
      <c r="M8" s="415"/>
      <c r="N8" s="417"/>
      <c r="O8" s="419"/>
      <c r="P8" s="413"/>
      <c r="Q8" s="411"/>
    </row>
    <row r="9" spans="1:17" ht="16.5" thickTop="1">
      <c r="A9" s="99" t="s">
        <v>170</v>
      </c>
      <c r="B9" s="100">
        <v>51</v>
      </c>
      <c r="C9" s="101">
        <v>1</v>
      </c>
      <c r="D9" s="102">
        <v>94</v>
      </c>
      <c r="E9" s="100">
        <v>20</v>
      </c>
      <c r="F9" s="102">
        <v>3</v>
      </c>
      <c r="G9" s="100">
        <v>23</v>
      </c>
      <c r="H9" s="101">
        <v>3</v>
      </c>
      <c r="I9" s="102">
        <v>33</v>
      </c>
      <c r="J9" s="100">
        <v>82</v>
      </c>
      <c r="K9" s="101">
        <v>2</v>
      </c>
      <c r="L9" s="102">
        <v>91</v>
      </c>
      <c r="M9" s="100">
        <v>84</v>
      </c>
      <c r="N9" s="102">
        <v>6</v>
      </c>
      <c r="O9" s="100">
        <v>30</v>
      </c>
      <c r="P9" s="101">
        <v>5</v>
      </c>
      <c r="Q9" s="102">
        <v>75</v>
      </c>
    </row>
    <row r="10" spans="1:17" ht="15.75">
      <c r="A10" s="103" t="s">
        <v>171</v>
      </c>
      <c r="B10" s="104">
        <v>7</v>
      </c>
      <c r="C10" s="105">
        <v>0</v>
      </c>
      <c r="D10" s="106">
        <v>6</v>
      </c>
      <c r="E10" s="104">
        <v>1</v>
      </c>
      <c r="F10" s="106">
        <v>1</v>
      </c>
      <c r="G10" s="104">
        <v>5</v>
      </c>
      <c r="H10" s="105">
        <v>1</v>
      </c>
      <c r="I10" s="106">
        <v>1</v>
      </c>
      <c r="J10" s="104">
        <v>15</v>
      </c>
      <c r="K10" s="105">
        <v>1</v>
      </c>
      <c r="L10" s="106">
        <v>5</v>
      </c>
      <c r="M10" s="104">
        <v>9</v>
      </c>
      <c r="N10" s="106">
        <v>1</v>
      </c>
      <c r="O10" s="104">
        <v>2</v>
      </c>
      <c r="P10" s="105">
        <v>1</v>
      </c>
      <c r="Q10" s="106">
        <v>5</v>
      </c>
    </row>
    <row r="11" spans="1:17" ht="15.75">
      <c r="A11" s="99" t="s">
        <v>172</v>
      </c>
      <c r="B11" s="104">
        <v>17</v>
      </c>
      <c r="C11" s="105">
        <v>1</v>
      </c>
      <c r="D11" s="106">
        <v>34</v>
      </c>
      <c r="E11" s="104">
        <v>3</v>
      </c>
      <c r="F11" s="106">
        <v>1</v>
      </c>
      <c r="G11" s="104">
        <v>3</v>
      </c>
      <c r="H11" s="105">
        <v>1</v>
      </c>
      <c r="I11" s="106">
        <v>7</v>
      </c>
      <c r="J11" s="104">
        <v>24</v>
      </c>
      <c r="K11" s="105">
        <v>2</v>
      </c>
      <c r="L11" s="106">
        <v>32</v>
      </c>
      <c r="M11" s="104">
        <v>5</v>
      </c>
      <c r="N11" s="106">
        <v>3</v>
      </c>
      <c r="O11" s="104">
        <v>5</v>
      </c>
      <c r="P11" s="105">
        <v>1</v>
      </c>
      <c r="Q11" s="106">
        <v>25</v>
      </c>
    </row>
    <row r="12" spans="1:17" ht="15.75">
      <c r="A12" s="103" t="s">
        <v>173</v>
      </c>
      <c r="B12" s="104">
        <v>4</v>
      </c>
      <c r="C12" s="105">
        <v>0</v>
      </c>
      <c r="D12" s="106">
        <v>16</v>
      </c>
      <c r="E12" s="104">
        <v>2</v>
      </c>
      <c r="F12" s="106">
        <v>1</v>
      </c>
      <c r="G12" s="104">
        <v>0</v>
      </c>
      <c r="H12" s="105">
        <v>0</v>
      </c>
      <c r="I12" s="106">
        <v>1</v>
      </c>
      <c r="J12" s="104">
        <v>7</v>
      </c>
      <c r="K12" s="105">
        <v>0</v>
      </c>
      <c r="L12" s="106">
        <v>12</v>
      </c>
      <c r="M12" s="104">
        <v>2</v>
      </c>
      <c r="N12" s="106">
        <v>0</v>
      </c>
      <c r="O12" s="104">
        <v>4</v>
      </c>
      <c r="P12" s="105">
        <v>0</v>
      </c>
      <c r="Q12" s="106">
        <v>6</v>
      </c>
    </row>
    <row r="13" spans="1:17" ht="15.75">
      <c r="A13" s="99" t="s">
        <v>174</v>
      </c>
      <c r="B13" s="104">
        <v>2</v>
      </c>
      <c r="C13" s="105">
        <v>1</v>
      </c>
      <c r="D13" s="106">
        <v>16</v>
      </c>
      <c r="E13" s="104">
        <v>0</v>
      </c>
      <c r="F13" s="106">
        <v>0</v>
      </c>
      <c r="G13" s="104">
        <v>2</v>
      </c>
      <c r="H13" s="105">
        <v>2</v>
      </c>
      <c r="I13" s="106">
        <v>5</v>
      </c>
      <c r="J13" s="104">
        <v>8</v>
      </c>
      <c r="K13" s="105">
        <v>0</v>
      </c>
      <c r="L13" s="106">
        <v>14</v>
      </c>
      <c r="M13" s="104">
        <v>4</v>
      </c>
      <c r="N13" s="106">
        <v>1</v>
      </c>
      <c r="O13" s="104">
        <v>4</v>
      </c>
      <c r="P13" s="105">
        <v>2</v>
      </c>
      <c r="Q13" s="106">
        <v>7</v>
      </c>
    </row>
    <row r="14" spans="1:17" ht="15.75">
      <c r="A14" s="103" t="s">
        <v>175</v>
      </c>
      <c r="B14" s="104">
        <v>405</v>
      </c>
      <c r="C14" s="105">
        <v>15</v>
      </c>
      <c r="D14" s="106">
        <v>945</v>
      </c>
      <c r="E14" s="104">
        <v>107</v>
      </c>
      <c r="F14" s="106">
        <v>22</v>
      </c>
      <c r="G14" s="104">
        <v>108</v>
      </c>
      <c r="H14" s="105">
        <v>20</v>
      </c>
      <c r="I14" s="106">
        <v>184</v>
      </c>
      <c r="J14" s="104">
        <v>516</v>
      </c>
      <c r="K14" s="105">
        <v>9</v>
      </c>
      <c r="L14" s="106">
        <v>774</v>
      </c>
      <c r="M14" s="104">
        <v>206</v>
      </c>
      <c r="N14" s="106">
        <v>44</v>
      </c>
      <c r="O14" s="104">
        <v>109</v>
      </c>
      <c r="P14" s="105">
        <v>14</v>
      </c>
      <c r="Q14" s="106">
        <v>310</v>
      </c>
    </row>
    <row r="15" spans="1:17" ht="15.75">
      <c r="A15" s="99" t="s">
        <v>176</v>
      </c>
      <c r="B15" s="104">
        <v>126</v>
      </c>
      <c r="C15" s="105">
        <v>0</v>
      </c>
      <c r="D15" s="106">
        <v>266</v>
      </c>
      <c r="E15" s="104">
        <v>24</v>
      </c>
      <c r="F15" s="106">
        <v>3</v>
      </c>
      <c r="G15" s="104">
        <v>37</v>
      </c>
      <c r="H15" s="105">
        <v>4</v>
      </c>
      <c r="I15" s="106">
        <v>61</v>
      </c>
      <c r="J15" s="104">
        <v>212</v>
      </c>
      <c r="K15" s="105">
        <v>1</v>
      </c>
      <c r="L15" s="106">
        <v>331</v>
      </c>
      <c r="M15" s="104">
        <v>96</v>
      </c>
      <c r="N15" s="106">
        <v>13</v>
      </c>
      <c r="O15" s="104">
        <v>23</v>
      </c>
      <c r="P15" s="105">
        <v>7</v>
      </c>
      <c r="Q15" s="106">
        <v>119</v>
      </c>
    </row>
    <row r="16" spans="1:17" ht="15.75">
      <c r="A16" s="103" t="s">
        <v>177</v>
      </c>
      <c r="B16" s="104">
        <v>1</v>
      </c>
      <c r="C16" s="105">
        <v>1</v>
      </c>
      <c r="D16" s="106">
        <v>9</v>
      </c>
      <c r="E16" s="104">
        <v>0</v>
      </c>
      <c r="F16" s="106">
        <v>0</v>
      </c>
      <c r="G16" s="104">
        <v>2</v>
      </c>
      <c r="H16" s="105">
        <v>0</v>
      </c>
      <c r="I16" s="106">
        <v>6</v>
      </c>
      <c r="J16" s="104">
        <v>3</v>
      </c>
      <c r="K16" s="105">
        <v>0</v>
      </c>
      <c r="L16" s="106">
        <v>7</v>
      </c>
      <c r="M16" s="104">
        <v>2</v>
      </c>
      <c r="N16" s="106">
        <v>1</v>
      </c>
      <c r="O16" s="104">
        <v>0</v>
      </c>
      <c r="P16" s="105">
        <v>0</v>
      </c>
      <c r="Q16" s="106">
        <v>5</v>
      </c>
    </row>
    <row r="17" spans="1:17" ht="15.75">
      <c r="A17" s="99" t="s">
        <v>178</v>
      </c>
      <c r="B17" s="104">
        <v>20</v>
      </c>
      <c r="C17" s="105">
        <v>2</v>
      </c>
      <c r="D17" s="106">
        <v>147</v>
      </c>
      <c r="E17" s="104">
        <v>5</v>
      </c>
      <c r="F17" s="106">
        <v>2</v>
      </c>
      <c r="G17" s="104">
        <v>9</v>
      </c>
      <c r="H17" s="105">
        <v>1</v>
      </c>
      <c r="I17" s="106">
        <v>152</v>
      </c>
      <c r="J17" s="104">
        <v>45</v>
      </c>
      <c r="K17" s="105">
        <v>0</v>
      </c>
      <c r="L17" s="106">
        <v>147</v>
      </c>
      <c r="M17" s="104">
        <v>21</v>
      </c>
      <c r="N17" s="106">
        <v>6</v>
      </c>
      <c r="O17" s="104">
        <v>3</v>
      </c>
      <c r="P17" s="105">
        <v>3</v>
      </c>
      <c r="Q17" s="106">
        <v>75</v>
      </c>
    </row>
    <row r="18" spans="1:17" ht="15.75">
      <c r="A18" s="103" t="s">
        <v>179</v>
      </c>
      <c r="B18" s="104">
        <v>12</v>
      </c>
      <c r="C18" s="105">
        <v>3</v>
      </c>
      <c r="D18" s="106">
        <v>55</v>
      </c>
      <c r="E18" s="104">
        <v>7</v>
      </c>
      <c r="F18" s="106">
        <v>2</v>
      </c>
      <c r="G18" s="104">
        <v>4</v>
      </c>
      <c r="H18" s="105">
        <v>6</v>
      </c>
      <c r="I18" s="106">
        <v>34</v>
      </c>
      <c r="J18" s="104">
        <v>43</v>
      </c>
      <c r="K18" s="105">
        <v>2</v>
      </c>
      <c r="L18" s="106">
        <v>92</v>
      </c>
      <c r="M18" s="104">
        <v>14</v>
      </c>
      <c r="N18" s="106">
        <v>13</v>
      </c>
      <c r="O18" s="104">
        <v>9</v>
      </c>
      <c r="P18" s="105">
        <v>1</v>
      </c>
      <c r="Q18" s="106">
        <v>56</v>
      </c>
    </row>
    <row r="19" spans="1:17" ht="15.75">
      <c r="A19" s="99" t="s">
        <v>180</v>
      </c>
      <c r="B19" s="104">
        <v>4</v>
      </c>
      <c r="C19" s="105">
        <v>0</v>
      </c>
      <c r="D19" s="106">
        <v>18</v>
      </c>
      <c r="E19" s="104">
        <v>1</v>
      </c>
      <c r="F19" s="106">
        <v>0</v>
      </c>
      <c r="G19" s="104">
        <v>0</v>
      </c>
      <c r="H19" s="105">
        <v>0</v>
      </c>
      <c r="I19" s="106">
        <v>2</v>
      </c>
      <c r="J19" s="104">
        <v>6</v>
      </c>
      <c r="K19" s="105">
        <v>1</v>
      </c>
      <c r="L19" s="106">
        <v>4</v>
      </c>
      <c r="M19" s="104">
        <v>4</v>
      </c>
      <c r="N19" s="106">
        <v>0</v>
      </c>
      <c r="O19" s="104">
        <v>3</v>
      </c>
      <c r="P19" s="105">
        <v>1</v>
      </c>
      <c r="Q19" s="106">
        <v>2</v>
      </c>
    </row>
    <row r="20" spans="1:17" ht="15.75">
      <c r="A20" s="103" t="s">
        <v>181</v>
      </c>
      <c r="B20" s="104">
        <v>3</v>
      </c>
      <c r="C20" s="105">
        <v>1</v>
      </c>
      <c r="D20" s="106">
        <v>5</v>
      </c>
      <c r="E20" s="104">
        <v>1</v>
      </c>
      <c r="F20" s="106">
        <v>1</v>
      </c>
      <c r="G20" s="104">
        <v>0</v>
      </c>
      <c r="H20" s="105">
        <v>4</v>
      </c>
      <c r="I20" s="106">
        <v>1</v>
      </c>
      <c r="J20" s="104">
        <v>5</v>
      </c>
      <c r="K20" s="105">
        <v>0</v>
      </c>
      <c r="L20" s="106">
        <v>6</v>
      </c>
      <c r="M20" s="104">
        <v>7</v>
      </c>
      <c r="N20" s="106">
        <v>2</v>
      </c>
      <c r="O20" s="104">
        <v>1</v>
      </c>
      <c r="P20" s="105">
        <v>0</v>
      </c>
      <c r="Q20" s="106">
        <v>10</v>
      </c>
    </row>
    <row r="21" spans="1:17" ht="15.75">
      <c r="A21" s="99" t="s">
        <v>182</v>
      </c>
      <c r="B21" s="104">
        <v>2</v>
      </c>
      <c r="C21" s="105">
        <v>0</v>
      </c>
      <c r="D21" s="106">
        <v>10</v>
      </c>
      <c r="E21" s="104">
        <v>0</v>
      </c>
      <c r="F21" s="106">
        <v>0</v>
      </c>
      <c r="G21" s="104">
        <v>0</v>
      </c>
      <c r="H21" s="105">
        <v>1</v>
      </c>
      <c r="I21" s="106">
        <v>1</v>
      </c>
      <c r="J21" s="104">
        <v>5</v>
      </c>
      <c r="K21" s="105">
        <v>0</v>
      </c>
      <c r="L21" s="106">
        <v>7</v>
      </c>
      <c r="M21" s="104">
        <v>2</v>
      </c>
      <c r="N21" s="106">
        <v>0</v>
      </c>
      <c r="O21" s="104">
        <v>0</v>
      </c>
      <c r="P21" s="105">
        <v>1</v>
      </c>
      <c r="Q21" s="106">
        <v>27</v>
      </c>
    </row>
    <row r="22" spans="1:17" ht="15.75">
      <c r="A22" s="103" t="s">
        <v>183</v>
      </c>
      <c r="B22" s="104">
        <v>9</v>
      </c>
      <c r="C22" s="105">
        <v>0</v>
      </c>
      <c r="D22" s="106">
        <v>10</v>
      </c>
      <c r="E22" s="104">
        <v>3</v>
      </c>
      <c r="F22" s="106">
        <v>0</v>
      </c>
      <c r="G22" s="104">
        <v>1</v>
      </c>
      <c r="H22" s="105">
        <v>0</v>
      </c>
      <c r="I22" s="106">
        <v>4</v>
      </c>
      <c r="J22" s="104">
        <v>6</v>
      </c>
      <c r="K22" s="105">
        <v>0</v>
      </c>
      <c r="L22" s="106">
        <v>8</v>
      </c>
      <c r="M22" s="104">
        <v>3</v>
      </c>
      <c r="N22" s="106">
        <v>6</v>
      </c>
      <c r="O22" s="104">
        <v>5</v>
      </c>
      <c r="P22" s="105">
        <v>0</v>
      </c>
      <c r="Q22" s="106">
        <v>7</v>
      </c>
    </row>
    <row r="23" spans="1:17" ht="15.75">
      <c r="A23" s="99" t="s">
        <v>184</v>
      </c>
      <c r="B23" s="104">
        <v>1</v>
      </c>
      <c r="C23" s="105">
        <v>0</v>
      </c>
      <c r="D23" s="106">
        <v>9</v>
      </c>
      <c r="E23" s="104">
        <v>0</v>
      </c>
      <c r="F23" s="106">
        <v>0</v>
      </c>
      <c r="G23" s="104">
        <v>1</v>
      </c>
      <c r="H23" s="105">
        <v>0</v>
      </c>
      <c r="I23" s="106">
        <v>37</v>
      </c>
      <c r="J23" s="104">
        <v>15</v>
      </c>
      <c r="K23" s="105">
        <v>0</v>
      </c>
      <c r="L23" s="106">
        <v>10</v>
      </c>
      <c r="M23" s="104">
        <v>1</v>
      </c>
      <c r="N23" s="106">
        <v>0</v>
      </c>
      <c r="O23" s="104">
        <v>1</v>
      </c>
      <c r="P23" s="105">
        <v>0</v>
      </c>
      <c r="Q23" s="106">
        <v>4</v>
      </c>
    </row>
    <row r="24" spans="1:17" ht="15.75">
      <c r="A24" s="103" t="s">
        <v>185</v>
      </c>
      <c r="B24" s="104">
        <v>125</v>
      </c>
      <c r="C24" s="105">
        <v>2</v>
      </c>
      <c r="D24" s="106">
        <v>117</v>
      </c>
      <c r="E24" s="104">
        <v>19</v>
      </c>
      <c r="F24" s="106">
        <v>4</v>
      </c>
      <c r="G24" s="104">
        <v>30</v>
      </c>
      <c r="H24" s="105">
        <v>3</v>
      </c>
      <c r="I24" s="106">
        <v>190</v>
      </c>
      <c r="J24" s="104">
        <v>135</v>
      </c>
      <c r="K24" s="105">
        <v>5</v>
      </c>
      <c r="L24" s="106">
        <v>98</v>
      </c>
      <c r="M24" s="104">
        <v>38</v>
      </c>
      <c r="N24" s="106">
        <v>14</v>
      </c>
      <c r="O24" s="104">
        <v>28</v>
      </c>
      <c r="P24" s="105">
        <v>7</v>
      </c>
      <c r="Q24" s="106">
        <v>83</v>
      </c>
    </row>
    <row r="25" spans="1:17" ht="15.75">
      <c r="A25" s="99" t="s">
        <v>186</v>
      </c>
      <c r="B25" s="104">
        <v>4</v>
      </c>
      <c r="C25" s="105">
        <v>1</v>
      </c>
      <c r="D25" s="106">
        <v>25</v>
      </c>
      <c r="E25" s="104">
        <v>1</v>
      </c>
      <c r="F25" s="106">
        <v>1</v>
      </c>
      <c r="G25" s="104">
        <v>1</v>
      </c>
      <c r="H25" s="105">
        <v>0</v>
      </c>
      <c r="I25" s="106">
        <v>14</v>
      </c>
      <c r="J25" s="104">
        <v>16</v>
      </c>
      <c r="K25" s="105">
        <v>3</v>
      </c>
      <c r="L25" s="106">
        <v>21</v>
      </c>
      <c r="M25" s="104">
        <v>9</v>
      </c>
      <c r="N25" s="106">
        <v>2</v>
      </c>
      <c r="O25" s="104">
        <v>3</v>
      </c>
      <c r="P25" s="105">
        <v>2</v>
      </c>
      <c r="Q25" s="106">
        <v>29</v>
      </c>
    </row>
    <row r="26" spans="1:17" ht="15.75">
      <c r="A26" s="103" t="s">
        <v>187</v>
      </c>
      <c r="B26" s="104">
        <v>5</v>
      </c>
      <c r="C26" s="105">
        <v>0</v>
      </c>
      <c r="D26" s="106">
        <v>7</v>
      </c>
      <c r="E26" s="104">
        <v>0</v>
      </c>
      <c r="F26" s="106">
        <v>0</v>
      </c>
      <c r="G26" s="104">
        <v>1</v>
      </c>
      <c r="H26" s="105">
        <v>0</v>
      </c>
      <c r="I26" s="106">
        <v>1</v>
      </c>
      <c r="J26" s="104">
        <v>4</v>
      </c>
      <c r="K26" s="105">
        <v>1</v>
      </c>
      <c r="L26" s="106">
        <v>0</v>
      </c>
      <c r="M26" s="104">
        <v>6</v>
      </c>
      <c r="N26" s="106">
        <v>6</v>
      </c>
      <c r="O26" s="104">
        <v>2</v>
      </c>
      <c r="P26" s="105">
        <v>2</v>
      </c>
      <c r="Q26" s="106">
        <v>10</v>
      </c>
    </row>
    <row r="27" spans="1:17" ht="15.75">
      <c r="A27" s="99" t="s">
        <v>188</v>
      </c>
      <c r="B27" s="104">
        <v>7</v>
      </c>
      <c r="C27" s="105">
        <v>1</v>
      </c>
      <c r="D27" s="106">
        <v>55</v>
      </c>
      <c r="E27" s="104">
        <v>2</v>
      </c>
      <c r="F27" s="106">
        <v>1</v>
      </c>
      <c r="G27" s="104">
        <v>3</v>
      </c>
      <c r="H27" s="105">
        <v>1</v>
      </c>
      <c r="I27" s="106">
        <v>3</v>
      </c>
      <c r="J27" s="104">
        <v>14</v>
      </c>
      <c r="K27" s="105">
        <v>2</v>
      </c>
      <c r="L27" s="106">
        <v>35</v>
      </c>
      <c r="M27" s="104">
        <v>8</v>
      </c>
      <c r="N27" s="106">
        <v>3</v>
      </c>
      <c r="O27" s="104">
        <v>2</v>
      </c>
      <c r="P27" s="105">
        <v>1</v>
      </c>
      <c r="Q27" s="106">
        <v>9</v>
      </c>
    </row>
    <row r="28" spans="1:17" ht="15.75">
      <c r="A28" s="103" t="s">
        <v>189</v>
      </c>
      <c r="B28" s="104">
        <v>19</v>
      </c>
      <c r="C28" s="105">
        <v>2</v>
      </c>
      <c r="D28" s="106">
        <v>105</v>
      </c>
      <c r="E28" s="104">
        <v>9</v>
      </c>
      <c r="F28" s="106">
        <v>0</v>
      </c>
      <c r="G28" s="104">
        <v>14</v>
      </c>
      <c r="H28" s="105">
        <v>5</v>
      </c>
      <c r="I28" s="106">
        <v>16</v>
      </c>
      <c r="J28" s="104">
        <v>25</v>
      </c>
      <c r="K28" s="105">
        <v>0</v>
      </c>
      <c r="L28" s="106">
        <v>74</v>
      </c>
      <c r="M28" s="104">
        <v>35</v>
      </c>
      <c r="N28" s="106">
        <v>4</v>
      </c>
      <c r="O28" s="104">
        <v>16</v>
      </c>
      <c r="P28" s="105">
        <v>3</v>
      </c>
      <c r="Q28" s="106">
        <v>34</v>
      </c>
    </row>
    <row r="29" spans="1:17" ht="15.75">
      <c r="A29" s="99" t="s">
        <v>190</v>
      </c>
      <c r="B29" s="104">
        <v>59</v>
      </c>
      <c r="C29" s="105">
        <v>1</v>
      </c>
      <c r="D29" s="106">
        <v>28</v>
      </c>
      <c r="E29" s="104">
        <v>12</v>
      </c>
      <c r="F29" s="106">
        <v>0</v>
      </c>
      <c r="G29" s="104">
        <v>8</v>
      </c>
      <c r="H29" s="105">
        <v>1</v>
      </c>
      <c r="I29" s="106">
        <v>4</v>
      </c>
      <c r="J29" s="104">
        <v>53</v>
      </c>
      <c r="K29" s="105">
        <v>3</v>
      </c>
      <c r="L29" s="106">
        <v>27</v>
      </c>
      <c r="M29" s="104">
        <v>28</v>
      </c>
      <c r="N29" s="106">
        <v>7</v>
      </c>
      <c r="O29" s="104">
        <v>9</v>
      </c>
      <c r="P29" s="105">
        <v>1</v>
      </c>
      <c r="Q29" s="106">
        <v>7</v>
      </c>
    </row>
    <row r="30" spans="1:17" ht="15.75">
      <c r="A30" s="103" t="s">
        <v>191</v>
      </c>
      <c r="B30" s="104">
        <v>2</v>
      </c>
      <c r="C30" s="105">
        <v>1</v>
      </c>
      <c r="D30" s="106">
        <v>18</v>
      </c>
      <c r="E30" s="104">
        <v>3</v>
      </c>
      <c r="F30" s="106">
        <v>0</v>
      </c>
      <c r="G30" s="104">
        <v>0</v>
      </c>
      <c r="H30" s="105">
        <v>5</v>
      </c>
      <c r="I30" s="106">
        <v>7</v>
      </c>
      <c r="J30" s="104">
        <v>14</v>
      </c>
      <c r="K30" s="105">
        <v>1</v>
      </c>
      <c r="L30" s="106">
        <v>21</v>
      </c>
      <c r="M30" s="104">
        <v>3</v>
      </c>
      <c r="N30" s="106">
        <v>4</v>
      </c>
      <c r="O30" s="104">
        <v>5</v>
      </c>
      <c r="P30" s="105">
        <v>1</v>
      </c>
      <c r="Q30" s="106">
        <v>24</v>
      </c>
    </row>
    <row r="31" spans="1:17" ht="15.75">
      <c r="A31" s="99" t="s">
        <v>192</v>
      </c>
      <c r="B31" s="104">
        <v>17</v>
      </c>
      <c r="C31" s="105">
        <v>0</v>
      </c>
      <c r="D31" s="106">
        <v>32</v>
      </c>
      <c r="E31" s="104">
        <v>2</v>
      </c>
      <c r="F31" s="106">
        <v>2</v>
      </c>
      <c r="G31" s="104">
        <v>2</v>
      </c>
      <c r="H31" s="105">
        <v>0</v>
      </c>
      <c r="I31" s="106">
        <v>6</v>
      </c>
      <c r="J31" s="104">
        <v>27</v>
      </c>
      <c r="K31" s="105">
        <v>1</v>
      </c>
      <c r="L31" s="106">
        <v>15</v>
      </c>
      <c r="M31" s="104">
        <v>0</v>
      </c>
      <c r="N31" s="106">
        <v>3</v>
      </c>
      <c r="O31" s="104">
        <v>5</v>
      </c>
      <c r="P31" s="105">
        <v>1</v>
      </c>
      <c r="Q31" s="106">
        <v>8</v>
      </c>
    </row>
    <row r="32" spans="1:17" ht="15.75">
      <c r="A32" s="103" t="s">
        <v>193</v>
      </c>
      <c r="B32" s="104">
        <v>6</v>
      </c>
      <c r="C32" s="105">
        <v>0</v>
      </c>
      <c r="D32" s="106">
        <v>26</v>
      </c>
      <c r="E32" s="104">
        <v>0</v>
      </c>
      <c r="F32" s="106">
        <v>0</v>
      </c>
      <c r="G32" s="104">
        <v>0</v>
      </c>
      <c r="H32" s="105">
        <v>0</v>
      </c>
      <c r="I32" s="106">
        <v>13</v>
      </c>
      <c r="J32" s="104">
        <v>9</v>
      </c>
      <c r="K32" s="105">
        <v>2</v>
      </c>
      <c r="L32" s="106">
        <v>13</v>
      </c>
      <c r="M32" s="104">
        <v>2</v>
      </c>
      <c r="N32" s="106">
        <v>3</v>
      </c>
      <c r="O32" s="104">
        <v>1</v>
      </c>
      <c r="P32" s="105">
        <v>1</v>
      </c>
      <c r="Q32" s="106">
        <v>11</v>
      </c>
    </row>
    <row r="33" spans="1:17" ht="15.75">
      <c r="A33" s="99" t="s">
        <v>194</v>
      </c>
      <c r="B33" s="104">
        <v>12</v>
      </c>
      <c r="C33" s="105">
        <v>6</v>
      </c>
      <c r="D33" s="106">
        <v>29</v>
      </c>
      <c r="E33" s="104">
        <v>4</v>
      </c>
      <c r="F33" s="106">
        <v>5</v>
      </c>
      <c r="G33" s="104">
        <v>4</v>
      </c>
      <c r="H33" s="105">
        <v>0</v>
      </c>
      <c r="I33" s="106">
        <v>4</v>
      </c>
      <c r="J33" s="104">
        <v>17</v>
      </c>
      <c r="K33" s="105">
        <v>1</v>
      </c>
      <c r="L33" s="106">
        <v>56</v>
      </c>
      <c r="M33" s="104">
        <v>9</v>
      </c>
      <c r="N33" s="106">
        <v>10</v>
      </c>
      <c r="O33" s="104">
        <v>4</v>
      </c>
      <c r="P33" s="105">
        <v>8</v>
      </c>
      <c r="Q33" s="106">
        <v>15</v>
      </c>
    </row>
    <row r="34" spans="1:17" ht="15.75">
      <c r="A34" s="103" t="s">
        <v>195</v>
      </c>
      <c r="B34" s="104">
        <v>21</v>
      </c>
      <c r="C34" s="105">
        <v>0</v>
      </c>
      <c r="D34" s="106">
        <v>142</v>
      </c>
      <c r="E34" s="104">
        <v>14</v>
      </c>
      <c r="F34" s="106">
        <v>1</v>
      </c>
      <c r="G34" s="104">
        <v>13</v>
      </c>
      <c r="H34" s="105">
        <v>0</v>
      </c>
      <c r="I34" s="106">
        <v>33</v>
      </c>
      <c r="J34" s="104">
        <v>36</v>
      </c>
      <c r="K34" s="105">
        <v>0</v>
      </c>
      <c r="L34" s="106">
        <v>120</v>
      </c>
      <c r="M34" s="104">
        <v>25</v>
      </c>
      <c r="N34" s="106">
        <v>2</v>
      </c>
      <c r="O34" s="104">
        <v>4</v>
      </c>
      <c r="P34" s="105">
        <v>0</v>
      </c>
      <c r="Q34" s="106">
        <v>42</v>
      </c>
    </row>
    <row r="35" spans="1:17" ht="15.75">
      <c r="A35" s="99" t="s">
        <v>196</v>
      </c>
      <c r="B35" s="104">
        <v>70</v>
      </c>
      <c r="C35" s="105">
        <v>0</v>
      </c>
      <c r="D35" s="106">
        <v>86</v>
      </c>
      <c r="E35" s="104">
        <v>4</v>
      </c>
      <c r="F35" s="106">
        <v>1</v>
      </c>
      <c r="G35" s="104">
        <v>9</v>
      </c>
      <c r="H35" s="105">
        <v>0</v>
      </c>
      <c r="I35" s="106">
        <v>16</v>
      </c>
      <c r="J35" s="104">
        <v>70</v>
      </c>
      <c r="K35" s="105">
        <v>2</v>
      </c>
      <c r="L35" s="106">
        <v>78</v>
      </c>
      <c r="M35" s="104">
        <v>22</v>
      </c>
      <c r="N35" s="106">
        <v>0</v>
      </c>
      <c r="O35" s="104">
        <v>11</v>
      </c>
      <c r="P35" s="105">
        <v>2</v>
      </c>
      <c r="Q35" s="106">
        <v>22</v>
      </c>
    </row>
    <row r="36" spans="1:17" ht="15.75">
      <c r="A36" s="103" t="s">
        <v>197</v>
      </c>
      <c r="B36" s="104">
        <v>4</v>
      </c>
      <c r="C36" s="105">
        <v>1</v>
      </c>
      <c r="D36" s="106">
        <v>16</v>
      </c>
      <c r="E36" s="104">
        <v>1</v>
      </c>
      <c r="F36" s="106">
        <v>1</v>
      </c>
      <c r="G36" s="104">
        <v>1</v>
      </c>
      <c r="H36" s="105">
        <v>1</v>
      </c>
      <c r="I36" s="106">
        <v>2</v>
      </c>
      <c r="J36" s="104">
        <v>12</v>
      </c>
      <c r="K36" s="105">
        <v>2</v>
      </c>
      <c r="L36" s="106">
        <v>10</v>
      </c>
      <c r="M36" s="104">
        <v>8</v>
      </c>
      <c r="N36" s="106">
        <v>0</v>
      </c>
      <c r="O36" s="104">
        <v>3</v>
      </c>
      <c r="P36" s="105">
        <v>2</v>
      </c>
      <c r="Q36" s="106">
        <v>5</v>
      </c>
    </row>
    <row r="37" spans="1:17" ht="15.75">
      <c r="A37" s="99" t="s">
        <v>198</v>
      </c>
      <c r="B37" s="104">
        <v>0</v>
      </c>
      <c r="C37" s="105">
        <v>0</v>
      </c>
      <c r="D37" s="106">
        <v>4</v>
      </c>
      <c r="E37" s="104">
        <v>1</v>
      </c>
      <c r="F37" s="106">
        <v>2</v>
      </c>
      <c r="G37" s="104">
        <v>1</v>
      </c>
      <c r="H37" s="105">
        <v>1</v>
      </c>
      <c r="I37" s="106">
        <v>2</v>
      </c>
      <c r="J37" s="104">
        <v>5</v>
      </c>
      <c r="K37" s="105">
        <v>0</v>
      </c>
      <c r="L37" s="106">
        <v>3</v>
      </c>
      <c r="M37" s="104">
        <v>0</v>
      </c>
      <c r="N37" s="106">
        <v>4</v>
      </c>
      <c r="O37" s="104">
        <v>0</v>
      </c>
      <c r="P37" s="105">
        <v>1</v>
      </c>
      <c r="Q37" s="106">
        <v>1</v>
      </c>
    </row>
    <row r="38" spans="1:17" ht="15.75">
      <c r="A38" s="103" t="s">
        <v>199</v>
      </c>
      <c r="B38" s="104">
        <v>6</v>
      </c>
      <c r="C38" s="105">
        <v>1</v>
      </c>
      <c r="D38" s="106">
        <v>5</v>
      </c>
      <c r="E38" s="104">
        <v>0</v>
      </c>
      <c r="F38" s="106">
        <v>0</v>
      </c>
      <c r="G38" s="104">
        <v>0</v>
      </c>
      <c r="H38" s="105">
        <v>0</v>
      </c>
      <c r="I38" s="106">
        <v>1</v>
      </c>
      <c r="J38" s="104">
        <v>3</v>
      </c>
      <c r="K38" s="105">
        <v>1</v>
      </c>
      <c r="L38" s="106">
        <v>5</v>
      </c>
      <c r="M38" s="104">
        <v>0</v>
      </c>
      <c r="N38" s="106">
        <v>2</v>
      </c>
      <c r="O38" s="104">
        <v>1</v>
      </c>
      <c r="P38" s="105">
        <v>0</v>
      </c>
      <c r="Q38" s="106">
        <v>6</v>
      </c>
    </row>
    <row r="39" spans="1:17" ht="15.75">
      <c r="A39" s="99" t="s">
        <v>200</v>
      </c>
      <c r="B39" s="104">
        <v>27</v>
      </c>
      <c r="C39" s="105">
        <v>0</v>
      </c>
      <c r="D39" s="106">
        <v>51</v>
      </c>
      <c r="E39" s="104">
        <v>7</v>
      </c>
      <c r="F39" s="106">
        <v>0</v>
      </c>
      <c r="G39" s="104">
        <v>9</v>
      </c>
      <c r="H39" s="105">
        <v>3</v>
      </c>
      <c r="I39" s="106">
        <v>39</v>
      </c>
      <c r="J39" s="104">
        <v>49</v>
      </c>
      <c r="K39" s="105">
        <v>2</v>
      </c>
      <c r="L39" s="106">
        <v>44</v>
      </c>
      <c r="M39" s="104">
        <v>34</v>
      </c>
      <c r="N39" s="106">
        <v>0</v>
      </c>
      <c r="O39" s="104">
        <v>18</v>
      </c>
      <c r="P39" s="105">
        <v>0</v>
      </c>
      <c r="Q39" s="106">
        <v>31</v>
      </c>
    </row>
    <row r="40" spans="1:17" ht="15.75">
      <c r="A40" s="103" t="s">
        <v>201</v>
      </c>
      <c r="B40" s="104">
        <v>5</v>
      </c>
      <c r="C40" s="105">
        <v>2</v>
      </c>
      <c r="D40" s="106">
        <v>19</v>
      </c>
      <c r="E40" s="104">
        <v>2</v>
      </c>
      <c r="F40" s="106">
        <v>2</v>
      </c>
      <c r="G40" s="104">
        <v>5</v>
      </c>
      <c r="H40" s="105">
        <v>2</v>
      </c>
      <c r="I40" s="106">
        <v>4</v>
      </c>
      <c r="J40" s="104">
        <v>8</v>
      </c>
      <c r="K40" s="105">
        <v>1</v>
      </c>
      <c r="L40" s="106">
        <v>7</v>
      </c>
      <c r="M40" s="104">
        <v>6</v>
      </c>
      <c r="N40" s="106">
        <v>2</v>
      </c>
      <c r="O40" s="104">
        <v>2</v>
      </c>
      <c r="P40" s="105">
        <v>0</v>
      </c>
      <c r="Q40" s="106">
        <v>10</v>
      </c>
    </row>
    <row r="41" spans="1:17" ht="15.75">
      <c r="A41" s="99" t="s">
        <v>202</v>
      </c>
      <c r="B41" s="104">
        <v>56</v>
      </c>
      <c r="C41" s="105">
        <v>2</v>
      </c>
      <c r="D41" s="106">
        <v>96</v>
      </c>
      <c r="E41" s="104">
        <v>32</v>
      </c>
      <c r="F41" s="106">
        <v>2</v>
      </c>
      <c r="G41" s="104">
        <v>21</v>
      </c>
      <c r="H41" s="105">
        <v>2</v>
      </c>
      <c r="I41" s="106">
        <v>42</v>
      </c>
      <c r="J41" s="104">
        <v>68</v>
      </c>
      <c r="K41" s="105">
        <v>0</v>
      </c>
      <c r="L41" s="106">
        <v>63</v>
      </c>
      <c r="M41" s="104">
        <v>57</v>
      </c>
      <c r="N41" s="106">
        <v>2</v>
      </c>
      <c r="O41" s="104">
        <v>13</v>
      </c>
      <c r="P41" s="105">
        <v>0</v>
      </c>
      <c r="Q41" s="106">
        <v>64</v>
      </c>
    </row>
    <row r="42" spans="1:17" ht="15.75">
      <c r="A42" s="103" t="s">
        <v>203</v>
      </c>
      <c r="B42" s="104">
        <v>1275</v>
      </c>
      <c r="C42" s="105">
        <v>3</v>
      </c>
      <c r="D42" s="106">
        <v>2387</v>
      </c>
      <c r="E42" s="104">
        <v>477</v>
      </c>
      <c r="F42" s="106">
        <v>20</v>
      </c>
      <c r="G42" s="104">
        <v>451</v>
      </c>
      <c r="H42" s="105">
        <v>14</v>
      </c>
      <c r="I42" s="106">
        <v>469</v>
      </c>
      <c r="J42" s="104">
        <v>1594</v>
      </c>
      <c r="K42" s="105">
        <v>2</v>
      </c>
      <c r="L42" s="106">
        <v>1930</v>
      </c>
      <c r="M42" s="104">
        <v>979</v>
      </c>
      <c r="N42" s="106">
        <v>21</v>
      </c>
      <c r="O42" s="104">
        <v>494</v>
      </c>
      <c r="P42" s="105">
        <v>12</v>
      </c>
      <c r="Q42" s="106">
        <v>883</v>
      </c>
    </row>
    <row r="43" spans="1:17" ht="15.75">
      <c r="A43" s="99" t="s">
        <v>204</v>
      </c>
      <c r="B43" s="104">
        <v>162</v>
      </c>
      <c r="C43" s="105">
        <v>7</v>
      </c>
      <c r="D43" s="106">
        <v>287</v>
      </c>
      <c r="E43" s="104">
        <v>78</v>
      </c>
      <c r="F43" s="106">
        <v>3</v>
      </c>
      <c r="G43" s="104">
        <v>81</v>
      </c>
      <c r="H43" s="105">
        <v>8</v>
      </c>
      <c r="I43" s="106">
        <v>46</v>
      </c>
      <c r="J43" s="104">
        <v>275</v>
      </c>
      <c r="K43" s="105">
        <v>9</v>
      </c>
      <c r="L43" s="106">
        <v>183</v>
      </c>
      <c r="M43" s="104">
        <v>165</v>
      </c>
      <c r="N43" s="106">
        <v>6</v>
      </c>
      <c r="O43" s="104">
        <v>93</v>
      </c>
      <c r="P43" s="105">
        <v>10</v>
      </c>
      <c r="Q43" s="106">
        <v>152</v>
      </c>
    </row>
    <row r="44" spans="1:17" ht="15.75">
      <c r="A44" s="103" t="s">
        <v>205</v>
      </c>
      <c r="B44" s="104">
        <v>4</v>
      </c>
      <c r="C44" s="105">
        <v>0</v>
      </c>
      <c r="D44" s="106">
        <v>14</v>
      </c>
      <c r="E44" s="104">
        <v>0</v>
      </c>
      <c r="F44" s="106">
        <v>1</v>
      </c>
      <c r="G44" s="104">
        <v>1</v>
      </c>
      <c r="H44" s="105">
        <v>0</v>
      </c>
      <c r="I44" s="106">
        <v>3</v>
      </c>
      <c r="J44" s="104">
        <v>1</v>
      </c>
      <c r="K44" s="105">
        <v>1</v>
      </c>
      <c r="L44" s="106">
        <v>3</v>
      </c>
      <c r="M44" s="104">
        <v>0</v>
      </c>
      <c r="N44" s="106">
        <v>0</v>
      </c>
      <c r="O44" s="104">
        <v>0</v>
      </c>
      <c r="P44" s="105">
        <v>0</v>
      </c>
      <c r="Q44" s="106">
        <v>2</v>
      </c>
    </row>
    <row r="45" spans="1:17" ht="15.75">
      <c r="A45" s="99" t="s">
        <v>206</v>
      </c>
      <c r="B45" s="104">
        <v>9</v>
      </c>
      <c r="C45" s="105">
        <v>0</v>
      </c>
      <c r="D45" s="106">
        <v>9</v>
      </c>
      <c r="E45" s="104">
        <v>1</v>
      </c>
      <c r="F45" s="106">
        <v>1</v>
      </c>
      <c r="G45" s="104">
        <v>1</v>
      </c>
      <c r="H45" s="105">
        <v>2</v>
      </c>
      <c r="I45" s="106">
        <v>8</v>
      </c>
      <c r="J45" s="104">
        <v>8</v>
      </c>
      <c r="K45" s="105">
        <v>0</v>
      </c>
      <c r="L45" s="106">
        <v>9</v>
      </c>
      <c r="M45" s="104">
        <v>7</v>
      </c>
      <c r="N45" s="106">
        <v>3</v>
      </c>
      <c r="O45" s="104">
        <v>1</v>
      </c>
      <c r="P45" s="105">
        <v>1</v>
      </c>
      <c r="Q45" s="106">
        <v>5</v>
      </c>
    </row>
    <row r="46" spans="1:17" ht="15.75">
      <c r="A46" s="103" t="s">
        <v>207</v>
      </c>
      <c r="B46" s="104">
        <v>38</v>
      </c>
      <c r="C46" s="105">
        <v>2</v>
      </c>
      <c r="D46" s="106">
        <v>67</v>
      </c>
      <c r="E46" s="104">
        <v>12</v>
      </c>
      <c r="F46" s="106">
        <v>5</v>
      </c>
      <c r="G46" s="104">
        <v>10</v>
      </c>
      <c r="H46" s="105">
        <v>1</v>
      </c>
      <c r="I46" s="106">
        <v>18</v>
      </c>
      <c r="J46" s="104">
        <v>68</v>
      </c>
      <c r="K46" s="105">
        <v>1</v>
      </c>
      <c r="L46" s="106">
        <v>73</v>
      </c>
      <c r="M46" s="104">
        <v>27</v>
      </c>
      <c r="N46" s="106">
        <v>2</v>
      </c>
      <c r="O46" s="104">
        <v>20</v>
      </c>
      <c r="P46" s="105">
        <v>3</v>
      </c>
      <c r="Q46" s="106">
        <v>59</v>
      </c>
    </row>
    <row r="47" spans="1:17" ht="15.75">
      <c r="A47" s="99" t="s">
        <v>208</v>
      </c>
      <c r="B47" s="104">
        <v>7</v>
      </c>
      <c r="C47" s="105">
        <v>1</v>
      </c>
      <c r="D47" s="106">
        <v>33</v>
      </c>
      <c r="E47" s="104">
        <v>1</v>
      </c>
      <c r="F47" s="106">
        <v>1</v>
      </c>
      <c r="G47" s="104">
        <v>1</v>
      </c>
      <c r="H47" s="105">
        <v>1</v>
      </c>
      <c r="I47" s="106">
        <v>13</v>
      </c>
      <c r="J47" s="104">
        <v>18</v>
      </c>
      <c r="K47" s="105">
        <v>0</v>
      </c>
      <c r="L47" s="106">
        <v>30</v>
      </c>
      <c r="M47" s="104">
        <v>3</v>
      </c>
      <c r="N47" s="106">
        <v>0</v>
      </c>
      <c r="O47" s="104">
        <v>1</v>
      </c>
      <c r="P47" s="105">
        <v>0</v>
      </c>
      <c r="Q47" s="106">
        <v>26</v>
      </c>
    </row>
    <row r="48" spans="1:17" ht="15.75">
      <c r="A48" s="103" t="s">
        <v>209</v>
      </c>
      <c r="B48" s="104">
        <v>3</v>
      </c>
      <c r="C48" s="105">
        <v>0</v>
      </c>
      <c r="D48" s="106">
        <v>8</v>
      </c>
      <c r="E48" s="104">
        <v>2</v>
      </c>
      <c r="F48" s="106">
        <v>2</v>
      </c>
      <c r="G48" s="104">
        <v>0</v>
      </c>
      <c r="H48" s="105">
        <v>0</v>
      </c>
      <c r="I48" s="106">
        <v>6</v>
      </c>
      <c r="J48" s="104">
        <v>4</v>
      </c>
      <c r="K48" s="105">
        <v>0</v>
      </c>
      <c r="L48" s="106">
        <v>6</v>
      </c>
      <c r="M48" s="104">
        <v>3</v>
      </c>
      <c r="N48" s="106">
        <v>3</v>
      </c>
      <c r="O48" s="104">
        <v>2</v>
      </c>
      <c r="P48" s="105">
        <v>0</v>
      </c>
      <c r="Q48" s="106">
        <v>2</v>
      </c>
    </row>
    <row r="49" spans="1:17" ht="15.75">
      <c r="A49" s="99" t="s">
        <v>210</v>
      </c>
      <c r="B49" s="104">
        <v>62</v>
      </c>
      <c r="C49" s="105">
        <v>0</v>
      </c>
      <c r="D49" s="106">
        <v>74</v>
      </c>
      <c r="E49" s="104">
        <v>14</v>
      </c>
      <c r="F49" s="106">
        <v>3</v>
      </c>
      <c r="G49" s="104">
        <v>16</v>
      </c>
      <c r="H49" s="105">
        <v>4</v>
      </c>
      <c r="I49" s="106">
        <v>42</v>
      </c>
      <c r="J49" s="104">
        <v>109</v>
      </c>
      <c r="K49" s="105">
        <v>0</v>
      </c>
      <c r="L49" s="106">
        <v>40</v>
      </c>
      <c r="M49" s="104">
        <v>76</v>
      </c>
      <c r="N49" s="106">
        <v>11</v>
      </c>
      <c r="O49" s="104">
        <v>13</v>
      </c>
      <c r="P49" s="105">
        <v>5</v>
      </c>
      <c r="Q49" s="106">
        <v>78</v>
      </c>
    </row>
    <row r="50" spans="1:17" ht="15.75">
      <c r="A50" s="103" t="s">
        <v>211</v>
      </c>
      <c r="B50" s="104">
        <v>33</v>
      </c>
      <c r="C50" s="105">
        <v>2</v>
      </c>
      <c r="D50" s="106">
        <v>86</v>
      </c>
      <c r="E50" s="104">
        <v>7</v>
      </c>
      <c r="F50" s="106">
        <v>5</v>
      </c>
      <c r="G50" s="104">
        <v>7</v>
      </c>
      <c r="H50" s="105">
        <v>2</v>
      </c>
      <c r="I50" s="106">
        <v>21</v>
      </c>
      <c r="J50" s="104">
        <v>71</v>
      </c>
      <c r="K50" s="105">
        <v>4</v>
      </c>
      <c r="L50" s="106">
        <v>91</v>
      </c>
      <c r="M50" s="104">
        <v>19</v>
      </c>
      <c r="N50" s="106">
        <v>7</v>
      </c>
      <c r="O50" s="104">
        <v>12</v>
      </c>
      <c r="P50" s="105">
        <v>3</v>
      </c>
      <c r="Q50" s="106">
        <v>54</v>
      </c>
    </row>
    <row r="51" spans="1:17" ht="15.75">
      <c r="A51" s="99" t="s">
        <v>212</v>
      </c>
      <c r="B51" s="104">
        <v>12</v>
      </c>
      <c r="C51" s="105">
        <v>3</v>
      </c>
      <c r="D51" s="106">
        <v>37</v>
      </c>
      <c r="E51" s="104">
        <v>1</v>
      </c>
      <c r="F51" s="106">
        <v>1</v>
      </c>
      <c r="G51" s="104">
        <v>0</v>
      </c>
      <c r="H51" s="105">
        <v>1</v>
      </c>
      <c r="I51" s="106">
        <v>8</v>
      </c>
      <c r="J51" s="104">
        <v>13</v>
      </c>
      <c r="K51" s="105">
        <v>0</v>
      </c>
      <c r="L51" s="106">
        <v>40</v>
      </c>
      <c r="M51" s="104">
        <v>6</v>
      </c>
      <c r="N51" s="106">
        <v>2</v>
      </c>
      <c r="O51" s="104">
        <v>0</v>
      </c>
      <c r="P51" s="105">
        <v>2</v>
      </c>
      <c r="Q51" s="106">
        <v>32</v>
      </c>
    </row>
    <row r="52" spans="1:17" ht="15.75">
      <c r="A52" s="103" t="s">
        <v>213</v>
      </c>
      <c r="B52" s="104">
        <v>14</v>
      </c>
      <c r="C52" s="105">
        <v>1</v>
      </c>
      <c r="D52" s="106">
        <v>36</v>
      </c>
      <c r="E52" s="104">
        <v>1</v>
      </c>
      <c r="F52" s="106">
        <v>0</v>
      </c>
      <c r="G52" s="104">
        <v>7</v>
      </c>
      <c r="H52" s="105">
        <v>0</v>
      </c>
      <c r="I52" s="106">
        <v>112</v>
      </c>
      <c r="J52" s="104">
        <v>24</v>
      </c>
      <c r="K52" s="105">
        <v>0</v>
      </c>
      <c r="L52" s="106">
        <v>24</v>
      </c>
      <c r="M52" s="104">
        <v>27</v>
      </c>
      <c r="N52" s="106">
        <v>0</v>
      </c>
      <c r="O52" s="104">
        <v>3</v>
      </c>
      <c r="P52" s="105">
        <v>2</v>
      </c>
      <c r="Q52" s="106">
        <v>31</v>
      </c>
    </row>
    <row r="53" spans="1:17" ht="15.75">
      <c r="A53" s="99" t="s">
        <v>214</v>
      </c>
      <c r="B53" s="104">
        <v>20</v>
      </c>
      <c r="C53" s="105">
        <v>3</v>
      </c>
      <c r="D53" s="106">
        <v>70</v>
      </c>
      <c r="E53" s="104">
        <v>5</v>
      </c>
      <c r="F53" s="106">
        <v>2</v>
      </c>
      <c r="G53" s="104">
        <v>3</v>
      </c>
      <c r="H53" s="105">
        <v>4</v>
      </c>
      <c r="I53" s="106">
        <v>34</v>
      </c>
      <c r="J53" s="104">
        <v>28</v>
      </c>
      <c r="K53" s="105">
        <v>1</v>
      </c>
      <c r="L53" s="106">
        <v>76</v>
      </c>
      <c r="M53" s="104">
        <v>18</v>
      </c>
      <c r="N53" s="106">
        <v>5</v>
      </c>
      <c r="O53" s="104">
        <v>8</v>
      </c>
      <c r="P53" s="105">
        <v>3</v>
      </c>
      <c r="Q53" s="106">
        <v>64</v>
      </c>
    </row>
    <row r="54" spans="1:17" ht="15.75">
      <c r="A54" s="103" t="s">
        <v>215</v>
      </c>
      <c r="B54" s="104">
        <v>14</v>
      </c>
      <c r="C54" s="105">
        <v>1</v>
      </c>
      <c r="D54" s="106">
        <v>31</v>
      </c>
      <c r="E54" s="104">
        <v>2</v>
      </c>
      <c r="F54" s="106">
        <v>1</v>
      </c>
      <c r="G54" s="104">
        <v>1</v>
      </c>
      <c r="H54" s="105">
        <v>3</v>
      </c>
      <c r="I54" s="106">
        <v>10</v>
      </c>
      <c r="J54" s="104">
        <v>27</v>
      </c>
      <c r="K54" s="105">
        <v>2</v>
      </c>
      <c r="L54" s="106">
        <v>52</v>
      </c>
      <c r="M54" s="104">
        <v>4</v>
      </c>
      <c r="N54" s="106">
        <v>1</v>
      </c>
      <c r="O54" s="104">
        <v>3</v>
      </c>
      <c r="P54" s="105">
        <v>0</v>
      </c>
      <c r="Q54" s="106">
        <v>58</v>
      </c>
    </row>
    <row r="55" spans="1:17" ht="15.75">
      <c r="A55" s="99" t="s">
        <v>216</v>
      </c>
      <c r="B55" s="104">
        <v>38</v>
      </c>
      <c r="C55" s="105">
        <v>0</v>
      </c>
      <c r="D55" s="106">
        <v>7</v>
      </c>
      <c r="E55" s="104">
        <v>0</v>
      </c>
      <c r="F55" s="106">
        <v>1</v>
      </c>
      <c r="G55" s="104">
        <v>1</v>
      </c>
      <c r="H55" s="105">
        <v>2</v>
      </c>
      <c r="I55" s="106">
        <v>1</v>
      </c>
      <c r="J55" s="104">
        <v>24</v>
      </c>
      <c r="K55" s="105">
        <v>2</v>
      </c>
      <c r="L55" s="106">
        <v>10</v>
      </c>
      <c r="M55" s="104">
        <v>6</v>
      </c>
      <c r="N55" s="106">
        <v>0</v>
      </c>
      <c r="O55" s="104">
        <v>1</v>
      </c>
      <c r="P55" s="105">
        <v>1</v>
      </c>
      <c r="Q55" s="106">
        <v>9</v>
      </c>
    </row>
    <row r="56" spans="1:17" ht="15.75">
      <c r="A56" s="103" t="s">
        <v>217</v>
      </c>
      <c r="B56" s="104">
        <v>29</v>
      </c>
      <c r="C56" s="105">
        <v>1</v>
      </c>
      <c r="D56" s="106">
        <v>152</v>
      </c>
      <c r="E56" s="104">
        <v>8</v>
      </c>
      <c r="F56" s="106">
        <v>3</v>
      </c>
      <c r="G56" s="104">
        <v>10</v>
      </c>
      <c r="H56" s="105">
        <v>2</v>
      </c>
      <c r="I56" s="106">
        <v>65</v>
      </c>
      <c r="J56" s="104">
        <v>54</v>
      </c>
      <c r="K56" s="105">
        <v>3</v>
      </c>
      <c r="L56" s="106">
        <v>171</v>
      </c>
      <c r="M56" s="104">
        <v>59</v>
      </c>
      <c r="N56" s="106">
        <v>12</v>
      </c>
      <c r="O56" s="104">
        <v>14</v>
      </c>
      <c r="P56" s="105">
        <v>1</v>
      </c>
      <c r="Q56" s="106">
        <v>27</v>
      </c>
    </row>
    <row r="57" spans="1:17" ht="15.75">
      <c r="A57" s="99" t="s">
        <v>218</v>
      </c>
      <c r="B57" s="104">
        <v>4</v>
      </c>
      <c r="C57" s="105">
        <v>2</v>
      </c>
      <c r="D57" s="106">
        <v>0</v>
      </c>
      <c r="E57" s="104">
        <v>0</v>
      </c>
      <c r="F57" s="106">
        <v>3</v>
      </c>
      <c r="G57" s="104">
        <v>0</v>
      </c>
      <c r="H57" s="105">
        <v>5</v>
      </c>
      <c r="I57" s="106">
        <v>3</v>
      </c>
      <c r="J57" s="104">
        <v>5</v>
      </c>
      <c r="K57" s="105">
        <v>3</v>
      </c>
      <c r="L57" s="106">
        <v>0</v>
      </c>
      <c r="M57" s="104">
        <v>17</v>
      </c>
      <c r="N57" s="106">
        <v>6</v>
      </c>
      <c r="O57" s="104">
        <v>0</v>
      </c>
      <c r="P57" s="105">
        <v>0</v>
      </c>
      <c r="Q57" s="106">
        <v>17</v>
      </c>
    </row>
    <row r="58" spans="1:17" ht="15.75">
      <c r="A58" s="103" t="s">
        <v>219</v>
      </c>
      <c r="B58" s="104">
        <v>7</v>
      </c>
      <c r="C58" s="105">
        <v>1</v>
      </c>
      <c r="D58" s="106">
        <v>25</v>
      </c>
      <c r="E58" s="104">
        <v>0</v>
      </c>
      <c r="F58" s="106">
        <v>1</v>
      </c>
      <c r="G58" s="104">
        <v>1</v>
      </c>
      <c r="H58" s="105">
        <v>3</v>
      </c>
      <c r="I58" s="106">
        <v>9</v>
      </c>
      <c r="J58" s="104">
        <v>15</v>
      </c>
      <c r="K58" s="105">
        <v>4</v>
      </c>
      <c r="L58" s="106">
        <v>23</v>
      </c>
      <c r="M58" s="104">
        <v>7</v>
      </c>
      <c r="N58" s="106">
        <v>2</v>
      </c>
      <c r="O58" s="104">
        <v>1</v>
      </c>
      <c r="P58" s="105">
        <v>1</v>
      </c>
      <c r="Q58" s="106">
        <v>12</v>
      </c>
    </row>
    <row r="59" spans="1:17" ht="15.75">
      <c r="A59" s="99" t="s">
        <v>220</v>
      </c>
      <c r="B59" s="104">
        <v>5</v>
      </c>
      <c r="C59" s="105">
        <v>0</v>
      </c>
      <c r="D59" s="106">
        <v>7</v>
      </c>
      <c r="E59" s="104">
        <v>4</v>
      </c>
      <c r="F59" s="106">
        <v>0</v>
      </c>
      <c r="G59" s="104">
        <v>1</v>
      </c>
      <c r="H59" s="105">
        <v>0</v>
      </c>
      <c r="I59" s="106">
        <v>3</v>
      </c>
      <c r="J59" s="104">
        <v>14</v>
      </c>
      <c r="K59" s="105">
        <v>2</v>
      </c>
      <c r="L59" s="106">
        <v>6</v>
      </c>
      <c r="M59" s="104">
        <v>4</v>
      </c>
      <c r="N59" s="106">
        <v>0</v>
      </c>
      <c r="O59" s="104">
        <v>0</v>
      </c>
      <c r="P59" s="105">
        <v>0</v>
      </c>
      <c r="Q59" s="106">
        <v>1</v>
      </c>
    </row>
    <row r="60" spans="1:17" ht="15.75">
      <c r="A60" s="103" t="s">
        <v>221</v>
      </c>
      <c r="B60" s="104">
        <v>7</v>
      </c>
      <c r="C60" s="105">
        <v>1</v>
      </c>
      <c r="D60" s="106">
        <v>43</v>
      </c>
      <c r="E60" s="104">
        <v>5</v>
      </c>
      <c r="F60" s="106">
        <v>1</v>
      </c>
      <c r="G60" s="104">
        <v>1</v>
      </c>
      <c r="H60" s="105">
        <v>0</v>
      </c>
      <c r="I60" s="106">
        <v>12</v>
      </c>
      <c r="J60" s="104">
        <v>7</v>
      </c>
      <c r="K60" s="105">
        <v>0</v>
      </c>
      <c r="L60" s="106">
        <v>43</v>
      </c>
      <c r="M60" s="104">
        <v>12</v>
      </c>
      <c r="N60" s="106">
        <v>2</v>
      </c>
      <c r="O60" s="104">
        <v>5</v>
      </c>
      <c r="P60" s="105">
        <v>0</v>
      </c>
      <c r="Q60" s="106">
        <v>78</v>
      </c>
    </row>
    <row r="61" spans="1:17" ht="15.75">
      <c r="A61" s="99" t="s">
        <v>222</v>
      </c>
      <c r="B61" s="104">
        <v>6</v>
      </c>
      <c r="C61" s="105">
        <v>1</v>
      </c>
      <c r="D61" s="106">
        <v>15</v>
      </c>
      <c r="E61" s="104">
        <v>1</v>
      </c>
      <c r="F61" s="106">
        <v>0</v>
      </c>
      <c r="G61" s="104">
        <v>1</v>
      </c>
      <c r="H61" s="105">
        <v>1</v>
      </c>
      <c r="I61" s="106">
        <v>4</v>
      </c>
      <c r="J61" s="104">
        <v>6</v>
      </c>
      <c r="K61" s="105">
        <v>1</v>
      </c>
      <c r="L61" s="106">
        <v>8</v>
      </c>
      <c r="M61" s="104">
        <v>13</v>
      </c>
      <c r="N61" s="106">
        <v>0</v>
      </c>
      <c r="O61" s="104">
        <v>4</v>
      </c>
      <c r="P61" s="105">
        <v>0</v>
      </c>
      <c r="Q61" s="106">
        <v>12</v>
      </c>
    </row>
    <row r="62" spans="1:17" ht="15.75">
      <c r="A62" s="103" t="s">
        <v>223</v>
      </c>
      <c r="B62" s="104">
        <v>21</v>
      </c>
      <c r="C62" s="105">
        <v>0</v>
      </c>
      <c r="D62" s="106">
        <v>80</v>
      </c>
      <c r="E62" s="104">
        <v>4</v>
      </c>
      <c r="F62" s="106">
        <v>1</v>
      </c>
      <c r="G62" s="104">
        <v>2</v>
      </c>
      <c r="H62" s="105">
        <v>2</v>
      </c>
      <c r="I62" s="106">
        <v>4</v>
      </c>
      <c r="J62" s="104">
        <v>32</v>
      </c>
      <c r="K62" s="105">
        <v>1</v>
      </c>
      <c r="L62" s="106">
        <v>48</v>
      </c>
      <c r="M62" s="104">
        <v>23</v>
      </c>
      <c r="N62" s="106">
        <v>1</v>
      </c>
      <c r="O62" s="104">
        <v>4</v>
      </c>
      <c r="P62" s="105">
        <v>0</v>
      </c>
      <c r="Q62" s="106">
        <v>24</v>
      </c>
    </row>
    <row r="63" spans="1:17" ht="15.75">
      <c r="A63" s="99" t="s">
        <v>224</v>
      </c>
      <c r="B63" s="104">
        <v>20</v>
      </c>
      <c r="C63" s="105">
        <v>2</v>
      </c>
      <c r="D63" s="106">
        <v>47</v>
      </c>
      <c r="E63" s="104">
        <v>5</v>
      </c>
      <c r="F63" s="106">
        <v>2</v>
      </c>
      <c r="G63" s="104">
        <v>17</v>
      </c>
      <c r="H63" s="105">
        <v>2</v>
      </c>
      <c r="I63" s="106">
        <v>15</v>
      </c>
      <c r="J63" s="104">
        <v>32</v>
      </c>
      <c r="K63" s="105">
        <v>1</v>
      </c>
      <c r="L63" s="106">
        <v>58</v>
      </c>
      <c r="M63" s="104">
        <v>27</v>
      </c>
      <c r="N63" s="106">
        <v>7</v>
      </c>
      <c r="O63" s="104">
        <v>8</v>
      </c>
      <c r="P63" s="105">
        <v>4</v>
      </c>
      <c r="Q63" s="106">
        <v>21</v>
      </c>
    </row>
    <row r="64" spans="1:17" ht="15.75">
      <c r="A64" s="103" t="s">
        <v>225</v>
      </c>
      <c r="B64" s="104">
        <v>5</v>
      </c>
      <c r="C64" s="105">
        <v>0</v>
      </c>
      <c r="D64" s="106">
        <v>2</v>
      </c>
      <c r="E64" s="104">
        <v>3</v>
      </c>
      <c r="F64" s="106">
        <v>0</v>
      </c>
      <c r="G64" s="104">
        <v>2</v>
      </c>
      <c r="H64" s="105">
        <v>0</v>
      </c>
      <c r="I64" s="106">
        <v>2</v>
      </c>
      <c r="J64" s="104">
        <v>5</v>
      </c>
      <c r="K64" s="105">
        <v>0</v>
      </c>
      <c r="L64" s="106">
        <v>4</v>
      </c>
      <c r="M64" s="104">
        <v>1</v>
      </c>
      <c r="N64" s="106">
        <v>1</v>
      </c>
      <c r="O64" s="104">
        <v>1</v>
      </c>
      <c r="P64" s="105">
        <v>0</v>
      </c>
      <c r="Q64" s="106">
        <v>1</v>
      </c>
    </row>
    <row r="65" spans="1:17" ht="15.75">
      <c r="A65" s="99" t="s">
        <v>226</v>
      </c>
      <c r="B65" s="104">
        <v>3</v>
      </c>
      <c r="C65" s="105">
        <v>0</v>
      </c>
      <c r="D65" s="106">
        <v>8</v>
      </c>
      <c r="E65" s="104">
        <v>1</v>
      </c>
      <c r="F65" s="106">
        <v>1</v>
      </c>
      <c r="G65" s="104">
        <v>1</v>
      </c>
      <c r="H65" s="105">
        <v>0</v>
      </c>
      <c r="I65" s="106">
        <v>1</v>
      </c>
      <c r="J65" s="104">
        <v>3</v>
      </c>
      <c r="K65" s="105">
        <v>0</v>
      </c>
      <c r="L65" s="106">
        <v>6</v>
      </c>
      <c r="M65" s="104">
        <v>4</v>
      </c>
      <c r="N65" s="106">
        <v>0</v>
      </c>
      <c r="O65" s="104">
        <v>0</v>
      </c>
      <c r="P65" s="105">
        <v>1</v>
      </c>
      <c r="Q65" s="106">
        <v>3</v>
      </c>
    </row>
    <row r="66" spans="1:17" ht="15.75">
      <c r="A66" s="103" t="s">
        <v>227</v>
      </c>
      <c r="B66" s="104">
        <v>10</v>
      </c>
      <c r="C66" s="105">
        <v>1</v>
      </c>
      <c r="D66" s="106">
        <v>31</v>
      </c>
      <c r="E66" s="104">
        <v>1</v>
      </c>
      <c r="F66" s="106">
        <v>1</v>
      </c>
      <c r="G66" s="104">
        <v>2</v>
      </c>
      <c r="H66" s="105">
        <v>3</v>
      </c>
      <c r="I66" s="106">
        <v>7</v>
      </c>
      <c r="J66" s="104">
        <v>14</v>
      </c>
      <c r="K66" s="105">
        <v>0</v>
      </c>
      <c r="L66" s="106">
        <v>37</v>
      </c>
      <c r="M66" s="104">
        <v>3</v>
      </c>
      <c r="N66" s="106">
        <v>4</v>
      </c>
      <c r="O66" s="104">
        <v>2</v>
      </c>
      <c r="P66" s="105">
        <v>2</v>
      </c>
      <c r="Q66" s="106">
        <v>15</v>
      </c>
    </row>
    <row r="67" spans="1:17" ht="15.75">
      <c r="A67" s="99" t="s">
        <v>228</v>
      </c>
      <c r="B67" s="104">
        <v>30</v>
      </c>
      <c r="C67" s="105">
        <v>2</v>
      </c>
      <c r="D67" s="106">
        <v>116</v>
      </c>
      <c r="E67" s="104">
        <v>9</v>
      </c>
      <c r="F67" s="106">
        <v>0</v>
      </c>
      <c r="G67" s="104">
        <v>3</v>
      </c>
      <c r="H67" s="105">
        <v>0</v>
      </c>
      <c r="I67" s="106">
        <v>43</v>
      </c>
      <c r="J67" s="104">
        <v>39</v>
      </c>
      <c r="K67" s="105">
        <v>2</v>
      </c>
      <c r="L67" s="106">
        <v>91</v>
      </c>
      <c r="M67" s="104">
        <v>11</v>
      </c>
      <c r="N67" s="106">
        <v>3</v>
      </c>
      <c r="O67" s="104">
        <v>12</v>
      </c>
      <c r="P67" s="105">
        <v>1</v>
      </c>
      <c r="Q67" s="106">
        <v>53</v>
      </c>
    </row>
    <row r="68" spans="1:17" ht="15.75">
      <c r="A68" s="103" t="s">
        <v>229</v>
      </c>
      <c r="B68" s="104">
        <v>5</v>
      </c>
      <c r="C68" s="105">
        <v>0</v>
      </c>
      <c r="D68" s="106">
        <v>24</v>
      </c>
      <c r="E68" s="104">
        <v>0</v>
      </c>
      <c r="F68" s="106">
        <v>0</v>
      </c>
      <c r="G68" s="104">
        <v>5</v>
      </c>
      <c r="H68" s="105">
        <v>2</v>
      </c>
      <c r="I68" s="106">
        <v>9</v>
      </c>
      <c r="J68" s="104">
        <v>14</v>
      </c>
      <c r="K68" s="105">
        <v>1</v>
      </c>
      <c r="L68" s="106">
        <v>24</v>
      </c>
      <c r="M68" s="104">
        <v>4</v>
      </c>
      <c r="N68" s="106">
        <v>6</v>
      </c>
      <c r="O68" s="104">
        <v>1</v>
      </c>
      <c r="P68" s="105">
        <v>1</v>
      </c>
      <c r="Q68" s="106">
        <v>12</v>
      </c>
    </row>
    <row r="69" spans="1:17" ht="15.75">
      <c r="A69" s="99" t="s">
        <v>230</v>
      </c>
      <c r="B69" s="104">
        <v>12</v>
      </c>
      <c r="C69" s="105">
        <v>2</v>
      </c>
      <c r="D69" s="106">
        <v>36</v>
      </c>
      <c r="E69" s="104">
        <v>2</v>
      </c>
      <c r="F69" s="106">
        <v>0</v>
      </c>
      <c r="G69" s="104">
        <v>9</v>
      </c>
      <c r="H69" s="105">
        <v>0</v>
      </c>
      <c r="I69" s="106">
        <v>6</v>
      </c>
      <c r="J69" s="104">
        <v>19</v>
      </c>
      <c r="K69" s="105">
        <v>0</v>
      </c>
      <c r="L69" s="106">
        <v>22</v>
      </c>
      <c r="M69" s="104">
        <v>13</v>
      </c>
      <c r="N69" s="106">
        <v>0</v>
      </c>
      <c r="O69" s="104">
        <v>3</v>
      </c>
      <c r="P69" s="105">
        <v>0</v>
      </c>
      <c r="Q69" s="106">
        <v>17</v>
      </c>
    </row>
    <row r="70" spans="1:17" ht="15.75">
      <c r="A70" s="103" t="s">
        <v>231</v>
      </c>
      <c r="B70" s="104">
        <v>2</v>
      </c>
      <c r="C70" s="105">
        <v>1</v>
      </c>
      <c r="D70" s="106">
        <v>13</v>
      </c>
      <c r="E70" s="104">
        <v>0</v>
      </c>
      <c r="F70" s="106">
        <v>0</v>
      </c>
      <c r="G70" s="104">
        <v>0</v>
      </c>
      <c r="H70" s="105">
        <v>0</v>
      </c>
      <c r="I70" s="106">
        <v>0</v>
      </c>
      <c r="J70" s="104">
        <v>1</v>
      </c>
      <c r="K70" s="105">
        <v>0</v>
      </c>
      <c r="L70" s="106">
        <v>1</v>
      </c>
      <c r="M70" s="104">
        <v>0</v>
      </c>
      <c r="N70" s="106">
        <v>0</v>
      </c>
      <c r="O70" s="104">
        <v>1</v>
      </c>
      <c r="P70" s="105">
        <v>0</v>
      </c>
      <c r="Q70" s="106">
        <v>0</v>
      </c>
    </row>
    <row r="71" spans="1:17" ht="15.75">
      <c r="A71" s="99" t="s">
        <v>232</v>
      </c>
      <c r="B71" s="104">
        <v>42</v>
      </c>
      <c r="C71" s="105">
        <v>1</v>
      </c>
      <c r="D71" s="106">
        <v>44</v>
      </c>
      <c r="E71" s="104">
        <v>5</v>
      </c>
      <c r="F71" s="106">
        <v>1</v>
      </c>
      <c r="G71" s="104">
        <v>4</v>
      </c>
      <c r="H71" s="105">
        <v>1</v>
      </c>
      <c r="I71" s="106">
        <v>92</v>
      </c>
      <c r="J71" s="104">
        <v>28</v>
      </c>
      <c r="K71" s="105">
        <v>2</v>
      </c>
      <c r="L71" s="106">
        <v>61</v>
      </c>
      <c r="M71" s="104">
        <v>14</v>
      </c>
      <c r="N71" s="106">
        <v>2</v>
      </c>
      <c r="O71" s="104">
        <v>5</v>
      </c>
      <c r="P71" s="105">
        <v>1</v>
      </c>
      <c r="Q71" s="106">
        <v>14</v>
      </c>
    </row>
    <row r="72" spans="1:17" ht="15.75">
      <c r="A72" s="103" t="s">
        <v>233</v>
      </c>
      <c r="B72" s="104">
        <v>7</v>
      </c>
      <c r="C72" s="105">
        <v>0</v>
      </c>
      <c r="D72" s="106">
        <v>20</v>
      </c>
      <c r="E72" s="104">
        <v>0</v>
      </c>
      <c r="F72" s="106">
        <v>3</v>
      </c>
      <c r="G72" s="104">
        <v>4</v>
      </c>
      <c r="H72" s="105">
        <v>1</v>
      </c>
      <c r="I72" s="106">
        <v>4</v>
      </c>
      <c r="J72" s="104">
        <v>10</v>
      </c>
      <c r="K72" s="105">
        <v>0</v>
      </c>
      <c r="L72" s="106">
        <v>22</v>
      </c>
      <c r="M72" s="104">
        <v>6</v>
      </c>
      <c r="N72" s="106">
        <v>2</v>
      </c>
      <c r="O72" s="104">
        <v>2</v>
      </c>
      <c r="P72" s="105">
        <v>0</v>
      </c>
      <c r="Q72" s="106">
        <v>212</v>
      </c>
    </row>
    <row r="73" spans="1:17" ht="15.75">
      <c r="A73" s="99" t="s">
        <v>234</v>
      </c>
      <c r="B73" s="104">
        <v>46</v>
      </c>
      <c r="C73" s="105">
        <v>1</v>
      </c>
      <c r="D73" s="106">
        <v>34</v>
      </c>
      <c r="E73" s="104">
        <v>3</v>
      </c>
      <c r="F73" s="106">
        <v>1</v>
      </c>
      <c r="G73" s="104">
        <v>6</v>
      </c>
      <c r="H73" s="105">
        <v>0</v>
      </c>
      <c r="I73" s="106">
        <v>9</v>
      </c>
      <c r="J73" s="104">
        <v>34</v>
      </c>
      <c r="K73" s="105">
        <v>5</v>
      </c>
      <c r="L73" s="106">
        <v>33</v>
      </c>
      <c r="M73" s="104">
        <v>23</v>
      </c>
      <c r="N73" s="106">
        <v>4</v>
      </c>
      <c r="O73" s="104">
        <v>2</v>
      </c>
      <c r="P73" s="105">
        <v>3</v>
      </c>
      <c r="Q73" s="106">
        <v>36</v>
      </c>
    </row>
    <row r="74" spans="1:17" ht="15.75">
      <c r="A74" s="103" t="s">
        <v>235</v>
      </c>
      <c r="B74" s="104">
        <v>2</v>
      </c>
      <c r="C74" s="105">
        <v>1</v>
      </c>
      <c r="D74" s="106">
        <v>14</v>
      </c>
      <c r="E74" s="104">
        <v>1</v>
      </c>
      <c r="F74" s="106">
        <v>0</v>
      </c>
      <c r="G74" s="104">
        <v>0</v>
      </c>
      <c r="H74" s="105">
        <v>2</v>
      </c>
      <c r="I74" s="106">
        <v>6</v>
      </c>
      <c r="J74" s="104">
        <v>14</v>
      </c>
      <c r="K74" s="105">
        <v>0</v>
      </c>
      <c r="L74" s="106">
        <v>13</v>
      </c>
      <c r="M74" s="104">
        <v>10</v>
      </c>
      <c r="N74" s="106">
        <v>2</v>
      </c>
      <c r="O74" s="104">
        <v>1</v>
      </c>
      <c r="P74" s="105">
        <v>1</v>
      </c>
      <c r="Q74" s="106">
        <v>7</v>
      </c>
    </row>
    <row r="75" spans="1:17" ht="15.75">
      <c r="A75" s="99" t="s">
        <v>236</v>
      </c>
      <c r="B75" s="104">
        <v>7</v>
      </c>
      <c r="C75" s="105">
        <v>0</v>
      </c>
      <c r="D75" s="106">
        <v>44</v>
      </c>
      <c r="E75" s="104">
        <v>3</v>
      </c>
      <c r="F75" s="106">
        <v>0</v>
      </c>
      <c r="G75" s="104">
        <v>5</v>
      </c>
      <c r="H75" s="105">
        <v>1</v>
      </c>
      <c r="I75" s="106">
        <v>11</v>
      </c>
      <c r="J75" s="104">
        <v>19</v>
      </c>
      <c r="K75" s="105">
        <v>0</v>
      </c>
      <c r="L75" s="106">
        <v>35</v>
      </c>
      <c r="M75" s="104">
        <v>5</v>
      </c>
      <c r="N75" s="106">
        <v>5</v>
      </c>
      <c r="O75" s="104">
        <v>5</v>
      </c>
      <c r="P75" s="105">
        <v>0</v>
      </c>
      <c r="Q75" s="106">
        <v>31</v>
      </c>
    </row>
    <row r="76" spans="1:17" ht="15.75">
      <c r="A76" s="103" t="s">
        <v>237</v>
      </c>
      <c r="B76" s="104">
        <v>9</v>
      </c>
      <c r="C76" s="105">
        <v>0</v>
      </c>
      <c r="D76" s="106">
        <v>16</v>
      </c>
      <c r="E76" s="104">
        <v>2</v>
      </c>
      <c r="F76" s="106">
        <v>0</v>
      </c>
      <c r="G76" s="104">
        <v>4</v>
      </c>
      <c r="H76" s="105">
        <v>0</v>
      </c>
      <c r="I76" s="106">
        <v>4</v>
      </c>
      <c r="J76" s="104">
        <v>13</v>
      </c>
      <c r="K76" s="105">
        <v>0</v>
      </c>
      <c r="L76" s="106">
        <v>10</v>
      </c>
      <c r="M76" s="104">
        <v>8</v>
      </c>
      <c r="N76" s="106">
        <v>1</v>
      </c>
      <c r="O76" s="104">
        <v>3</v>
      </c>
      <c r="P76" s="105">
        <v>0</v>
      </c>
      <c r="Q76" s="106">
        <v>6</v>
      </c>
    </row>
    <row r="77" spans="1:17" ht="15.75">
      <c r="A77" s="99" t="s">
        <v>238</v>
      </c>
      <c r="B77" s="104">
        <v>2</v>
      </c>
      <c r="C77" s="105">
        <v>0</v>
      </c>
      <c r="D77" s="106">
        <v>6</v>
      </c>
      <c r="E77" s="104">
        <v>0</v>
      </c>
      <c r="F77" s="106">
        <v>0</v>
      </c>
      <c r="G77" s="104">
        <v>0</v>
      </c>
      <c r="H77" s="105">
        <v>0</v>
      </c>
      <c r="I77" s="106">
        <v>1</v>
      </c>
      <c r="J77" s="104">
        <v>5</v>
      </c>
      <c r="K77" s="105">
        <v>0</v>
      </c>
      <c r="L77" s="106">
        <v>3</v>
      </c>
      <c r="M77" s="104">
        <v>0</v>
      </c>
      <c r="N77" s="106">
        <v>0</v>
      </c>
      <c r="O77" s="104">
        <v>1</v>
      </c>
      <c r="P77" s="105">
        <v>0</v>
      </c>
      <c r="Q77" s="106">
        <v>5</v>
      </c>
    </row>
    <row r="78" spans="1:17" ht="15.75">
      <c r="A78" s="103" t="s">
        <v>239</v>
      </c>
      <c r="B78" s="104">
        <v>6</v>
      </c>
      <c r="C78" s="105">
        <v>1</v>
      </c>
      <c r="D78" s="106">
        <v>18</v>
      </c>
      <c r="E78" s="104">
        <v>1</v>
      </c>
      <c r="F78" s="106">
        <v>0</v>
      </c>
      <c r="G78" s="104">
        <v>1</v>
      </c>
      <c r="H78" s="105">
        <v>0</v>
      </c>
      <c r="I78" s="106">
        <v>2</v>
      </c>
      <c r="J78" s="104">
        <v>8</v>
      </c>
      <c r="K78" s="105">
        <v>1</v>
      </c>
      <c r="L78" s="106">
        <v>21</v>
      </c>
      <c r="M78" s="104">
        <v>8</v>
      </c>
      <c r="N78" s="106">
        <v>0</v>
      </c>
      <c r="O78" s="104">
        <v>3</v>
      </c>
      <c r="P78" s="105">
        <v>0</v>
      </c>
      <c r="Q78" s="106">
        <v>8</v>
      </c>
    </row>
    <row r="79" spans="1:17" ht="15.75">
      <c r="A79" s="99" t="s">
        <v>240</v>
      </c>
      <c r="B79" s="104">
        <v>2</v>
      </c>
      <c r="C79" s="105">
        <v>0</v>
      </c>
      <c r="D79" s="106">
        <v>4</v>
      </c>
      <c r="E79" s="104">
        <v>2</v>
      </c>
      <c r="F79" s="106">
        <v>1</v>
      </c>
      <c r="G79" s="104">
        <v>1</v>
      </c>
      <c r="H79" s="105">
        <v>0</v>
      </c>
      <c r="I79" s="106">
        <v>1</v>
      </c>
      <c r="J79" s="104">
        <v>3</v>
      </c>
      <c r="K79" s="105">
        <v>0</v>
      </c>
      <c r="L79" s="106">
        <v>8</v>
      </c>
      <c r="M79" s="104">
        <v>5</v>
      </c>
      <c r="N79" s="106">
        <v>2</v>
      </c>
      <c r="O79" s="104">
        <v>6</v>
      </c>
      <c r="P79" s="105">
        <v>0</v>
      </c>
      <c r="Q79" s="106">
        <v>7</v>
      </c>
    </row>
    <row r="80" spans="1:17" ht="15.75">
      <c r="A80" s="103" t="s">
        <v>241</v>
      </c>
      <c r="B80" s="104">
        <v>22</v>
      </c>
      <c r="C80" s="105">
        <v>0</v>
      </c>
      <c r="D80" s="106">
        <v>17</v>
      </c>
      <c r="E80" s="104">
        <v>2</v>
      </c>
      <c r="F80" s="106">
        <v>0</v>
      </c>
      <c r="G80" s="104">
        <v>1</v>
      </c>
      <c r="H80" s="105">
        <v>0</v>
      </c>
      <c r="I80" s="106">
        <v>0</v>
      </c>
      <c r="J80" s="104">
        <v>28</v>
      </c>
      <c r="K80" s="105">
        <v>0</v>
      </c>
      <c r="L80" s="106">
        <v>8</v>
      </c>
      <c r="M80" s="104">
        <v>9</v>
      </c>
      <c r="N80" s="106">
        <v>0</v>
      </c>
      <c r="O80" s="104">
        <v>1</v>
      </c>
      <c r="P80" s="105">
        <v>0</v>
      </c>
      <c r="Q80" s="106">
        <v>3</v>
      </c>
    </row>
    <row r="81" spans="1:17" ht="15.75">
      <c r="A81" s="99" t="s">
        <v>242</v>
      </c>
      <c r="B81" s="104">
        <v>10</v>
      </c>
      <c r="C81" s="105">
        <v>0</v>
      </c>
      <c r="D81" s="106">
        <v>6</v>
      </c>
      <c r="E81" s="104">
        <v>1</v>
      </c>
      <c r="F81" s="106">
        <v>0</v>
      </c>
      <c r="G81" s="104">
        <v>3</v>
      </c>
      <c r="H81" s="105">
        <v>0</v>
      </c>
      <c r="I81" s="106">
        <v>0</v>
      </c>
      <c r="J81" s="104">
        <v>13</v>
      </c>
      <c r="K81" s="105">
        <v>1</v>
      </c>
      <c r="L81" s="106">
        <v>5</v>
      </c>
      <c r="M81" s="104">
        <v>13</v>
      </c>
      <c r="N81" s="106">
        <v>0</v>
      </c>
      <c r="O81" s="104">
        <v>0</v>
      </c>
      <c r="P81" s="105">
        <v>0</v>
      </c>
      <c r="Q81" s="106">
        <v>0</v>
      </c>
    </row>
    <row r="82" spans="1:17" ht="15.75">
      <c r="A82" s="103" t="s">
        <v>243</v>
      </c>
      <c r="B82" s="104">
        <v>2</v>
      </c>
      <c r="C82" s="105">
        <v>0</v>
      </c>
      <c r="D82" s="106">
        <v>10</v>
      </c>
      <c r="E82" s="104">
        <v>0</v>
      </c>
      <c r="F82" s="106">
        <v>0</v>
      </c>
      <c r="G82" s="104">
        <v>0</v>
      </c>
      <c r="H82" s="105">
        <v>1</v>
      </c>
      <c r="I82" s="106">
        <v>2</v>
      </c>
      <c r="J82" s="104">
        <v>1</v>
      </c>
      <c r="K82" s="105">
        <v>0</v>
      </c>
      <c r="L82" s="106">
        <v>4</v>
      </c>
      <c r="M82" s="104">
        <v>1</v>
      </c>
      <c r="N82" s="106">
        <v>0</v>
      </c>
      <c r="O82" s="104">
        <v>0</v>
      </c>
      <c r="P82" s="105">
        <v>0</v>
      </c>
      <c r="Q82" s="106">
        <v>5</v>
      </c>
    </row>
    <row r="83" spans="1:17" ht="15.75">
      <c r="A83" s="99" t="s">
        <v>244</v>
      </c>
      <c r="B83" s="104">
        <v>1</v>
      </c>
      <c r="C83" s="105">
        <v>0</v>
      </c>
      <c r="D83" s="106">
        <v>4</v>
      </c>
      <c r="E83" s="104">
        <v>0</v>
      </c>
      <c r="F83" s="106">
        <v>0</v>
      </c>
      <c r="G83" s="104">
        <v>0</v>
      </c>
      <c r="H83" s="105">
        <v>0</v>
      </c>
      <c r="I83" s="106">
        <v>2</v>
      </c>
      <c r="J83" s="104">
        <v>1</v>
      </c>
      <c r="K83" s="105">
        <v>2</v>
      </c>
      <c r="L83" s="106">
        <v>2</v>
      </c>
      <c r="M83" s="104">
        <v>2</v>
      </c>
      <c r="N83" s="106">
        <v>0</v>
      </c>
      <c r="O83" s="104">
        <v>0</v>
      </c>
      <c r="P83" s="105">
        <v>1</v>
      </c>
      <c r="Q83" s="106">
        <v>1</v>
      </c>
    </row>
    <row r="84" spans="1:17" ht="15.75">
      <c r="A84" s="103" t="s">
        <v>245</v>
      </c>
      <c r="B84" s="104">
        <v>1</v>
      </c>
      <c r="C84" s="105">
        <v>0</v>
      </c>
      <c r="D84" s="106">
        <v>13</v>
      </c>
      <c r="E84" s="104">
        <v>1</v>
      </c>
      <c r="F84" s="106">
        <v>0</v>
      </c>
      <c r="G84" s="104">
        <v>1</v>
      </c>
      <c r="H84" s="105">
        <v>0</v>
      </c>
      <c r="I84" s="106">
        <v>340</v>
      </c>
      <c r="J84" s="104">
        <v>12</v>
      </c>
      <c r="K84" s="105">
        <v>1</v>
      </c>
      <c r="L84" s="106">
        <v>12</v>
      </c>
      <c r="M84" s="104">
        <v>5</v>
      </c>
      <c r="N84" s="106">
        <v>1</v>
      </c>
      <c r="O84" s="104">
        <v>3</v>
      </c>
      <c r="P84" s="105">
        <v>0</v>
      </c>
      <c r="Q84" s="106">
        <v>26</v>
      </c>
    </row>
    <row r="85" spans="1:17" ht="15.75">
      <c r="A85" s="99" t="s">
        <v>246</v>
      </c>
      <c r="B85" s="104">
        <v>4</v>
      </c>
      <c r="C85" s="105">
        <v>0</v>
      </c>
      <c r="D85" s="106">
        <v>24</v>
      </c>
      <c r="E85" s="104">
        <v>0</v>
      </c>
      <c r="F85" s="106">
        <v>0</v>
      </c>
      <c r="G85" s="104">
        <v>0</v>
      </c>
      <c r="H85" s="105">
        <v>0</v>
      </c>
      <c r="I85" s="106">
        <v>3</v>
      </c>
      <c r="J85" s="104">
        <v>15</v>
      </c>
      <c r="K85" s="105">
        <v>0</v>
      </c>
      <c r="L85" s="106">
        <v>16</v>
      </c>
      <c r="M85" s="104">
        <v>2</v>
      </c>
      <c r="N85" s="106">
        <v>1</v>
      </c>
      <c r="O85" s="104">
        <v>1</v>
      </c>
      <c r="P85" s="105">
        <v>0</v>
      </c>
      <c r="Q85" s="106">
        <v>4</v>
      </c>
    </row>
    <row r="86" spans="1:17" ht="15.75">
      <c r="A86" s="103" t="s">
        <v>247</v>
      </c>
      <c r="B86" s="104">
        <v>5</v>
      </c>
      <c r="C86" s="105">
        <v>3</v>
      </c>
      <c r="D86" s="106">
        <v>9</v>
      </c>
      <c r="E86" s="104">
        <v>1</v>
      </c>
      <c r="F86" s="106">
        <v>4</v>
      </c>
      <c r="G86" s="104">
        <v>2</v>
      </c>
      <c r="H86" s="105">
        <v>0</v>
      </c>
      <c r="I86" s="106">
        <v>1</v>
      </c>
      <c r="J86" s="104">
        <v>12</v>
      </c>
      <c r="K86" s="105">
        <v>0</v>
      </c>
      <c r="L86" s="106">
        <v>14</v>
      </c>
      <c r="M86" s="104">
        <v>2</v>
      </c>
      <c r="N86" s="106">
        <v>2</v>
      </c>
      <c r="O86" s="104">
        <v>2</v>
      </c>
      <c r="P86" s="105">
        <v>3</v>
      </c>
      <c r="Q86" s="106">
        <v>8</v>
      </c>
    </row>
    <row r="87" spans="1:17" ht="15.75">
      <c r="A87" s="99" t="s">
        <v>248</v>
      </c>
      <c r="B87" s="104">
        <v>4</v>
      </c>
      <c r="C87" s="105">
        <v>0</v>
      </c>
      <c r="D87" s="106">
        <v>3</v>
      </c>
      <c r="E87" s="104">
        <v>1</v>
      </c>
      <c r="F87" s="106">
        <v>0</v>
      </c>
      <c r="G87" s="104">
        <v>0</v>
      </c>
      <c r="H87" s="105">
        <v>0</v>
      </c>
      <c r="I87" s="106">
        <v>0</v>
      </c>
      <c r="J87" s="104">
        <v>1</v>
      </c>
      <c r="K87" s="105">
        <v>0</v>
      </c>
      <c r="L87" s="106">
        <v>3</v>
      </c>
      <c r="M87" s="104">
        <v>2</v>
      </c>
      <c r="N87" s="106">
        <v>0</v>
      </c>
      <c r="O87" s="104">
        <v>0</v>
      </c>
      <c r="P87" s="105">
        <v>0</v>
      </c>
      <c r="Q87" s="106">
        <v>2</v>
      </c>
    </row>
    <row r="88" spans="1:17" ht="15.75">
      <c r="A88" s="103" t="s">
        <v>249</v>
      </c>
      <c r="B88" s="104">
        <v>9</v>
      </c>
      <c r="C88" s="105">
        <v>0</v>
      </c>
      <c r="D88" s="106">
        <v>12</v>
      </c>
      <c r="E88" s="104">
        <v>5</v>
      </c>
      <c r="F88" s="106">
        <v>0</v>
      </c>
      <c r="G88" s="104">
        <v>2</v>
      </c>
      <c r="H88" s="105">
        <v>1</v>
      </c>
      <c r="I88" s="106">
        <v>2</v>
      </c>
      <c r="J88" s="104">
        <v>23</v>
      </c>
      <c r="K88" s="105">
        <v>0</v>
      </c>
      <c r="L88" s="106">
        <v>19</v>
      </c>
      <c r="M88" s="104">
        <v>11</v>
      </c>
      <c r="N88" s="106">
        <v>0</v>
      </c>
      <c r="O88" s="104">
        <v>4</v>
      </c>
      <c r="P88" s="105">
        <v>0</v>
      </c>
      <c r="Q88" s="106">
        <v>9</v>
      </c>
    </row>
    <row r="89" spans="1:17" ht="16.5" thickBot="1">
      <c r="A89" s="107" t="s">
        <v>250</v>
      </c>
      <c r="B89" s="104">
        <v>14</v>
      </c>
      <c r="C89" s="105">
        <v>0</v>
      </c>
      <c r="D89" s="106">
        <v>11</v>
      </c>
      <c r="E89" s="104">
        <v>3</v>
      </c>
      <c r="F89" s="106">
        <v>0</v>
      </c>
      <c r="G89" s="104">
        <v>1</v>
      </c>
      <c r="H89" s="105">
        <v>0</v>
      </c>
      <c r="I89" s="106">
        <v>4</v>
      </c>
      <c r="J89" s="104">
        <v>13</v>
      </c>
      <c r="K89" s="105">
        <v>0</v>
      </c>
      <c r="L89" s="106">
        <v>8</v>
      </c>
      <c r="M89" s="104">
        <v>5</v>
      </c>
      <c r="N89" s="106">
        <v>2</v>
      </c>
      <c r="O89" s="104">
        <v>4</v>
      </c>
      <c r="P89" s="105">
        <v>0</v>
      </c>
      <c r="Q89" s="106">
        <v>12</v>
      </c>
    </row>
    <row r="90" spans="1:17" s="112" customFormat="1" ht="17.25" thickBot="1" thickTop="1">
      <c r="A90" s="108" t="s">
        <v>251</v>
      </c>
      <c r="B90" s="109">
        <f>SUM(B9:B89)</f>
        <v>3161</v>
      </c>
      <c r="C90" s="110">
        <f aca="true" t="shared" si="0" ref="C90:Q90">SUM(C9:C89)</f>
        <v>89</v>
      </c>
      <c r="D90" s="111">
        <f t="shared" si="0"/>
        <v>6555</v>
      </c>
      <c r="E90" s="109">
        <f t="shared" si="0"/>
        <v>962</v>
      </c>
      <c r="F90" s="111">
        <f t="shared" si="0"/>
        <v>127</v>
      </c>
      <c r="G90" s="109">
        <f t="shared" si="0"/>
        <v>987</v>
      </c>
      <c r="H90" s="110">
        <f t="shared" si="0"/>
        <v>136</v>
      </c>
      <c r="I90" s="111">
        <f t="shared" si="0"/>
        <v>2384</v>
      </c>
      <c r="J90" s="109">
        <f t="shared" si="0"/>
        <v>4334</v>
      </c>
      <c r="K90" s="110">
        <f>SUM(K9:K89)</f>
        <v>97</v>
      </c>
      <c r="L90" s="111">
        <f t="shared" si="0"/>
        <v>5636</v>
      </c>
      <c r="M90" s="109">
        <f t="shared" si="0"/>
        <v>2419</v>
      </c>
      <c r="N90" s="111">
        <f>SUM(N9:N89)</f>
        <v>293</v>
      </c>
      <c r="O90" s="109">
        <f t="shared" si="0"/>
        <v>1076</v>
      </c>
      <c r="P90" s="110">
        <f t="shared" si="0"/>
        <v>130</v>
      </c>
      <c r="Q90" s="111">
        <f t="shared" si="0"/>
        <v>3288</v>
      </c>
    </row>
    <row r="91" spans="1:17" s="118" customFormat="1" ht="16.5" thickTop="1">
      <c r="A91" s="113" t="s">
        <v>18</v>
      </c>
      <c r="B91" s="114"/>
      <c r="C91" s="115"/>
      <c r="D91" s="115"/>
      <c r="E91" s="116"/>
      <c r="F91" s="116"/>
      <c r="G91" s="116"/>
      <c r="H91" s="116"/>
      <c r="I91" s="116"/>
      <c r="J91" s="117"/>
      <c r="K91" s="298"/>
      <c r="L91" s="117"/>
      <c r="M91" s="117"/>
      <c r="N91" s="117"/>
      <c r="O91" s="117"/>
      <c r="P91" s="117"/>
      <c r="Q91" s="117"/>
    </row>
    <row r="92" spans="1:10" s="122" customFormat="1" ht="20.25">
      <c r="A92" s="119"/>
      <c r="B92" s="120"/>
      <c r="C92" s="120"/>
      <c r="D92" s="120"/>
      <c r="E92" s="120"/>
      <c r="F92" s="120"/>
      <c r="G92" s="120"/>
      <c r="H92" s="120"/>
      <c r="I92" s="120"/>
      <c r="J92" s="121"/>
    </row>
    <row r="93" spans="1:10" s="124" customFormat="1" ht="20.25">
      <c r="A93" s="123"/>
      <c r="J93" s="125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&amp;L15.06.2012&amp;CTÜRKİYE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X93" sqref="X93"/>
    </sheetView>
  </sheetViews>
  <sheetFormatPr defaultColWidth="9.140625" defaultRowHeight="15"/>
  <cols>
    <col min="1" max="1" width="13.00390625" style="97" customWidth="1"/>
    <col min="2" max="2" width="5.8515625" style="96" customWidth="1"/>
    <col min="3" max="3" width="4.7109375" style="96" customWidth="1"/>
    <col min="4" max="4" width="5.8515625" style="96" customWidth="1"/>
    <col min="5" max="5" width="5.57421875" style="96" customWidth="1"/>
    <col min="6" max="6" width="4.8515625" style="96" customWidth="1"/>
    <col min="7" max="7" width="5.8515625" style="96" customWidth="1"/>
    <col min="8" max="8" width="5.00390625" style="96" customWidth="1"/>
    <col min="9" max="9" width="5.421875" style="96" customWidth="1"/>
    <col min="10" max="10" width="5.7109375" style="126" customWidth="1"/>
    <col min="11" max="11" width="4.57421875" style="96" customWidth="1"/>
    <col min="12" max="12" width="5.8515625" style="96" customWidth="1"/>
    <col min="13" max="13" width="5.57421875" style="96" customWidth="1"/>
    <col min="14" max="14" width="4.57421875" style="96" customWidth="1"/>
    <col min="15" max="15" width="5.7109375" style="96" customWidth="1"/>
    <col min="16" max="16" width="4.7109375" style="96" customWidth="1"/>
    <col min="17" max="17" width="5.7109375" style="96" customWidth="1"/>
    <col min="18" max="68" width="9.140625" style="96" customWidth="1"/>
    <col min="69" max="69" width="13.00390625" style="96" customWidth="1"/>
    <col min="70" max="70" width="6.28125" style="96" customWidth="1"/>
    <col min="71" max="71" width="4.00390625" style="96" bestFit="1" customWidth="1"/>
    <col min="72" max="72" width="6.421875" style="96" customWidth="1"/>
    <col min="73" max="73" width="5.57421875" style="96" customWidth="1"/>
    <col min="74" max="74" width="4.00390625" style="96" bestFit="1" customWidth="1"/>
    <col min="75" max="75" width="5.8515625" style="96" customWidth="1"/>
    <col min="76" max="76" width="4.00390625" style="96" bestFit="1" customWidth="1"/>
    <col min="77" max="78" width="6.28125" style="96" customWidth="1"/>
    <col min="79" max="79" width="4.00390625" style="96" bestFit="1" customWidth="1"/>
    <col min="80" max="80" width="6.421875" style="96" customWidth="1"/>
    <col min="81" max="81" width="5.7109375" style="96" customWidth="1"/>
    <col min="82" max="82" width="4.00390625" style="96" bestFit="1" customWidth="1"/>
    <col min="83" max="83" width="5.421875" style="96" customWidth="1"/>
    <col min="84" max="84" width="4.00390625" style="96" customWidth="1"/>
    <col min="85" max="85" width="6.421875" style="96" customWidth="1"/>
    <col min="86" max="16384" width="9.140625" style="96" customWidth="1"/>
  </cols>
  <sheetData>
    <row r="1" spans="1:17" ht="18.75" thickBot="1">
      <c r="A1" s="433" t="s">
        <v>418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</row>
    <row r="3" spans="1:17" ht="15.75">
      <c r="A3" s="434" t="s">
        <v>252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</row>
    <row r="4" ht="15.75" thickBot="1">
      <c r="J4" s="96"/>
    </row>
    <row r="5" spans="1:17" s="98" customFormat="1" ht="17.25" customHeight="1" thickBot="1" thickTop="1">
      <c r="A5" s="435" t="s">
        <v>163</v>
      </c>
      <c r="B5" s="438" t="s">
        <v>425</v>
      </c>
      <c r="C5" s="439"/>
      <c r="D5" s="439"/>
      <c r="E5" s="439"/>
      <c r="F5" s="439"/>
      <c r="G5" s="439"/>
      <c r="H5" s="439"/>
      <c r="I5" s="440"/>
      <c r="J5" s="438" t="s">
        <v>426</v>
      </c>
      <c r="K5" s="439"/>
      <c r="L5" s="439"/>
      <c r="M5" s="439"/>
      <c r="N5" s="439"/>
      <c r="O5" s="439"/>
      <c r="P5" s="439"/>
      <c r="Q5" s="440"/>
    </row>
    <row r="6" spans="1:17" ht="15.75" customHeight="1" thickTop="1">
      <c r="A6" s="436"/>
      <c r="B6" s="441" t="s">
        <v>164</v>
      </c>
      <c r="C6" s="441"/>
      <c r="D6" s="441"/>
      <c r="E6" s="420" t="s">
        <v>165</v>
      </c>
      <c r="F6" s="422"/>
      <c r="G6" s="441" t="s">
        <v>166</v>
      </c>
      <c r="H6" s="441"/>
      <c r="I6" s="422"/>
      <c r="J6" s="441" t="s">
        <v>164</v>
      </c>
      <c r="K6" s="441"/>
      <c r="L6" s="441"/>
      <c r="M6" s="420" t="s">
        <v>165</v>
      </c>
      <c r="N6" s="442"/>
      <c r="O6" s="420" t="s">
        <v>166</v>
      </c>
      <c r="P6" s="421"/>
      <c r="Q6" s="422"/>
    </row>
    <row r="7" spans="1:17" ht="15" customHeight="1">
      <c r="A7" s="436"/>
      <c r="B7" s="419" t="s">
        <v>167</v>
      </c>
      <c r="C7" s="413" t="s">
        <v>168</v>
      </c>
      <c r="D7" s="425" t="s">
        <v>169</v>
      </c>
      <c r="E7" s="418" t="s">
        <v>167</v>
      </c>
      <c r="F7" s="427" t="s">
        <v>168</v>
      </c>
      <c r="G7" s="429" t="s">
        <v>167</v>
      </c>
      <c r="H7" s="413" t="s">
        <v>168</v>
      </c>
      <c r="I7" s="431" t="s">
        <v>169</v>
      </c>
      <c r="J7" s="418" t="s">
        <v>167</v>
      </c>
      <c r="K7" s="412" t="s">
        <v>168</v>
      </c>
      <c r="L7" s="410" t="s">
        <v>169</v>
      </c>
      <c r="M7" s="414" t="s">
        <v>167</v>
      </c>
      <c r="N7" s="416" t="s">
        <v>168</v>
      </c>
      <c r="O7" s="418" t="s">
        <v>167</v>
      </c>
      <c r="P7" s="412" t="s">
        <v>168</v>
      </c>
      <c r="Q7" s="410" t="s">
        <v>169</v>
      </c>
    </row>
    <row r="8" spans="1:17" ht="31.5" customHeight="1" thickBot="1">
      <c r="A8" s="437"/>
      <c r="B8" s="423"/>
      <c r="C8" s="424"/>
      <c r="D8" s="426"/>
      <c r="E8" s="419"/>
      <c r="F8" s="428"/>
      <c r="G8" s="430"/>
      <c r="H8" s="424"/>
      <c r="I8" s="432"/>
      <c r="J8" s="419"/>
      <c r="K8" s="413"/>
      <c r="L8" s="411"/>
      <c r="M8" s="415"/>
      <c r="N8" s="417"/>
      <c r="O8" s="419"/>
      <c r="P8" s="413"/>
      <c r="Q8" s="411"/>
    </row>
    <row r="9" spans="1:17" ht="16.5" thickTop="1">
      <c r="A9" s="99" t="s">
        <v>170</v>
      </c>
      <c r="B9" s="195">
        <v>360</v>
      </c>
      <c r="C9" s="196">
        <v>7</v>
      </c>
      <c r="D9" s="197">
        <v>501</v>
      </c>
      <c r="E9" s="195">
        <v>235</v>
      </c>
      <c r="F9" s="197">
        <v>9</v>
      </c>
      <c r="G9" s="195">
        <v>147</v>
      </c>
      <c r="H9" s="196">
        <v>14</v>
      </c>
      <c r="I9" s="197">
        <v>310</v>
      </c>
      <c r="J9" s="195">
        <v>563</v>
      </c>
      <c r="K9" s="196">
        <v>3</v>
      </c>
      <c r="L9" s="197">
        <v>519</v>
      </c>
      <c r="M9" s="195">
        <v>289</v>
      </c>
      <c r="N9" s="197">
        <v>14</v>
      </c>
      <c r="O9" s="195">
        <v>188</v>
      </c>
      <c r="P9" s="196">
        <v>20</v>
      </c>
      <c r="Q9" s="197">
        <v>489</v>
      </c>
    </row>
    <row r="10" spans="1:17" ht="15.75">
      <c r="A10" s="103" t="s">
        <v>171</v>
      </c>
      <c r="B10" s="198">
        <v>50</v>
      </c>
      <c r="C10" s="199">
        <v>0</v>
      </c>
      <c r="D10" s="200">
        <v>44</v>
      </c>
      <c r="E10" s="198">
        <v>23</v>
      </c>
      <c r="F10" s="200">
        <v>4</v>
      </c>
      <c r="G10" s="198">
        <v>20</v>
      </c>
      <c r="H10" s="199">
        <v>4</v>
      </c>
      <c r="I10" s="200">
        <v>14</v>
      </c>
      <c r="J10" s="198">
        <v>80</v>
      </c>
      <c r="K10" s="199">
        <v>5</v>
      </c>
      <c r="L10" s="200">
        <v>29</v>
      </c>
      <c r="M10" s="198">
        <v>29</v>
      </c>
      <c r="N10" s="200">
        <v>4</v>
      </c>
      <c r="O10" s="198">
        <v>7</v>
      </c>
      <c r="P10" s="199">
        <v>2</v>
      </c>
      <c r="Q10" s="200">
        <v>40</v>
      </c>
    </row>
    <row r="11" spans="1:17" ht="15.75">
      <c r="A11" s="99" t="s">
        <v>253</v>
      </c>
      <c r="B11" s="198">
        <v>91</v>
      </c>
      <c r="C11" s="199">
        <v>2</v>
      </c>
      <c r="D11" s="200">
        <v>158</v>
      </c>
      <c r="E11" s="198">
        <v>30</v>
      </c>
      <c r="F11" s="200">
        <v>9</v>
      </c>
      <c r="G11" s="198">
        <v>20</v>
      </c>
      <c r="H11" s="199">
        <v>5</v>
      </c>
      <c r="I11" s="200">
        <v>57</v>
      </c>
      <c r="J11" s="198">
        <v>102</v>
      </c>
      <c r="K11" s="199">
        <v>5</v>
      </c>
      <c r="L11" s="200">
        <v>119</v>
      </c>
      <c r="M11" s="198">
        <v>22</v>
      </c>
      <c r="N11" s="200">
        <v>10</v>
      </c>
      <c r="O11" s="198">
        <v>23</v>
      </c>
      <c r="P11" s="199">
        <v>5</v>
      </c>
      <c r="Q11" s="200">
        <v>80</v>
      </c>
    </row>
    <row r="12" spans="1:17" ht="15.75">
      <c r="A12" s="103" t="s">
        <v>173</v>
      </c>
      <c r="B12" s="198">
        <v>31</v>
      </c>
      <c r="C12" s="199">
        <v>0</v>
      </c>
      <c r="D12" s="200">
        <v>73</v>
      </c>
      <c r="E12" s="198">
        <v>8</v>
      </c>
      <c r="F12" s="200">
        <v>1</v>
      </c>
      <c r="G12" s="198">
        <v>1</v>
      </c>
      <c r="H12" s="199">
        <v>0</v>
      </c>
      <c r="I12" s="200">
        <v>48</v>
      </c>
      <c r="J12" s="198">
        <v>44</v>
      </c>
      <c r="K12" s="199">
        <v>5</v>
      </c>
      <c r="L12" s="200">
        <v>47</v>
      </c>
      <c r="M12" s="198">
        <v>10</v>
      </c>
      <c r="N12" s="200">
        <v>0</v>
      </c>
      <c r="O12" s="198">
        <v>10</v>
      </c>
      <c r="P12" s="199">
        <v>0</v>
      </c>
      <c r="Q12" s="200">
        <v>35</v>
      </c>
    </row>
    <row r="13" spans="1:17" ht="15.75">
      <c r="A13" s="99" t="s">
        <v>174</v>
      </c>
      <c r="B13" s="198">
        <v>49</v>
      </c>
      <c r="C13" s="199">
        <v>1</v>
      </c>
      <c r="D13" s="200">
        <v>83</v>
      </c>
      <c r="E13" s="198">
        <v>12</v>
      </c>
      <c r="F13" s="200">
        <v>3</v>
      </c>
      <c r="G13" s="198">
        <v>13</v>
      </c>
      <c r="H13" s="199">
        <v>4</v>
      </c>
      <c r="I13" s="200">
        <v>44</v>
      </c>
      <c r="J13" s="198">
        <v>47</v>
      </c>
      <c r="K13" s="199">
        <v>2</v>
      </c>
      <c r="L13" s="200">
        <v>66</v>
      </c>
      <c r="M13" s="198">
        <v>14</v>
      </c>
      <c r="N13" s="200">
        <v>3</v>
      </c>
      <c r="O13" s="198">
        <v>12</v>
      </c>
      <c r="P13" s="199">
        <v>4</v>
      </c>
      <c r="Q13" s="200">
        <v>83</v>
      </c>
    </row>
    <row r="14" spans="1:17" ht="15.75">
      <c r="A14" s="103" t="s">
        <v>175</v>
      </c>
      <c r="B14" s="198">
        <v>2235</v>
      </c>
      <c r="C14" s="199">
        <v>51</v>
      </c>
      <c r="D14" s="200">
        <v>4426</v>
      </c>
      <c r="E14" s="198">
        <v>771</v>
      </c>
      <c r="F14" s="200">
        <v>93</v>
      </c>
      <c r="G14" s="198">
        <v>531</v>
      </c>
      <c r="H14" s="199">
        <v>90</v>
      </c>
      <c r="I14" s="200">
        <v>1362</v>
      </c>
      <c r="J14" s="198">
        <v>2835</v>
      </c>
      <c r="K14" s="199">
        <v>48</v>
      </c>
      <c r="L14" s="200">
        <v>4185</v>
      </c>
      <c r="M14" s="198">
        <v>866</v>
      </c>
      <c r="N14" s="200">
        <v>134</v>
      </c>
      <c r="O14" s="198">
        <v>541</v>
      </c>
      <c r="P14" s="199">
        <v>61</v>
      </c>
      <c r="Q14" s="200">
        <v>1351</v>
      </c>
    </row>
    <row r="15" spans="1:17" ht="15.75">
      <c r="A15" s="99" t="s">
        <v>176</v>
      </c>
      <c r="B15" s="198">
        <v>843</v>
      </c>
      <c r="C15" s="199">
        <v>5</v>
      </c>
      <c r="D15" s="200">
        <v>1321</v>
      </c>
      <c r="E15" s="198">
        <v>324</v>
      </c>
      <c r="F15" s="200">
        <v>41</v>
      </c>
      <c r="G15" s="198">
        <v>183</v>
      </c>
      <c r="H15" s="199">
        <v>36</v>
      </c>
      <c r="I15" s="200">
        <v>1665</v>
      </c>
      <c r="J15" s="198">
        <v>1109</v>
      </c>
      <c r="K15" s="199">
        <v>12</v>
      </c>
      <c r="L15" s="200">
        <v>1321</v>
      </c>
      <c r="M15" s="198">
        <v>289</v>
      </c>
      <c r="N15" s="200">
        <v>51</v>
      </c>
      <c r="O15" s="198">
        <v>157</v>
      </c>
      <c r="P15" s="199">
        <v>27</v>
      </c>
      <c r="Q15" s="200">
        <v>4915</v>
      </c>
    </row>
    <row r="16" spans="1:17" ht="15.75">
      <c r="A16" s="103" t="s">
        <v>177</v>
      </c>
      <c r="B16" s="198">
        <v>18</v>
      </c>
      <c r="C16" s="199">
        <v>3</v>
      </c>
      <c r="D16" s="200">
        <v>51</v>
      </c>
      <c r="E16" s="198">
        <v>12</v>
      </c>
      <c r="F16" s="200">
        <v>2</v>
      </c>
      <c r="G16" s="198">
        <v>12</v>
      </c>
      <c r="H16" s="199">
        <v>2</v>
      </c>
      <c r="I16" s="200">
        <v>56</v>
      </c>
      <c r="J16" s="198">
        <v>30</v>
      </c>
      <c r="K16" s="199">
        <v>5</v>
      </c>
      <c r="L16" s="200">
        <v>30</v>
      </c>
      <c r="M16" s="198">
        <v>9</v>
      </c>
      <c r="N16" s="200">
        <v>4</v>
      </c>
      <c r="O16" s="198">
        <v>4</v>
      </c>
      <c r="P16" s="199">
        <v>3</v>
      </c>
      <c r="Q16" s="200">
        <v>78</v>
      </c>
    </row>
    <row r="17" spans="1:17" ht="15.75">
      <c r="A17" s="99" t="s">
        <v>178</v>
      </c>
      <c r="B17" s="198">
        <v>124</v>
      </c>
      <c r="C17" s="199">
        <v>10</v>
      </c>
      <c r="D17" s="200">
        <v>655</v>
      </c>
      <c r="E17" s="198">
        <v>52</v>
      </c>
      <c r="F17" s="200">
        <v>13</v>
      </c>
      <c r="G17" s="198">
        <v>43</v>
      </c>
      <c r="H17" s="199">
        <v>28</v>
      </c>
      <c r="I17" s="200">
        <v>533</v>
      </c>
      <c r="J17" s="198">
        <v>258</v>
      </c>
      <c r="K17" s="199">
        <v>6</v>
      </c>
      <c r="L17" s="200">
        <v>755</v>
      </c>
      <c r="M17" s="198">
        <v>86</v>
      </c>
      <c r="N17" s="200">
        <v>13</v>
      </c>
      <c r="O17" s="198">
        <v>41</v>
      </c>
      <c r="P17" s="199">
        <v>18</v>
      </c>
      <c r="Q17" s="200">
        <v>470</v>
      </c>
    </row>
    <row r="18" spans="1:17" ht="15.75">
      <c r="A18" s="103" t="s">
        <v>179</v>
      </c>
      <c r="B18" s="198">
        <v>90</v>
      </c>
      <c r="C18" s="199">
        <v>10</v>
      </c>
      <c r="D18" s="200">
        <v>343</v>
      </c>
      <c r="E18" s="198">
        <v>58</v>
      </c>
      <c r="F18" s="200">
        <v>17</v>
      </c>
      <c r="G18" s="198">
        <v>30</v>
      </c>
      <c r="H18" s="199">
        <v>28</v>
      </c>
      <c r="I18" s="200">
        <v>201</v>
      </c>
      <c r="J18" s="198">
        <v>208</v>
      </c>
      <c r="K18" s="199">
        <v>7</v>
      </c>
      <c r="L18" s="200">
        <v>444</v>
      </c>
      <c r="M18" s="198">
        <v>58</v>
      </c>
      <c r="N18" s="200">
        <v>29</v>
      </c>
      <c r="O18" s="198">
        <v>30</v>
      </c>
      <c r="P18" s="199">
        <v>21</v>
      </c>
      <c r="Q18" s="200">
        <v>248</v>
      </c>
    </row>
    <row r="19" spans="1:17" ht="15.75">
      <c r="A19" s="99" t="s">
        <v>180</v>
      </c>
      <c r="B19" s="198">
        <v>10</v>
      </c>
      <c r="C19" s="199">
        <v>1</v>
      </c>
      <c r="D19" s="200">
        <v>66</v>
      </c>
      <c r="E19" s="198">
        <v>6</v>
      </c>
      <c r="F19" s="200">
        <v>2</v>
      </c>
      <c r="G19" s="198">
        <v>2</v>
      </c>
      <c r="H19" s="199">
        <v>3</v>
      </c>
      <c r="I19" s="200">
        <v>21</v>
      </c>
      <c r="J19" s="198">
        <v>43</v>
      </c>
      <c r="K19" s="199">
        <v>1</v>
      </c>
      <c r="L19" s="200">
        <v>48</v>
      </c>
      <c r="M19" s="198">
        <v>12</v>
      </c>
      <c r="N19" s="200">
        <v>6</v>
      </c>
      <c r="O19" s="198">
        <v>7</v>
      </c>
      <c r="P19" s="199">
        <v>1</v>
      </c>
      <c r="Q19" s="200">
        <v>33</v>
      </c>
    </row>
    <row r="20" spans="1:17" ht="15.75">
      <c r="A20" s="103" t="s">
        <v>181</v>
      </c>
      <c r="B20" s="198">
        <v>31</v>
      </c>
      <c r="C20" s="199">
        <v>1</v>
      </c>
      <c r="D20" s="200">
        <v>23</v>
      </c>
      <c r="E20" s="198">
        <v>10</v>
      </c>
      <c r="F20" s="200">
        <v>8</v>
      </c>
      <c r="G20" s="198">
        <v>5</v>
      </c>
      <c r="H20" s="199">
        <v>6</v>
      </c>
      <c r="I20" s="200">
        <v>12</v>
      </c>
      <c r="J20" s="198">
        <v>43</v>
      </c>
      <c r="K20" s="199">
        <v>5</v>
      </c>
      <c r="L20" s="200">
        <v>29</v>
      </c>
      <c r="M20" s="198">
        <v>13</v>
      </c>
      <c r="N20" s="200">
        <v>10</v>
      </c>
      <c r="O20" s="198">
        <v>7</v>
      </c>
      <c r="P20" s="199">
        <v>0</v>
      </c>
      <c r="Q20" s="200">
        <v>29</v>
      </c>
    </row>
    <row r="21" spans="1:17" ht="15.75">
      <c r="A21" s="99" t="s">
        <v>182</v>
      </c>
      <c r="B21" s="198">
        <v>30</v>
      </c>
      <c r="C21" s="199">
        <v>1</v>
      </c>
      <c r="D21" s="200">
        <v>58</v>
      </c>
      <c r="E21" s="198">
        <v>8</v>
      </c>
      <c r="F21" s="200">
        <v>2</v>
      </c>
      <c r="G21" s="198">
        <v>1</v>
      </c>
      <c r="H21" s="199">
        <v>1</v>
      </c>
      <c r="I21" s="200">
        <v>21</v>
      </c>
      <c r="J21" s="198">
        <v>37</v>
      </c>
      <c r="K21" s="199">
        <v>3</v>
      </c>
      <c r="L21" s="200">
        <v>19</v>
      </c>
      <c r="M21" s="198">
        <v>3</v>
      </c>
      <c r="N21" s="200">
        <v>1</v>
      </c>
      <c r="O21" s="198">
        <v>5</v>
      </c>
      <c r="P21" s="199">
        <v>2</v>
      </c>
      <c r="Q21" s="200">
        <v>77</v>
      </c>
    </row>
    <row r="22" spans="1:17" ht="15.75">
      <c r="A22" s="103" t="s">
        <v>183</v>
      </c>
      <c r="B22" s="198">
        <v>35</v>
      </c>
      <c r="C22" s="199">
        <v>0</v>
      </c>
      <c r="D22" s="200">
        <v>54</v>
      </c>
      <c r="E22" s="198">
        <v>14</v>
      </c>
      <c r="F22" s="200">
        <v>6</v>
      </c>
      <c r="G22" s="198">
        <v>10</v>
      </c>
      <c r="H22" s="199">
        <v>6</v>
      </c>
      <c r="I22" s="200">
        <v>27</v>
      </c>
      <c r="J22" s="198">
        <v>64</v>
      </c>
      <c r="K22" s="199">
        <v>1</v>
      </c>
      <c r="L22" s="200">
        <v>32</v>
      </c>
      <c r="M22" s="198">
        <v>12</v>
      </c>
      <c r="N22" s="200">
        <v>8</v>
      </c>
      <c r="O22" s="198">
        <v>17</v>
      </c>
      <c r="P22" s="199">
        <v>2</v>
      </c>
      <c r="Q22" s="200">
        <v>44</v>
      </c>
    </row>
    <row r="23" spans="1:17" ht="15.75">
      <c r="A23" s="99" t="s">
        <v>184</v>
      </c>
      <c r="B23" s="198">
        <v>29</v>
      </c>
      <c r="C23" s="199">
        <v>5</v>
      </c>
      <c r="D23" s="200">
        <v>59</v>
      </c>
      <c r="E23" s="198">
        <v>3</v>
      </c>
      <c r="F23" s="200">
        <v>1</v>
      </c>
      <c r="G23" s="198">
        <v>5</v>
      </c>
      <c r="H23" s="199">
        <v>3</v>
      </c>
      <c r="I23" s="200">
        <v>146</v>
      </c>
      <c r="J23" s="198">
        <v>49</v>
      </c>
      <c r="K23" s="199">
        <v>2</v>
      </c>
      <c r="L23" s="200">
        <v>45</v>
      </c>
      <c r="M23" s="198">
        <v>11</v>
      </c>
      <c r="N23" s="200">
        <v>1</v>
      </c>
      <c r="O23" s="198">
        <v>5</v>
      </c>
      <c r="P23" s="199">
        <v>1</v>
      </c>
      <c r="Q23" s="200">
        <v>32</v>
      </c>
    </row>
    <row r="24" spans="1:17" ht="15.75">
      <c r="A24" s="103" t="s">
        <v>185</v>
      </c>
      <c r="B24" s="198">
        <v>663</v>
      </c>
      <c r="C24" s="199">
        <v>10</v>
      </c>
      <c r="D24" s="200">
        <v>566</v>
      </c>
      <c r="E24" s="198">
        <v>197</v>
      </c>
      <c r="F24" s="200">
        <v>25</v>
      </c>
      <c r="G24" s="198">
        <v>134</v>
      </c>
      <c r="H24" s="199">
        <v>45</v>
      </c>
      <c r="I24" s="200">
        <v>508</v>
      </c>
      <c r="J24" s="198">
        <v>901</v>
      </c>
      <c r="K24" s="199">
        <v>24</v>
      </c>
      <c r="L24" s="200">
        <v>538</v>
      </c>
      <c r="M24" s="198">
        <v>225</v>
      </c>
      <c r="N24" s="200">
        <v>41</v>
      </c>
      <c r="O24" s="198">
        <v>136</v>
      </c>
      <c r="P24" s="199">
        <v>35</v>
      </c>
      <c r="Q24" s="200">
        <v>397</v>
      </c>
    </row>
    <row r="25" spans="1:17" ht="15.75">
      <c r="A25" s="99" t="s">
        <v>186</v>
      </c>
      <c r="B25" s="198">
        <v>39</v>
      </c>
      <c r="C25" s="199">
        <v>4</v>
      </c>
      <c r="D25" s="200">
        <v>148</v>
      </c>
      <c r="E25" s="198">
        <v>30</v>
      </c>
      <c r="F25" s="200">
        <v>7</v>
      </c>
      <c r="G25" s="198">
        <v>6</v>
      </c>
      <c r="H25" s="199">
        <v>8</v>
      </c>
      <c r="I25" s="200">
        <v>71</v>
      </c>
      <c r="J25" s="198">
        <v>82</v>
      </c>
      <c r="K25" s="199">
        <v>6</v>
      </c>
      <c r="L25" s="200">
        <v>125</v>
      </c>
      <c r="M25" s="198">
        <v>26</v>
      </c>
      <c r="N25" s="200">
        <v>7</v>
      </c>
      <c r="O25" s="198">
        <v>11</v>
      </c>
      <c r="P25" s="199">
        <v>7</v>
      </c>
      <c r="Q25" s="200">
        <v>422</v>
      </c>
    </row>
    <row r="26" spans="1:17" ht="15.75">
      <c r="A26" s="103" t="s">
        <v>187</v>
      </c>
      <c r="B26" s="198">
        <v>15</v>
      </c>
      <c r="C26" s="199">
        <v>2</v>
      </c>
      <c r="D26" s="200">
        <v>50</v>
      </c>
      <c r="E26" s="198">
        <v>9</v>
      </c>
      <c r="F26" s="200">
        <v>2</v>
      </c>
      <c r="G26" s="198">
        <v>4</v>
      </c>
      <c r="H26" s="199">
        <v>2</v>
      </c>
      <c r="I26" s="200">
        <v>13</v>
      </c>
      <c r="J26" s="198">
        <v>32</v>
      </c>
      <c r="K26" s="199">
        <v>3</v>
      </c>
      <c r="L26" s="200">
        <v>6</v>
      </c>
      <c r="M26" s="198">
        <v>16</v>
      </c>
      <c r="N26" s="200">
        <v>10</v>
      </c>
      <c r="O26" s="198">
        <v>8</v>
      </c>
      <c r="P26" s="199">
        <v>5</v>
      </c>
      <c r="Q26" s="200">
        <v>26</v>
      </c>
    </row>
    <row r="27" spans="1:17" ht="15.75">
      <c r="A27" s="99" t="s">
        <v>188</v>
      </c>
      <c r="B27" s="198">
        <v>58</v>
      </c>
      <c r="C27" s="199">
        <v>3</v>
      </c>
      <c r="D27" s="200">
        <v>225</v>
      </c>
      <c r="E27" s="198">
        <v>16</v>
      </c>
      <c r="F27" s="200">
        <v>2</v>
      </c>
      <c r="G27" s="198">
        <v>21</v>
      </c>
      <c r="H27" s="199">
        <v>4</v>
      </c>
      <c r="I27" s="200">
        <v>274</v>
      </c>
      <c r="J27" s="198">
        <v>85</v>
      </c>
      <c r="K27" s="199">
        <v>5</v>
      </c>
      <c r="L27" s="200">
        <v>170</v>
      </c>
      <c r="M27" s="198">
        <v>27</v>
      </c>
      <c r="N27" s="200">
        <v>6</v>
      </c>
      <c r="O27" s="198">
        <v>14</v>
      </c>
      <c r="P27" s="199">
        <v>3</v>
      </c>
      <c r="Q27" s="200">
        <v>51</v>
      </c>
    </row>
    <row r="28" spans="1:17" ht="15.75">
      <c r="A28" s="103" t="s">
        <v>189</v>
      </c>
      <c r="B28" s="198">
        <v>130</v>
      </c>
      <c r="C28" s="199">
        <v>6</v>
      </c>
      <c r="D28" s="200">
        <v>490</v>
      </c>
      <c r="E28" s="198">
        <v>73</v>
      </c>
      <c r="F28" s="200">
        <v>11</v>
      </c>
      <c r="G28" s="198">
        <v>58</v>
      </c>
      <c r="H28" s="199">
        <v>26</v>
      </c>
      <c r="I28" s="200">
        <v>130</v>
      </c>
      <c r="J28" s="198">
        <v>201</v>
      </c>
      <c r="K28" s="199">
        <v>7</v>
      </c>
      <c r="L28" s="200">
        <v>517</v>
      </c>
      <c r="M28" s="198">
        <v>107</v>
      </c>
      <c r="N28" s="200">
        <v>24</v>
      </c>
      <c r="O28" s="198">
        <v>59</v>
      </c>
      <c r="P28" s="199">
        <v>21</v>
      </c>
      <c r="Q28" s="200">
        <v>176</v>
      </c>
    </row>
    <row r="29" spans="1:17" ht="15.75">
      <c r="A29" s="99" t="s">
        <v>190</v>
      </c>
      <c r="B29" s="198">
        <v>270</v>
      </c>
      <c r="C29" s="199">
        <v>8</v>
      </c>
      <c r="D29" s="200">
        <v>161</v>
      </c>
      <c r="E29" s="198">
        <v>61</v>
      </c>
      <c r="F29" s="200">
        <v>3</v>
      </c>
      <c r="G29" s="198">
        <v>34</v>
      </c>
      <c r="H29" s="199">
        <v>6</v>
      </c>
      <c r="I29" s="200">
        <v>107</v>
      </c>
      <c r="J29" s="198">
        <v>311</v>
      </c>
      <c r="K29" s="199">
        <v>12</v>
      </c>
      <c r="L29" s="200">
        <v>134</v>
      </c>
      <c r="M29" s="198">
        <v>84</v>
      </c>
      <c r="N29" s="200">
        <v>12</v>
      </c>
      <c r="O29" s="198">
        <v>28</v>
      </c>
      <c r="P29" s="199">
        <v>2</v>
      </c>
      <c r="Q29" s="200">
        <v>40</v>
      </c>
    </row>
    <row r="30" spans="1:17" ht="15.75">
      <c r="A30" s="103" t="s">
        <v>191</v>
      </c>
      <c r="B30" s="198">
        <v>34</v>
      </c>
      <c r="C30" s="199">
        <v>8</v>
      </c>
      <c r="D30" s="200">
        <v>137</v>
      </c>
      <c r="E30" s="198">
        <v>30</v>
      </c>
      <c r="F30" s="200">
        <v>7</v>
      </c>
      <c r="G30" s="198">
        <v>6</v>
      </c>
      <c r="H30" s="199">
        <v>19</v>
      </c>
      <c r="I30" s="200">
        <v>289</v>
      </c>
      <c r="J30" s="198">
        <v>69</v>
      </c>
      <c r="K30" s="199">
        <v>7</v>
      </c>
      <c r="L30" s="200">
        <v>98</v>
      </c>
      <c r="M30" s="198">
        <v>20</v>
      </c>
      <c r="N30" s="200">
        <v>18</v>
      </c>
      <c r="O30" s="198">
        <v>22</v>
      </c>
      <c r="P30" s="199">
        <v>14</v>
      </c>
      <c r="Q30" s="200">
        <v>100</v>
      </c>
    </row>
    <row r="31" spans="1:17" ht="15.75">
      <c r="A31" s="99" t="s">
        <v>192</v>
      </c>
      <c r="B31" s="198">
        <v>84</v>
      </c>
      <c r="C31" s="199">
        <v>3</v>
      </c>
      <c r="D31" s="200">
        <v>142</v>
      </c>
      <c r="E31" s="198">
        <v>25</v>
      </c>
      <c r="F31" s="200">
        <v>10</v>
      </c>
      <c r="G31" s="198">
        <v>26</v>
      </c>
      <c r="H31" s="199">
        <v>0</v>
      </c>
      <c r="I31" s="200">
        <v>32</v>
      </c>
      <c r="J31" s="198">
        <v>122</v>
      </c>
      <c r="K31" s="199">
        <v>1</v>
      </c>
      <c r="L31" s="200">
        <v>72</v>
      </c>
      <c r="M31" s="198">
        <v>0</v>
      </c>
      <c r="N31" s="200">
        <v>8</v>
      </c>
      <c r="O31" s="198">
        <v>19</v>
      </c>
      <c r="P31" s="199">
        <v>4</v>
      </c>
      <c r="Q31" s="200">
        <v>48</v>
      </c>
    </row>
    <row r="32" spans="1:17" ht="15.75">
      <c r="A32" s="103" t="s">
        <v>193</v>
      </c>
      <c r="B32" s="198">
        <v>29</v>
      </c>
      <c r="C32" s="199">
        <v>0</v>
      </c>
      <c r="D32" s="200">
        <v>95</v>
      </c>
      <c r="E32" s="198">
        <v>9</v>
      </c>
      <c r="F32" s="200">
        <v>3</v>
      </c>
      <c r="G32" s="198">
        <v>2</v>
      </c>
      <c r="H32" s="199">
        <v>3</v>
      </c>
      <c r="I32" s="200">
        <v>64</v>
      </c>
      <c r="J32" s="198">
        <v>43</v>
      </c>
      <c r="K32" s="199">
        <v>6</v>
      </c>
      <c r="L32" s="200">
        <v>74</v>
      </c>
      <c r="M32" s="198">
        <v>5</v>
      </c>
      <c r="N32" s="200">
        <v>6</v>
      </c>
      <c r="O32" s="198">
        <v>7</v>
      </c>
      <c r="P32" s="199">
        <v>9</v>
      </c>
      <c r="Q32" s="200">
        <v>38</v>
      </c>
    </row>
    <row r="33" spans="1:17" ht="15.75">
      <c r="A33" s="99" t="s">
        <v>194</v>
      </c>
      <c r="B33" s="198">
        <v>75</v>
      </c>
      <c r="C33" s="199">
        <v>10</v>
      </c>
      <c r="D33" s="200">
        <v>83</v>
      </c>
      <c r="E33" s="198">
        <v>27</v>
      </c>
      <c r="F33" s="200">
        <v>32</v>
      </c>
      <c r="G33" s="198">
        <v>9</v>
      </c>
      <c r="H33" s="199">
        <v>12</v>
      </c>
      <c r="I33" s="200">
        <v>115</v>
      </c>
      <c r="J33" s="198">
        <v>106</v>
      </c>
      <c r="K33" s="199">
        <v>6</v>
      </c>
      <c r="L33" s="200">
        <v>133</v>
      </c>
      <c r="M33" s="198">
        <v>25</v>
      </c>
      <c r="N33" s="200">
        <v>33</v>
      </c>
      <c r="O33" s="198">
        <v>20</v>
      </c>
      <c r="P33" s="199">
        <v>19</v>
      </c>
      <c r="Q33" s="200">
        <v>82</v>
      </c>
    </row>
    <row r="34" spans="1:17" ht="15.75">
      <c r="A34" s="103" t="s">
        <v>195</v>
      </c>
      <c r="B34" s="198">
        <v>128</v>
      </c>
      <c r="C34" s="199">
        <v>2</v>
      </c>
      <c r="D34" s="200">
        <v>702</v>
      </c>
      <c r="E34" s="198">
        <v>87</v>
      </c>
      <c r="F34" s="200">
        <v>10</v>
      </c>
      <c r="G34" s="198">
        <v>39</v>
      </c>
      <c r="H34" s="199">
        <v>9</v>
      </c>
      <c r="I34" s="200">
        <v>389</v>
      </c>
      <c r="J34" s="198">
        <v>224</v>
      </c>
      <c r="K34" s="199">
        <v>2</v>
      </c>
      <c r="L34" s="200">
        <v>691</v>
      </c>
      <c r="M34" s="198">
        <v>70</v>
      </c>
      <c r="N34" s="200">
        <v>12</v>
      </c>
      <c r="O34" s="198">
        <v>34</v>
      </c>
      <c r="P34" s="199">
        <v>5</v>
      </c>
      <c r="Q34" s="200">
        <v>260</v>
      </c>
    </row>
    <row r="35" spans="1:17" ht="15.75">
      <c r="A35" s="99" t="s">
        <v>196</v>
      </c>
      <c r="B35" s="198">
        <v>415</v>
      </c>
      <c r="C35" s="199">
        <v>1</v>
      </c>
      <c r="D35" s="200">
        <v>470</v>
      </c>
      <c r="E35" s="198">
        <v>72</v>
      </c>
      <c r="F35" s="200">
        <v>4</v>
      </c>
      <c r="G35" s="198">
        <v>38</v>
      </c>
      <c r="H35" s="199">
        <v>5</v>
      </c>
      <c r="I35" s="200">
        <v>103</v>
      </c>
      <c r="J35" s="198">
        <v>416</v>
      </c>
      <c r="K35" s="199">
        <v>8</v>
      </c>
      <c r="L35" s="200">
        <v>382</v>
      </c>
      <c r="M35" s="198">
        <v>71</v>
      </c>
      <c r="N35" s="200">
        <v>5</v>
      </c>
      <c r="O35" s="198">
        <v>88</v>
      </c>
      <c r="P35" s="199">
        <v>7</v>
      </c>
      <c r="Q35" s="200">
        <v>129</v>
      </c>
    </row>
    <row r="36" spans="1:17" ht="15.75">
      <c r="A36" s="103" t="s">
        <v>197</v>
      </c>
      <c r="B36" s="198">
        <v>38</v>
      </c>
      <c r="C36" s="199">
        <v>3</v>
      </c>
      <c r="D36" s="200">
        <v>98</v>
      </c>
      <c r="E36" s="198">
        <v>18</v>
      </c>
      <c r="F36" s="200">
        <v>6</v>
      </c>
      <c r="G36" s="198">
        <v>18</v>
      </c>
      <c r="H36" s="199">
        <v>4</v>
      </c>
      <c r="I36" s="200">
        <v>31</v>
      </c>
      <c r="J36" s="198">
        <v>59</v>
      </c>
      <c r="K36" s="199">
        <v>8</v>
      </c>
      <c r="L36" s="200">
        <v>70</v>
      </c>
      <c r="M36" s="198">
        <v>22</v>
      </c>
      <c r="N36" s="200">
        <v>3</v>
      </c>
      <c r="O36" s="198">
        <v>11</v>
      </c>
      <c r="P36" s="199">
        <v>7</v>
      </c>
      <c r="Q36" s="200">
        <v>35</v>
      </c>
    </row>
    <row r="37" spans="1:17" ht="15.75">
      <c r="A37" s="99" t="s">
        <v>198</v>
      </c>
      <c r="B37" s="198">
        <v>10</v>
      </c>
      <c r="C37" s="199">
        <v>0</v>
      </c>
      <c r="D37" s="200">
        <v>22</v>
      </c>
      <c r="E37" s="198">
        <v>7</v>
      </c>
      <c r="F37" s="200">
        <v>8</v>
      </c>
      <c r="G37" s="198">
        <v>4</v>
      </c>
      <c r="H37" s="199">
        <v>2</v>
      </c>
      <c r="I37" s="200">
        <v>8</v>
      </c>
      <c r="J37" s="198">
        <v>20</v>
      </c>
      <c r="K37" s="199">
        <v>2</v>
      </c>
      <c r="L37" s="200">
        <v>14</v>
      </c>
      <c r="M37" s="198">
        <v>5</v>
      </c>
      <c r="N37" s="200">
        <v>4</v>
      </c>
      <c r="O37" s="198">
        <v>3</v>
      </c>
      <c r="P37" s="199">
        <v>3</v>
      </c>
      <c r="Q37" s="200">
        <v>8</v>
      </c>
    </row>
    <row r="38" spans="1:17" ht="15.75">
      <c r="A38" s="103" t="s">
        <v>199</v>
      </c>
      <c r="B38" s="198">
        <v>29</v>
      </c>
      <c r="C38" s="199">
        <v>1</v>
      </c>
      <c r="D38" s="200">
        <v>23</v>
      </c>
      <c r="E38" s="198">
        <v>0</v>
      </c>
      <c r="F38" s="200">
        <v>1</v>
      </c>
      <c r="G38" s="198">
        <v>2</v>
      </c>
      <c r="H38" s="199">
        <v>2</v>
      </c>
      <c r="I38" s="200">
        <v>10</v>
      </c>
      <c r="J38" s="198">
        <v>28</v>
      </c>
      <c r="K38" s="199">
        <v>2</v>
      </c>
      <c r="L38" s="200">
        <v>31</v>
      </c>
      <c r="M38" s="198">
        <v>3</v>
      </c>
      <c r="N38" s="200">
        <v>2</v>
      </c>
      <c r="O38" s="198">
        <v>1</v>
      </c>
      <c r="P38" s="199">
        <v>1</v>
      </c>
      <c r="Q38" s="200">
        <v>13</v>
      </c>
    </row>
    <row r="39" spans="1:17" ht="15.75">
      <c r="A39" s="99" t="s">
        <v>200</v>
      </c>
      <c r="B39" s="198">
        <v>211</v>
      </c>
      <c r="C39" s="199">
        <v>5</v>
      </c>
      <c r="D39" s="200">
        <v>299</v>
      </c>
      <c r="E39" s="198">
        <v>97</v>
      </c>
      <c r="F39" s="200">
        <v>5</v>
      </c>
      <c r="G39" s="198">
        <v>44</v>
      </c>
      <c r="H39" s="199">
        <v>11</v>
      </c>
      <c r="I39" s="200">
        <v>530</v>
      </c>
      <c r="J39" s="198">
        <v>348</v>
      </c>
      <c r="K39" s="199">
        <v>7</v>
      </c>
      <c r="L39" s="200">
        <v>228</v>
      </c>
      <c r="M39" s="198">
        <v>95</v>
      </c>
      <c r="N39" s="200">
        <v>10</v>
      </c>
      <c r="O39" s="198">
        <v>44</v>
      </c>
      <c r="P39" s="199">
        <v>2</v>
      </c>
      <c r="Q39" s="200">
        <v>115</v>
      </c>
    </row>
    <row r="40" spans="1:17" ht="15.75">
      <c r="A40" s="103" t="s">
        <v>201</v>
      </c>
      <c r="B40" s="198">
        <v>46</v>
      </c>
      <c r="C40" s="199">
        <v>3</v>
      </c>
      <c r="D40" s="200">
        <v>65</v>
      </c>
      <c r="E40" s="198">
        <v>29</v>
      </c>
      <c r="F40" s="200">
        <v>13</v>
      </c>
      <c r="G40" s="198">
        <v>17</v>
      </c>
      <c r="H40" s="199">
        <v>7</v>
      </c>
      <c r="I40" s="200">
        <v>97</v>
      </c>
      <c r="J40" s="198">
        <v>71</v>
      </c>
      <c r="K40" s="199">
        <v>4</v>
      </c>
      <c r="L40" s="200">
        <v>78</v>
      </c>
      <c r="M40" s="198">
        <v>27</v>
      </c>
      <c r="N40" s="200">
        <v>15</v>
      </c>
      <c r="O40" s="198">
        <v>11</v>
      </c>
      <c r="P40" s="199">
        <v>5</v>
      </c>
      <c r="Q40" s="200">
        <v>49</v>
      </c>
    </row>
    <row r="41" spans="1:17" ht="15.75">
      <c r="A41" s="99" t="s">
        <v>202</v>
      </c>
      <c r="B41" s="198">
        <v>294</v>
      </c>
      <c r="C41" s="199">
        <v>9</v>
      </c>
      <c r="D41" s="200">
        <v>412</v>
      </c>
      <c r="E41" s="198">
        <v>163</v>
      </c>
      <c r="F41" s="200">
        <v>7</v>
      </c>
      <c r="G41" s="198">
        <v>101</v>
      </c>
      <c r="H41" s="199">
        <v>17</v>
      </c>
      <c r="I41" s="200">
        <v>130</v>
      </c>
      <c r="J41" s="198">
        <v>440</v>
      </c>
      <c r="K41" s="199">
        <v>9</v>
      </c>
      <c r="L41" s="200">
        <v>311</v>
      </c>
      <c r="M41" s="198">
        <v>171</v>
      </c>
      <c r="N41" s="200">
        <v>13</v>
      </c>
      <c r="O41" s="198">
        <v>86</v>
      </c>
      <c r="P41" s="199">
        <v>13</v>
      </c>
      <c r="Q41" s="200">
        <v>244</v>
      </c>
    </row>
    <row r="42" spans="1:17" ht="15.75">
      <c r="A42" s="103" t="s">
        <v>203</v>
      </c>
      <c r="B42" s="198">
        <v>7626</v>
      </c>
      <c r="C42" s="199">
        <v>25</v>
      </c>
      <c r="D42" s="200">
        <v>10746</v>
      </c>
      <c r="E42" s="198">
        <v>4453</v>
      </c>
      <c r="F42" s="200">
        <v>90</v>
      </c>
      <c r="G42" s="198">
        <v>2687</v>
      </c>
      <c r="H42" s="199">
        <v>72</v>
      </c>
      <c r="I42" s="200">
        <v>3165</v>
      </c>
      <c r="J42" s="198">
        <v>9225</v>
      </c>
      <c r="K42" s="199">
        <v>17</v>
      </c>
      <c r="L42" s="200">
        <v>9846</v>
      </c>
      <c r="M42" s="198">
        <v>4094</v>
      </c>
      <c r="N42" s="200">
        <v>91</v>
      </c>
      <c r="O42" s="198">
        <v>2801</v>
      </c>
      <c r="P42" s="199">
        <v>62</v>
      </c>
      <c r="Q42" s="200">
        <v>3812</v>
      </c>
    </row>
    <row r="43" spans="1:17" ht="15.75">
      <c r="A43" s="99" t="s">
        <v>204</v>
      </c>
      <c r="B43" s="198">
        <v>1084</v>
      </c>
      <c r="C43" s="199">
        <v>20</v>
      </c>
      <c r="D43" s="200">
        <v>1288</v>
      </c>
      <c r="E43" s="198">
        <v>583</v>
      </c>
      <c r="F43" s="200">
        <v>42</v>
      </c>
      <c r="G43" s="198">
        <v>447</v>
      </c>
      <c r="H43" s="199">
        <v>56</v>
      </c>
      <c r="I43" s="200">
        <v>422</v>
      </c>
      <c r="J43" s="198">
        <v>1477</v>
      </c>
      <c r="K43" s="199">
        <v>28</v>
      </c>
      <c r="L43" s="200">
        <v>985</v>
      </c>
      <c r="M43" s="198">
        <v>692</v>
      </c>
      <c r="N43" s="200">
        <v>41</v>
      </c>
      <c r="O43" s="198">
        <v>433</v>
      </c>
      <c r="P43" s="199">
        <v>38</v>
      </c>
      <c r="Q43" s="200">
        <v>551</v>
      </c>
    </row>
    <row r="44" spans="1:17" ht="15.75">
      <c r="A44" s="103" t="s">
        <v>205</v>
      </c>
      <c r="B44" s="198">
        <v>15</v>
      </c>
      <c r="C44" s="199">
        <v>3</v>
      </c>
      <c r="D44" s="200">
        <v>43</v>
      </c>
      <c r="E44" s="198">
        <v>9</v>
      </c>
      <c r="F44" s="200">
        <v>8</v>
      </c>
      <c r="G44" s="198">
        <v>2</v>
      </c>
      <c r="H44" s="199">
        <v>2</v>
      </c>
      <c r="I44" s="200">
        <v>16</v>
      </c>
      <c r="J44" s="198">
        <v>17</v>
      </c>
      <c r="K44" s="199">
        <v>7</v>
      </c>
      <c r="L44" s="200">
        <v>23</v>
      </c>
      <c r="M44" s="198">
        <v>7</v>
      </c>
      <c r="N44" s="200">
        <v>7</v>
      </c>
      <c r="O44" s="198">
        <v>8</v>
      </c>
      <c r="P44" s="199">
        <v>2</v>
      </c>
      <c r="Q44" s="200">
        <v>14</v>
      </c>
    </row>
    <row r="45" spans="1:17" ht="15.75">
      <c r="A45" s="99" t="s">
        <v>206</v>
      </c>
      <c r="B45" s="198">
        <v>39</v>
      </c>
      <c r="C45" s="199">
        <v>4</v>
      </c>
      <c r="D45" s="200">
        <v>61</v>
      </c>
      <c r="E45" s="198">
        <v>15</v>
      </c>
      <c r="F45" s="200">
        <v>2</v>
      </c>
      <c r="G45" s="198">
        <v>6</v>
      </c>
      <c r="H45" s="199">
        <v>4</v>
      </c>
      <c r="I45" s="200">
        <v>73</v>
      </c>
      <c r="J45" s="198">
        <v>41</v>
      </c>
      <c r="K45" s="199">
        <v>4</v>
      </c>
      <c r="L45" s="200">
        <v>45</v>
      </c>
      <c r="M45" s="198">
        <v>12</v>
      </c>
      <c r="N45" s="200">
        <v>8</v>
      </c>
      <c r="O45" s="198">
        <v>13</v>
      </c>
      <c r="P45" s="199">
        <v>7</v>
      </c>
      <c r="Q45" s="200">
        <v>46</v>
      </c>
    </row>
    <row r="46" spans="1:17" ht="15.75">
      <c r="A46" s="103" t="s">
        <v>207</v>
      </c>
      <c r="B46" s="198">
        <v>246</v>
      </c>
      <c r="C46" s="199">
        <v>5</v>
      </c>
      <c r="D46" s="200">
        <v>313</v>
      </c>
      <c r="E46" s="198">
        <v>113</v>
      </c>
      <c r="F46" s="200">
        <v>7</v>
      </c>
      <c r="G46" s="198">
        <v>82</v>
      </c>
      <c r="H46" s="199">
        <v>10</v>
      </c>
      <c r="I46" s="200">
        <v>107</v>
      </c>
      <c r="J46" s="198">
        <v>336</v>
      </c>
      <c r="K46" s="199">
        <v>10</v>
      </c>
      <c r="L46" s="200">
        <v>298</v>
      </c>
      <c r="M46" s="198">
        <v>138</v>
      </c>
      <c r="N46" s="200">
        <v>12</v>
      </c>
      <c r="O46" s="198">
        <v>70</v>
      </c>
      <c r="P46" s="199">
        <v>11</v>
      </c>
      <c r="Q46" s="200">
        <v>259</v>
      </c>
    </row>
    <row r="47" spans="1:17" ht="15.75">
      <c r="A47" s="99" t="s">
        <v>208</v>
      </c>
      <c r="B47" s="198">
        <v>27</v>
      </c>
      <c r="C47" s="199">
        <v>2</v>
      </c>
      <c r="D47" s="200">
        <v>184</v>
      </c>
      <c r="E47" s="198">
        <v>12</v>
      </c>
      <c r="F47" s="200">
        <v>10</v>
      </c>
      <c r="G47" s="198">
        <v>5</v>
      </c>
      <c r="H47" s="199">
        <v>3</v>
      </c>
      <c r="I47" s="200">
        <v>290</v>
      </c>
      <c r="J47" s="198">
        <v>80</v>
      </c>
      <c r="K47" s="199">
        <v>1</v>
      </c>
      <c r="L47" s="200">
        <v>160</v>
      </c>
      <c r="M47" s="198">
        <v>11</v>
      </c>
      <c r="N47" s="200">
        <v>5</v>
      </c>
      <c r="O47" s="198">
        <v>7</v>
      </c>
      <c r="P47" s="199">
        <v>1</v>
      </c>
      <c r="Q47" s="200">
        <v>90</v>
      </c>
    </row>
    <row r="48" spans="1:17" ht="15.75">
      <c r="A48" s="103" t="s">
        <v>209</v>
      </c>
      <c r="B48" s="198">
        <v>20</v>
      </c>
      <c r="C48" s="199">
        <v>1</v>
      </c>
      <c r="D48" s="200">
        <v>36</v>
      </c>
      <c r="E48" s="198">
        <v>20</v>
      </c>
      <c r="F48" s="200">
        <v>6</v>
      </c>
      <c r="G48" s="198">
        <v>11</v>
      </c>
      <c r="H48" s="199">
        <v>2</v>
      </c>
      <c r="I48" s="200">
        <v>25</v>
      </c>
      <c r="J48" s="198">
        <v>20</v>
      </c>
      <c r="K48" s="199">
        <v>3</v>
      </c>
      <c r="L48" s="200">
        <v>45</v>
      </c>
      <c r="M48" s="198">
        <v>21</v>
      </c>
      <c r="N48" s="200">
        <v>7</v>
      </c>
      <c r="O48" s="198">
        <v>10</v>
      </c>
      <c r="P48" s="199">
        <v>1</v>
      </c>
      <c r="Q48" s="200">
        <v>58</v>
      </c>
    </row>
    <row r="49" spans="1:17" ht="15.75">
      <c r="A49" s="99" t="s">
        <v>210</v>
      </c>
      <c r="B49" s="198">
        <v>419</v>
      </c>
      <c r="C49" s="199">
        <v>3</v>
      </c>
      <c r="D49" s="200">
        <v>352</v>
      </c>
      <c r="E49" s="198">
        <v>168</v>
      </c>
      <c r="F49" s="200">
        <v>15</v>
      </c>
      <c r="G49" s="198">
        <v>77</v>
      </c>
      <c r="H49" s="199">
        <v>13</v>
      </c>
      <c r="I49" s="200">
        <v>169</v>
      </c>
      <c r="J49" s="198">
        <v>571</v>
      </c>
      <c r="K49" s="199">
        <v>4</v>
      </c>
      <c r="L49" s="200">
        <v>285</v>
      </c>
      <c r="M49" s="198">
        <v>197</v>
      </c>
      <c r="N49" s="200">
        <v>22</v>
      </c>
      <c r="O49" s="198">
        <v>101</v>
      </c>
      <c r="P49" s="199">
        <v>12</v>
      </c>
      <c r="Q49" s="200">
        <v>177</v>
      </c>
    </row>
    <row r="50" spans="1:17" ht="15.75">
      <c r="A50" s="103" t="s">
        <v>211</v>
      </c>
      <c r="B50" s="198">
        <v>292</v>
      </c>
      <c r="C50" s="199">
        <v>16</v>
      </c>
      <c r="D50" s="200">
        <v>605</v>
      </c>
      <c r="E50" s="198">
        <v>111</v>
      </c>
      <c r="F50" s="200">
        <v>38</v>
      </c>
      <c r="G50" s="198">
        <v>92</v>
      </c>
      <c r="H50" s="199">
        <v>38</v>
      </c>
      <c r="I50" s="200">
        <v>336</v>
      </c>
      <c r="J50" s="198">
        <v>463</v>
      </c>
      <c r="K50" s="199">
        <v>19</v>
      </c>
      <c r="L50" s="200">
        <v>396</v>
      </c>
      <c r="M50" s="198">
        <v>105</v>
      </c>
      <c r="N50" s="200">
        <v>31</v>
      </c>
      <c r="O50" s="198">
        <v>75</v>
      </c>
      <c r="P50" s="199">
        <v>27</v>
      </c>
      <c r="Q50" s="200">
        <v>302</v>
      </c>
    </row>
    <row r="51" spans="1:17" ht="15.75">
      <c r="A51" s="99" t="s">
        <v>212</v>
      </c>
      <c r="B51" s="198">
        <v>66</v>
      </c>
      <c r="C51" s="199">
        <v>10</v>
      </c>
      <c r="D51" s="200">
        <v>194</v>
      </c>
      <c r="E51" s="198">
        <v>14</v>
      </c>
      <c r="F51" s="200">
        <v>5</v>
      </c>
      <c r="G51" s="198">
        <v>9</v>
      </c>
      <c r="H51" s="199">
        <v>8</v>
      </c>
      <c r="I51" s="200">
        <v>68</v>
      </c>
      <c r="J51" s="198">
        <v>76</v>
      </c>
      <c r="K51" s="199">
        <v>5</v>
      </c>
      <c r="L51" s="200">
        <v>184</v>
      </c>
      <c r="M51" s="198">
        <v>15</v>
      </c>
      <c r="N51" s="200">
        <v>8</v>
      </c>
      <c r="O51" s="198">
        <v>7</v>
      </c>
      <c r="P51" s="199">
        <v>11</v>
      </c>
      <c r="Q51" s="200">
        <v>91</v>
      </c>
    </row>
    <row r="52" spans="1:17" ht="15.75">
      <c r="A52" s="103" t="s">
        <v>213</v>
      </c>
      <c r="B52" s="198">
        <v>93</v>
      </c>
      <c r="C52" s="199">
        <v>2</v>
      </c>
      <c r="D52" s="200">
        <v>137</v>
      </c>
      <c r="E52" s="198">
        <v>36</v>
      </c>
      <c r="F52" s="200">
        <v>2</v>
      </c>
      <c r="G52" s="198">
        <v>37</v>
      </c>
      <c r="H52" s="199">
        <v>2</v>
      </c>
      <c r="I52" s="200">
        <v>218</v>
      </c>
      <c r="J52" s="198">
        <v>152</v>
      </c>
      <c r="K52" s="199">
        <v>3</v>
      </c>
      <c r="L52" s="200">
        <v>143</v>
      </c>
      <c r="M52" s="198">
        <v>64</v>
      </c>
      <c r="N52" s="200">
        <v>4</v>
      </c>
      <c r="O52" s="198">
        <v>24</v>
      </c>
      <c r="P52" s="199">
        <v>2</v>
      </c>
      <c r="Q52" s="200">
        <v>96</v>
      </c>
    </row>
    <row r="53" spans="1:17" ht="15.75">
      <c r="A53" s="99" t="s">
        <v>214</v>
      </c>
      <c r="B53" s="198">
        <v>113</v>
      </c>
      <c r="C53" s="199">
        <v>8</v>
      </c>
      <c r="D53" s="200">
        <v>429</v>
      </c>
      <c r="E53" s="198">
        <v>52</v>
      </c>
      <c r="F53" s="200">
        <v>6</v>
      </c>
      <c r="G53" s="198">
        <v>40</v>
      </c>
      <c r="H53" s="199">
        <v>16</v>
      </c>
      <c r="I53" s="200">
        <v>176</v>
      </c>
      <c r="J53" s="198">
        <v>209</v>
      </c>
      <c r="K53" s="199">
        <v>18</v>
      </c>
      <c r="L53" s="200">
        <v>376</v>
      </c>
      <c r="M53" s="198">
        <v>57</v>
      </c>
      <c r="N53" s="200">
        <v>18</v>
      </c>
      <c r="O53" s="198">
        <v>42</v>
      </c>
      <c r="P53" s="199">
        <v>10</v>
      </c>
      <c r="Q53" s="200">
        <v>266</v>
      </c>
    </row>
    <row r="54" spans="1:17" ht="15.75">
      <c r="A54" s="103" t="s">
        <v>215</v>
      </c>
      <c r="B54" s="198">
        <v>110</v>
      </c>
      <c r="C54" s="199">
        <v>2</v>
      </c>
      <c r="D54" s="200">
        <v>285</v>
      </c>
      <c r="E54" s="198">
        <v>30</v>
      </c>
      <c r="F54" s="200">
        <v>2</v>
      </c>
      <c r="G54" s="198">
        <v>20</v>
      </c>
      <c r="H54" s="199">
        <v>12</v>
      </c>
      <c r="I54" s="200">
        <v>109</v>
      </c>
      <c r="J54" s="198">
        <v>172</v>
      </c>
      <c r="K54" s="199">
        <v>4</v>
      </c>
      <c r="L54" s="200">
        <v>278</v>
      </c>
      <c r="M54" s="198">
        <v>39</v>
      </c>
      <c r="N54" s="200">
        <v>8</v>
      </c>
      <c r="O54" s="198">
        <v>18</v>
      </c>
      <c r="P54" s="199">
        <v>3</v>
      </c>
      <c r="Q54" s="200">
        <v>181</v>
      </c>
    </row>
    <row r="55" spans="1:17" ht="15.75">
      <c r="A55" s="99" t="s">
        <v>216</v>
      </c>
      <c r="B55" s="198">
        <v>150</v>
      </c>
      <c r="C55" s="199">
        <v>7</v>
      </c>
      <c r="D55" s="200">
        <v>71</v>
      </c>
      <c r="E55" s="198">
        <v>11</v>
      </c>
      <c r="F55" s="200">
        <v>11</v>
      </c>
      <c r="G55" s="198">
        <v>5</v>
      </c>
      <c r="H55" s="199">
        <v>3</v>
      </c>
      <c r="I55" s="200">
        <v>11</v>
      </c>
      <c r="J55" s="198">
        <v>190</v>
      </c>
      <c r="K55" s="199">
        <v>9</v>
      </c>
      <c r="L55" s="200">
        <v>34</v>
      </c>
      <c r="M55" s="198">
        <v>12</v>
      </c>
      <c r="N55" s="200">
        <v>7</v>
      </c>
      <c r="O55" s="198">
        <v>6</v>
      </c>
      <c r="P55" s="199">
        <v>4</v>
      </c>
      <c r="Q55" s="200">
        <v>27</v>
      </c>
    </row>
    <row r="56" spans="1:17" ht="15.75">
      <c r="A56" s="103" t="s">
        <v>217</v>
      </c>
      <c r="B56" s="198">
        <v>173</v>
      </c>
      <c r="C56" s="199">
        <v>7</v>
      </c>
      <c r="D56" s="200">
        <v>661</v>
      </c>
      <c r="E56" s="198">
        <v>118</v>
      </c>
      <c r="F56" s="200">
        <v>10</v>
      </c>
      <c r="G56" s="198">
        <v>54</v>
      </c>
      <c r="H56" s="199">
        <v>6</v>
      </c>
      <c r="I56" s="200">
        <v>277</v>
      </c>
      <c r="J56" s="198">
        <v>298</v>
      </c>
      <c r="K56" s="199">
        <v>6</v>
      </c>
      <c r="L56" s="200">
        <v>576</v>
      </c>
      <c r="M56" s="198">
        <v>144</v>
      </c>
      <c r="N56" s="200">
        <v>24</v>
      </c>
      <c r="O56" s="198">
        <v>71</v>
      </c>
      <c r="P56" s="199">
        <v>8</v>
      </c>
      <c r="Q56" s="200">
        <v>263</v>
      </c>
    </row>
    <row r="57" spans="1:17" ht="15.75">
      <c r="A57" s="99" t="s">
        <v>218</v>
      </c>
      <c r="B57" s="198">
        <v>28</v>
      </c>
      <c r="C57" s="199">
        <v>5</v>
      </c>
      <c r="D57" s="200">
        <v>2</v>
      </c>
      <c r="E57" s="198">
        <v>13</v>
      </c>
      <c r="F57" s="200">
        <v>12</v>
      </c>
      <c r="G57" s="198">
        <v>8</v>
      </c>
      <c r="H57" s="199">
        <v>8</v>
      </c>
      <c r="I57" s="200">
        <v>12</v>
      </c>
      <c r="J57" s="198">
        <v>46</v>
      </c>
      <c r="K57" s="199">
        <v>12</v>
      </c>
      <c r="L57" s="200">
        <v>5</v>
      </c>
      <c r="M57" s="198">
        <v>30</v>
      </c>
      <c r="N57" s="200">
        <v>13</v>
      </c>
      <c r="O57" s="198">
        <v>3</v>
      </c>
      <c r="P57" s="199">
        <v>1</v>
      </c>
      <c r="Q57" s="200">
        <v>69</v>
      </c>
    </row>
    <row r="58" spans="1:17" ht="15.75">
      <c r="A58" s="103" t="s">
        <v>219</v>
      </c>
      <c r="B58" s="198">
        <v>60</v>
      </c>
      <c r="C58" s="199">
        <v>25</v>
      </c>
      <c r="D58" s="200">
        <v>126</v>
      </c>
      <c r="E58" s="198">
        <v>6</v>
      </c>
      <c r="F58" s="200">
        <v>12</v>
      </c>
      <c r="G58" s="198">
        <v>14</v>
      </c>
      <c r="H58" s="199">
        <v>11</v>
      </c>
      <c r="I58" s="200">
        <v>52</v>
      </c>
      <c r="J58" s="198">
        <v>84</v>
      </c>
      <c r="K58" s="199">
        <v>28</v>
      </c>
      <c r="L58" s="200">
        <v>116</v>
      </c>
      <c r="M58" s="198">
        <v>14</v>
      </c>
      <c r="N58" s="200">
        <v>11</v>
      </c>
      <c r="O58" s="198">
        <v>17</v>
      </c>
      <c r="P58" s="199">
        <v>7</v>
      </c>
      <c r="Q58" s="200">
        <v>69</v>
      </c>
    </row>
    <row r="59" spans="1:17" ht="15.75">
      <c r="A59" s="99" t="s">
        <v>220</v>
      </c>
      <c r="B59" s="198">
        <v>25</v>
      </c>
      <c r="C59" s="199">
        <v>1</v>
      </c>
      <c r="D59" s="200">
        <v>31</v>
      </c>
      <c r="E59" s="198">
        <v>20</v>
      </c>
      <c r="F59" s="200">
        <v>1</v>
      </c>
      <c r="G59" s="198">
        <v>6</v>
      </c>
      <c r="H59" s="199">
        <v>2</v>
      </c>
      <c r="I59" s="200">
        <v>8</v>
      </c>
      <c r="J59" s="198">
        <v>64</v>
      </c>
      <c r="K59" s="199">
        <v>4</v>
      </c>
      <c r="L59" s="200">
        <v>41</v>
      </c>
      <c r="M59" s="198">
        <v>14</v>
      </c>
      <c r="N59" s="200">
        <v>2</v>
      </c>
      <c r="O59" s="198">
        <v>12</v>
      </c>
      <c r="P59" s="199">
        <v>1</v>
      </c>
      <c r="Q59" s="200">
        <v>6</v>
      </c>
    </row>
    <row r="60" spans="1:17" ht="15.75">
      <c r="A60" s="103" t="s">
        <v>221</v>
      </c>
      <c r="B60" s="198">
        <v>51</v>
      </c>
      <c r="C60" s="199">
        <v>5</v>
      </c>
      <c r="D60" s="200">
        <v>225</v>
      </c>
      <c r="E60" s="198">
        <v>40</v>
      </c>
      <c r="F60" s="200">
        <v>8</v>
      </c>
      <c r="G60" s="198">
        <v>19</v>
      </c>
      <c r="H60" s="199">
        <v>4</v>
      </c>
      <c r="I60" s="200">
        <v>127</v>
      </c>
      <c r="J60" s="198">
        <v>96</v>
      </c>
      <c r="K60" s="199">
        <v>7</v>
      </c>
      <c r="L60" s="200">
        <v>200</v>
      </c>
      <c r="M60" s="198">
        <v>42</v>
      </c>
      <c r="N60" s="200">
        <v>3</v>
      </c>
      <c r="O60" s="198">
        <v>21</v>
      </c>
      <c r="P60" s="199">
        <v>4</v>
      </c>
      <c r="Q60" s="200">
        <v>160</v>
      </c>
    </row>
    <row r="61" spans="1:17" ht="15.75">
      <c r="A61" s="99" t="s">
        <v>222</v>
      </c>
      <c r="B61" s="198">
        <v>43</v>
      </c>
      <c r="C61" s="199">
        <v>6</v>
      </c>
      <c r="D61" s="200">
        <v>65</v>
      </c>
      <c r="E61" s="198">
        <v>21</v>
      </c>
      <c r="F61" s="200">
        <v>6</v>
      </c>
      <c r="G61" s="198">
        <v>11</v>
      </c>
      <c r="H61" s="199">
        <v>6</v>
      </c>
      <c r="I61" s="200">
        <v>65</v>
      </c>
      <c r="J61" s="198">
        <v>59</v>
      </c>
      <c r="K61" s="199">
        <v>6</v>
      </c>
      <c r="L61" s="200">
        <v>48</v>
      </c>
      <c r="M61" s="198">
        <v>30</v>
      </c>
      <c r="N61" s="200">
        <v>5</v>
      </c>
      <c r="O61" s="198">
        <v>13</v>
      </c>
      <c r="P61" s="199">
        <v>1</v>
      </c>
      <c r="Q61" s="200">
        <v>62</v>
      </c>
    </row>
    <row r="62" spans="1:17" ht="15.75">
      <c r="A62" s="103" t="s">
        <v>223</v>
      </c>
      <c r="B62" s="198">
        <v>140</v>
      </c>
      <c r="C62" s="199">
        <v>4</v>
      </c>
      <c r="D62" s="200">
        <v>329</v>
      </c>
      <c r="E62" s="198">
        <v>42</v>
      </c>
      <c r="F62" s="200">
        <v>6</v>
      </c>
      <c r="G62" s="198">
        <v>26</v>
      </c>
      <c r="H62" s="199">
        <v>12</v>
      </c>
      <c r="I62" s="200">
        <v>59</v>
      </c>
      <c r="J62" s="198">
        <v>192</v>
      </c>
      <c r="K62" s="199">
        <v>6</v>
      </c>
      <c r="L62" s="200">
        <v>263</v>
      </c>
      <c r="M62" s="198">
        <v>57</v>
      </c>
      <c r="N62" s="200">
        <v>11</v>
      </c>
      <c r="O62" s="198">
        <v>37</v>
      </c>
      <c r="P62" s="199">
        <v>6</v>
      </c>
      <c r="Q62" s="200">
        <v>73</v>
      </c>
    </row>
    <row r="63" spans="1:17" ht="15.75">
      <c r="A63" s="99" t="s">
        <v>224</v>
      </c>
      <c r="B63" s="198">
        <v>142</v>
      </c>
      <c r="C63" s="199">
        <v>8</v>
      </c>
      <c r="D63" s="200">
        <v>296</v>
      </c>
      <c r="E63" s="198">
        <v>61</v>
      </c>
      <c r="F63" s="200">
        <v>10</v>
      </c>
      <c r="G63" s="198">
        <v>62</v>
      </c>
      <c r="H63" s="199">
        <v>14</v>
      </c>
      <c r="I63" s="200">
        <v>356</v>
      </c>
      <c r="J63" s="198">
        <v>180</v>
      </c>
      <c r="K63" s="199">
        <v>6</v>
      </c>
      <c r="L63" s="200">
        <v>209</v>
      </c>
      <c r="M63" s="198">
        <v>98</v>
      </c>
      <c r="N63" s="200">
        <v>17</v>
      </c>
      <c r="O63" s="198">
        <v>56</v>
      </c>
      <c r="P63" s="199">
        <v>11</v>
      </c>
      <c r="Q63" s="200">
        <v>125</v>
      </c>
    </row>
    <row r="64" spans="1:17" ht="15.75">
      <c r="A64" s="103" t="s">
        <v>225</v>
      </c>
      <c r="B64" s="198">
        <v>30</v>
      </c>
      <c r="C64" s="199">
        <v>2</v>
      </c>
      <c r="D64" s="200">
        <v>13</v>
      </c>
      <c r="E64" s="198">
        <v>10</v>
      </c>
      <c r="F64" s="200">
        <v>0</v>
      </c>
      <c r="G64" s="198">
        <v>3</v>
      </c>
      <c r="H64" s="199">
        <v>0</v>
      </c>
      <c r="I64" s="200">
        <v>3</v>
      </c>
      <c r="J64" s="198">
        <v>24</v>
      </c>
      <c r="K64" s="199">
        <v>1</v>
      </c>
      <c r="L64" s="200">
        <v>16</v>
      </c>
      <c r="M64" s="198">
        <v>10</v>
      </c>
      <c r="N64" s="200">
        <v>1</v>
      </c>
      <c r="O64" s="198">
        <v>6</v>
      </c>
      <c r="P64" s="199">
        <v>1</v>
      </c>
      <c r="Q64" s="200">
        <v>10</v>
      </c>
    </row>
    <row r="65" spans="1:17" ht="15.75">
      <c r="A65" s="99" t="s">
        <v>226</v>
      </c>
      <c r="B65" s="198">
        <v>14</v>
      </c>
      <c r="C65" s="199">
        <v>3</v>
      </c>
      <c r="D65" s="200">
        <v>67</v>
      </c>
      <c r="E65" s="198">
        <v>5</v>
      </c>
      <c r="F65" s="200">
        <v>3</v>
      </c>
      <c r="G65" s="198">
        <v>4</v>
      </c>
      <c r="H65" s="199">
        <v>1</v>
      </c>
      <c r="I65" s="200">
        <v>268</v>
      </c>
      <c r="J65" s="198">
        <v>25</v>
      </c>
      <c r="K65" s="199">
        <v>0</v>
      </c>
      <c r="L65" s="200">
        <v>23</v>
      </c>
      <c r="M65" s="198">
        <v>8</v>
      </c>
      <c r="N65" s="200">
        <v>7</v>
      </c>
      <c r="O65" s="198">
        <v>2</v>
      </c>
      <c r="P65" s="199">
        <v>3</v>
      </c>
      <c r="Q65" s="200">
        <v>17</v>
      </c>
    </row>
    <row r="66" spans="1:17" ht="15.75">
      <c r="A66" s="103" t="s">
        <v>227</v>
      </c>
      <c r="B66" s="198">
        <v>82</v>
      </c>
      <c r="C66" s="199">
        <v>4</v>
      </c>
      <c r="D66" s="200">
        <v>134</v>
      </c>
      <c r="E66" s="198">
        <v>18</v>
      </c>
      <c r="F66" s="200">
        <v>6</v>
      </c>
      <c r="G66" s="198">
        <v>19</v>
      </c>
      <c r="H66" s="199">
        <v>6</v>
      </c>
      <c r="I66" s="200">
        <v>46</v>
      </c>
      <c r="J66" s="198">
        <v>99</v>
      </c>
      <c r="K66" s="199">
        <v>3</v>
      </c>
      <c r="L66" s="200">
        <v>122</v>
      </c>
      <c r="M66" s="198">
        <v>21</v>
      </c>
      <c r="N66" s="200">
        <v>9</v>
      </c>
      <c r="O66" s="198">
        <v>15</v>
      </c>
      <c r="P66" s="199">
        <v>7</v>
      </c>
      <c r="Q66" s="200">
        <v>66</v>
      </c>
    </row>
    <row r="67" spans="1:17" ht="15.75">
      <c r="A67" s="99" t="s">
        <v>228</v>
      </c>
      <c r="B67" s="198">
        <v>156</v>
      </c>
      <c r="C67" s="199">
        <v>6</v>
      </c>
      <c r="D67" s="200">
        <v>597</v>
      </c>
      <c r="E67" s="198">
        <v>60</v>
      </c>
      <c r="F67" s="200">
        <v>13</v>
      </c>
      <c r="G67" s="198">
        <v>45</v>
      </c>
      <c r="H67" s="199">
        <v>14</v>
      </c>
      <c r="I67" s="200">
        <v>577</v>
      </c>
      <c r="J67" s="198">
        <v>233</v>
      </c>
      <c r="K67" s="199">
        <v>8</v>
      </c>
      <c r="L67" s="200">
        <v>545</v>
      </c>
      <c r="M67" s="198">
        <v>59</v>
      </c>
      <c r="N67" s="200">
        <v>11</v>
      </c>
      <c r="O67" s="198">
        <v>49</v>
      </c>
      <c r="P67" s="199">
        <v>7</v>
      </c>
      <c r="Q67" s="200">
        <v>202</v>
      </c>
    </row>
    <row r="68" spans="1:17" ht="15.75">
      <c r="A68" s="103" t="s">
        <v>229</v>
      </c>
      <c r="B68" s="198">
        <v>56</v>
      </c>
      <c r="C68" s="199">
        <v>5</v>
      </c>
      <c r="D68" s="200">
        <v>117</v>
      </c>
      <c r="E68" s="198">
        <v>14</v>
      </c>
      <c r="F68" s="200">
        <v>5</v>
      </c>
      <c r="G68" s="198">
        <v>9</v>
      </c>
      <c r="H68" s="199">
        <v>7</v>
      </c>
      <c r="I68" s="200">
        <v>79</v>
      </c>
      <c r="J68" s="198">
        <v>73</v>
      </c>
      <c r="K68" s="199">
        <v>4</v>
      </c>
      <c r="L68" s="200">
        <v>120</v>
      </c>
      <c r="M68" s="198">
        <v>27</v>
      </c>
      <c r="N68" s="200">
        <v>11</v>
      </c>
      <c r="O68" s="198">
        <v>11</v>
      </c>
      <c r="P68" s="199">
        <v>10</v>
      </c>
      <c r="Q68" s="200">
        <v>146</v>
      </c>
    </row>
    <row r="69" spans="1:17" ht="15.75">
      <c r="A69" s="99" t="s">
        <v>230</v>
      </c>
      <c r="B69" s="198">
        <v>91</v>
      </c>
      <c r="C69" s="199">
        <v>9</v>
      </c>
      <c r="D69" s="200">
        <v>156</v>
      </c>
      <c r="E69" s="198">
        <v>47</v>
      </c>
      <c r="F69" s="200">
        <v>0</v>
      </c>
      <c r="G69" s="198">
        <v>39</v>
      </c>
      <c r="H69" s="199">
        <v>10</v>
      </c>
      <c r="I69" s="200">
        <v>37</v>
      </c>
      <c r="J69" s="198">
        <v>164</v>
      </c>
      <c r="K69" s="199">
        <v>3</v>
      </c>
      <c r="L69" s="200">
        <v>98</v>
      </c>
      <c r="M69" s="198">
        <v>65</v>
      </c>
      <c r="N69" s="200">
        <v>1</v>
      </c>
      <c r="O69" s="198">
        <v>29</v>
      </c>
      <c r="P69" s="199">
        <v>6</v>
      </c>
      <c r="Q69" s="200">
        <v>63</v>
      </c>
    </row>
    <row r="70" spans="1:17" ht="15.75">
      <c r="A70" s="103" t="s">
        <v>231</v>
      </c>
      <c r="B70" s="198">
        <v>9</v>
      </c>
      <c r="C70" s="199">
        <v>4</v>
      </c>
      <c r="D70" s="200">
        <v>34</v>
      </c>
      <c r="E70" s="198">
        <v>2</v>
      </c>
      <c r="F70" s="200">
        <v>2</v>
      </c>
      <c r="G70" s="198">
        <v>1</v>
      </c>
      <c r="H70" s="199">
        <v>0</v>
      </c>
      <c r="I70" s="200">
        <v>5</v>
      </c>
      <c r="J70" s="198">
        <v>7</v>
      </c>
      <c r="K70" s="199">
        <v>2</v>
      </c>
      <c r="L70" s="200">
        <v>13</v>
      </c>
      <c r="M70" s="198">
        <v>2</v>
      </c>
      <c r="N70" s="200">
        <v>1</v>
      </c>
      <c r="O70" s="198">
        <v>1</v>
      </c>
      <c r="P70" s="199">
        <v>0</v>
      </c>
      <c r="Q70" s="200">
        <v>5</v>
      </c>
    </row>
    <row r="71" spans="1:17" ht="15.75">
      <c r="A71" s="99" t="s">
        <v>232</v>
      </c>
      <c r="B71" s="198">
        <v>267</v>
      </c>
      <c r="C71" s="199">
        <v>10</v>
      </c>
      <c r="D71" s="200">
        <v>317</v>
      </c>
      <c r="E71" s="198">
        <v>44</v>
      </c>
      <c r="F71" s="200">
        <v>1</v>
      </c>
      <c r="G71" s="198">
        <v>18</v>
      </c>
      <c r="H71" s="199">
        <v>2</v>
      </c>
      <c r="I71" s="200">
        <v>415</v>
      </c>
      <c r="J71" s="198">
        <v>255</v>
      </c>
      <c r="K71" s="199">
        <v>13</v>
      </c>
      <c r="L71" s="200">
        <v>233</v>
      </c>
      <c r="M71" s="198">
        <v>37</v>
      </c>
      <c r="N71" s="200">
        <v>6</v>
      </c>
      <c r="O71" s="198">
        <v>23</v>
      </c>
      <c r="P71" s="199">
        <v>3</v>
      </c>
      <c r="Q71" s="200">
        <v>54</v>
      </c>
    </row>
    <row r="72" spans="1:17" ht="15.75">
      <c r="A72" s="103" t="s">
        <v>233</v>
      </c>
      <c r="B72" s="198">
        <v>38</v>
      </c>
      <c r="C72" s="199">
        <v>1</v>
      </c>
      <c r="D72" s="200">
        <v>99</v>
      </c>
      <c r="E72" s="198">
        <v>19</v>
      </c>
      <c r="F72" s="200">
        <v>10</v>
      </c>
      <c r="G72" s="198">
        <v>15</v>
      </c>
      <c r="H72" s="199">
        <v>5</v>
      </c>
      <c r="I72" s="200">
        <v>40</v>
      </c>
      <c r="J72" s="198">
        <v>62</v>
      </c>
      <c r="K72" s="199">
        <v>2</v>
      </c>
      <c r="L72" s="200">
        <v>113</v>
      </c>
      <c r="M72" s="198">
        <v>24</v>
      </c>
      <c r="N72" s="200">
        <v>4</v>
      </c>
      <c r="O72" s="198">
        <v>9</v>
      </c>
      <c r="P72" s="199">
        <v>2</v>
      </c>
      <c r="Q72" s="200">
        <v>256</v>
      </c>
    </row>
    <row r="73" spans="1:17" ht="15.75">
      <c r="A73" s="99" t="s">
        <v>234</v>
      </c>
      <c r="B73" s="198">
        <v>151</v>
      </c>
      <c r="C73" s="199">
        <v>3</v>
      </c>
      <c r="D73" s="200">
        <v>272</v>
      </c>
      <c r="E73" s="198">
        <v>12</v>
      </c>
      <c r="F73" s="200">
        <v>3</v>
      </c>
      <c r="G73" s="198">
        <v>15</v>
      </c>
      <c r="H73" s="199">
        <v>0</v>
      </c>
      <c r="I73" s="200">
        <v>45</v>
      </c>
      <c r="J73" s="198">
        <v>159</v>
      </c>
      <c r="K73" s="199">
        <v>11</v>
      </c>
      <c r="L73" s="200">
        <v>144</v>
      </c>
      <c r="M73" s="198">
        <v>54</v>
      </c>
      <c r="N73" s="200">
        <v>7</v>
      </c>
      <c r="O73" s="198">
        <v>16</v>
      </c>
      <c r="P73" s="199">
        <v>5</v>
      </c>
      <c r="Q73" s="200">
        <v>129</v>
      </c>
    </row>
    <row r="74" spans="1:17" ht="15.75">
      <c r="A74" s="103" t="s">
        <v>235</v>
      </c>
      <c r="B74" s="198">
        <v>36</v>
      </c>
      <c r="C74" s="199">
        <v>4</v>
      </c>
      <c r="D74" s="200">
        <v>95</v>
      </c>
      <c r="E74" s="198">
        <v>9</v>
      </c>
      <c r="F74" s="200">
        <v>3</v>
      </c>
      <c r="G74" s="198">
        <v>8</v>
      </c>
      <c r="H74" s="199">
        <v>8</v>
      </c>
      <c r="I74" s="200">
        <v>226</v>
      </c>
      <c r="J74" s="198">
        <v>66</v>
      </c>
      <c r="K74" s="199">
        <v>2</v>
      </c>
      <c r="L74" s="200">
        <v>61</v>
      </c>
      <c r="M74" s="198">
        <v>22</v>
      </c>
      <c r="N74" s="200">
        <v>4</v>
      </c>
      <c r="O74" s="198">
        <v>10</v>
      </c>
      <c r="P74" s="199">
        <v>5</v>
      </c>
      <c r="Q74" s="200">
        <v>47</v>
      </c>
    </row>
    <row r="75" spans="1:17" ht="15.75">
      <c r="A75" s="99" t="s">
        <v>236</v>
      </c>
      <c r="B75" s="198">
        <v>38</v>
      </c>
      <c r="C75" s="199">
        <v>1</v>
      </c>
      <c r="D75" s="200">
        <v>197</v>
      </c>
      <c r="E75" s="198">
        <v>33</v>
      </c>
      <c r="F75" s="200">
        <v>1</v>
      </c>
      <c r="G75" s="198">
        <v>19</v>
      </c>
      <c r="H75" s="199">
        <v>5</v>
      </c>
      <c r="I75" s="200">
        <v>248</v>
      </c>
      <c r="J75" s="198">
        <v>87</v>
      </c>
      <c r="K75" s="199">
        <v>0</v>
      </c>
      <c r="L75" s="200">
        <v>198</v>
      </c>
      <c r="M75" s="198">
        <v>33</v>
      </c>
      <c r="N75" s="200">
        <v>5</v>
      </c>
      <c r="O75" s="198">
        <v>22</v>
      </c>
      <c r="P75" s="199">
        <v>2</v>
      </c>
      <c r="Q75" s="200">
        <v>143</v>
      </c>
    </row>
    <row r="76" spans="1:17" ht="15.75">
      <c r="A76" s="103" t="s">
        <v>237</v>
      </c>
      <c r="B76" s="198">
        <v>53</v>
      </c>
      <c r="C76" s="199">
        <v>1</v>
      </c>
      <c r="D76" s="200">
        <v>78</v>
      </c>
      <c r="E76" s="198">
        <v>17</v>
      </c>
      <c r="F76" s="200">
        <v>5</v>
      </c>
      <c r="G76" s="198">
        <v>17</v>
      </c>
      <c r="H76" s="199">
        <v>3</v>
      </c>
      <c r="I76" s="200">
        <v>41</v>
      </c>
      <c r="J76" s="198">
        <v>67</v>
      </c>
      <c r="K76" s="199">
        <v>4</v>
      </c>
      <c r="L76" s="200">
        <v>59</v>
      </c>
      <c r="M76" s="198">
        <v>17</v>
      </c>
      <c r="N76" s="200">
        <v>4</v>
      </c>
      <c r="O76" s="198">
        <v>12</v>
      </c>
      <c r="P76" s="199">
        <v>6</v>
      </c>
      <c r="Q76" s="200">
        <v>30</v>
      </c>
    </row>
    <row r="77" spans="1:17" ht="15.75">
      <c r="A77" s="99" t="s">
        <v>238</v>
      </c>
      <c r="B77" s="198">
        <v>4</v>
      </c>
      <c r="C77" s="199">
        <v>1</v>
      </c>
      <c r="D77" s="200">
        <v>21</v>
      </c>
      <c r="E77" s="198">
        <v>2</v>
      </c>
      <c r="F77" s="200">
        <v>3</v>
      </c>
      <c r="G77" s="198">
        <v>0</v>
      </c>
      <c r="H77" s="199">
        <v>2</v>
      </c>
      <c r="I77" s="200">
        <v>10</v>
      </c>
      <c r="J77" s="198">
        <v>10</v>
      </c>
      <c r="K77" s="199">
        <v>1</v>
      </c>
      <c r="L77" s="200">
        <v>11</v>
      </c>
      <c r="M77" s="198">
        <v>2</v>
      </c>
      <c r="N77" s="200">
        <v>2</v>
      </c>
      <c r="O77" s="198">
        <v>5</v>
      </c>
      <c r="P77" s="199">
        <v>1</v>
      </c>
      <c r="Q77" s="200">
        <v>9</v>
      </c>
    </row>
    <row r="78" spans="1:17" ht="15.75">
      <c r="A78" s="103" t="s">
        <v>239</v>
      </c>
      <c r="B78" s="198">
        <v>22</v>
      </c>
      <c r="C78" s="199">
        <v>3</v>
      </c>
      <c r="D78" s="200">
        <v>117</v>
      </c>
      <c r="E78" s="198">
        <v>13</v>
      </c>
      <c r="F78" s="200">
        <v>0</v>
      </c>
      <c r="G78" s="198">
        <v>7</v>
      </c>
      <c r="H78" s="199">
        <v>3</v>
      </c>
      <c r="I78" s="200">
        <v>87</v>
      </c>
      <c r="J78" s="198">
        <v>43</v>
      </c>
      <c r="K78" s="199">
        <v>7</v>
      </c>
      <c r="L78" s="200">
        <v>92</v>
      </c>
      <c r="M78" s="198">
        <v>20</v>
      </c>
      <c r="N78" s="200">
        <v>1</v>
      </c>
      <c r="O78" s="198">
        <v>9</v>
      </c>
      <c r="P78" s="199">
        <v>0</v>
      </c>
      <c r="Q78" s="200">
        <v>97</v>
      </c>
    </row>
    <row r="79" spans="1:17" ht="15.75">
      <c r="A79" s="99" t="s">
        <v>240</v>
      </c>
      <c r="B79" s="198">
        <v>25</v>
      </c>
      <c r="C79" s="199">
        <v>1</v>
      </c>
      <c r="D79" s="200">
        <v>27</v>
      </c>
      <c r="E79" s="198">
        <v>15</v>
      </c>
      <c r="F79" s="200">
        <v>5</v>
      </c>
      <c r="G79" s="198">
        <v>13</v>
      </c>
      <c r="H79" s="199">
        <v>2</v>
      </c>
      <c r="I79" s="200">
        <v>10</v>
      </c>
      <c r="J79" s="198">
        <v>30</v>
      </c>
      <c r="K79" s="199">
        <v>2</v>
      </c>
      <c r="L79" s="200">
        <v>20</v>
      </c>
      <c r="M79" s="198">
        <v>19</v>
      </c>
      <c r="N79" s="200">
        <v>4</v>
      </c>
      <c r="O79" s="198">
        <v>16</v>
      </c>
      <c r="P79" s="199">
        <v>1</v>
      </c>
      <c r="Q79" s="200">
        <v>17</v>
      </c>
    </row>
    <row r="80" spans="1:17" ht="15.75">
      <c r="A80" s="103" t="s">
        <v>241</v>
      </c>
      <c r="B80" s="198">
        <v>92</v>
      </c>
      <c r="C80" s="199">
        <v>3</v>
      </c>
      <c r="D80" s="200">
        <v>61</v>
      </c>
      <c r="E80" s="198">
        <v>19</v>
      </c>
      <c r="F80" s="200">
        <v>0</v>
      </c>
      <c r="G80" s="198">
        <v>11</v>
      </c>
      <c r="H80" s="199">
        <v>0</v>
      </c>
      <c r="I80" s="200">
        <v>9</v>
      </c>
      <c r="J80" s="198">
        <v>91</v>
      </c>
      <c r="K80" s="199">
        <v>0</v>
      </c>
      <c r="L80" s="200">
        <v>37</v>
      </c>
      <c r="M80" s="198">
        <v>23</v>
      </c>
      <c r="N80" s="200">
        <v>2</v>
      </c>
      <c r="O80" s="198">
        <v>12</v>
      </c>
      <c r="P80" s="199">
        <v>0</v>
      </c>
      <c r="Q80" s="200">
        <v>22</v>
      </c>
    </row>
    <row r="81" spans="1:17" ht="15.75">
      <c r="A81" s="99" t="s">
        <v>242</v>
      </c>
      <c r="B81" s="198">
        <v>55</v>
      </c>
      <c r="C81" s="199">
        <v>1</v>
      </c>
      <c r="D81" s="200">
        <v>23</v>
      </c>
      <c r="E81" s="198">
        <v>7</v>
      </c>
      <c r="F81" s="200">
        <v>2</v>
      </c>
      <c r="G81" s="198">
        <v>5</v>
      </c>
      <c r="H81" s="199">
        <v>0</v>
      </c>
      <c r="I81" s="200">
        <v>4</v>
      </c>
      <c r="J81" s="198">
        <v>86</v>
      </c>
      <c r="K81" s="199">
        <v>5</v>
      </c>
      <c r="L81" s="200">
        <v>27</v>
      </c>
      <c r="M81" s="198">
        <v>19</v>
      </c>
      <c r="N81" s="200">
        <v>0</v>
      </c>
      <c r="O81" s="198">
        <v>2</v>
      </c>
      <c r="P81" s="199">
        <v>1</v>
      </c>
      <c r="Q81" s="200">
        <v>3</v>
      </c>
    </row>
    <row r="82" spans="1:17" ht="15.75">
      <c r="A82" s="103" t="s">
        <v>243</v>
      </c>
      <c r="B82" s="198">
        <v>9</v>
      </c>
      <c r="C82" s="199">
        <v>0</v>
      </c>
      <c r="D82" s="200">
        <v>52</v>
      </c>
      <c r="E82" s="198">
        <v>3</v>
      </c>
      <c r="F82" s="200">
        <v>2</v>
      </c>
      <c r="G82" s="198">
        <v>5</v>
      </c>
      <c r="H82" s="199">
        <v>4</v>
      </c>
      <c r="I82" s="200">
        <v>14</v>
      </c>
      <c r="J82" s="198">
        <v>18</v>
      </c>
      <c r="K82" s="199">
        <v>1</v>
      </c>
      <c r="L82" s="200">
        <v>34</v>
      </c>
      <c r="M82" s="198">
        <v>5</v>
      </c>
      <c r="N82" s="200">
        <v>2</v>
      </c>
      <c r="O82" s="198">
        <v>4</v>
      </c>
      <c r="P82" s="199">
        <v>2</v>
      </c>
      <c r="Q82" s="200">
        <v>27</v>
      </c>
    </row>
    <row r="83" spans="1:17" ht="15.75">
      <c r="A83" s="99" t="s">
        <v>244</v>
      </c>
      <c r="B83" s="198">
        <v>2</v>
      </c>
      <c r="C83" s="199">
        <v>0</v>
      </c>
      <c r="D83" s="200">
        <v>24</v>
      </c>
      <c r="E83" s="198">
        <v>0</v>
      </c>
      <c r="F83" s="200">
        <v>0</v>
      </c>
      <c r="G83" s="198">
        <v>0</v>
      </c>
      <c r="H83" s="199">
        <v>0</v>
      </c>
      <c r="I83" s="200">
        <v>42</v>
      </c>
      <c r="J83" s="198">
        <v>4</v>
      </c>
      <c r="K83" s="199">
        <v>3</v>
      </c>
      <c r="L83" s="200">
        <v>12</v>
      </c>
      <c r="M83" s="198">
        <v>3</v>
      </c>
      <c r="N83" s="200">
        <v>0</v>
      </c>
      <c r="O83" s="198">
        <v>0</v>
      </c>
      <c r="P83" s="199">
        <v>2</v>
      </c>
      <c r="Q83" s="200">
        <v>49</v>
      </c>
    </row>
    <row r="84" spans="1:17" ht="15.75">
      <c r="A84" s="103" t="s">
        <v>245</v>
      </c>
      <c r="B84" s="198">
        <v>11</v>
      </c>
      <c r="C84" s="199">
        <v>1</v>
      </c>
      <c r="D84" s="200">
        <v>42</v>
      </c>
      <c r="E84" s="198">
        <v>21</v>
      </c>
      <c r="F84" s="200">
        <v>0</v>
      </c>
      <c r="G84" s="198">
        <v>5</v>
      </c>
      <c r="H84" s="199">
        <v>0</v>
      </c>
      <c r="I84" s="200">
        <v>593</v>
      </c>
      <c r="J84" s="198">
        <v>30</v>
      </c>
      <c r="K84" s="199">
        <v>5</v>
      </c>
      <c r="L84" s="200">
        <v>44</v>
      </c>
      <c r="M84" s="198">
        <v>21</v>
      </c>
      <c r="N84" s="200">
        <v>1</v>
      </c>
      <c r="O84" s="198">
        <v>4</v>
      </c>
      <c r="P84" s="199">
        <v>0</v>
      </c>
      <c r="Q84" s="200">
        <v>57</v>
      </c>
    </row>
    <row r="85" spans="1:17" ht="15.75">
      <c r="A85" s="99" t="s">
        <v>246</v>
      </c>
      <c r="B85" s="198">
        <v>38</v>
      </c>
      <c r="C85" s="199">
        <v>1</v>
      </c>
      <c r="D85" s="200">
        <v>101</v>
      </c>
      <c r="E85" s="198">
        <v>24</v>
      </c>
      <c r="F85" s="200">
        <v>0</v>
      </c>
      <c r="G85" s="198">
        <v>9</v>
      </c>
      <c r="H85" s="199">
        <v>2</v>
      </c>
      <c r="I85" s="200">
        <v>19</v>
      </c>
      <c r="J85" s="198">
        <v>81</v>
      </c>
      <c r="K85" s="199">
        <v>1</v>
      </c>
      <c r="L85" s="200">
        <v>78</v>
      </c>
      <c r="M85" s="198">
        <v>16</v>
      </c>
      <c r="N85" s="200">
        <v>5</v>
      </c>
      <c r="O85" s="198">
        <v>16</v>
      </c>
      <c r="P85" s="199">
        <v>5</v>
      </c>
      <c r="Q85" s="200">
        <v>25</v>
      </c>
    </row>
    <row r="86" spans="1:17" ht="15.75">
      <c r="A86" s="103" t="s">
        <v>247</v>
      </c>
      <c r="B86" s="198">
        <v>24</v>
      </c>
      <c r="C86" s="199">
        <v>10</v>
      </c>
      <c r="D86" s="200">
        <v>65</v>
      </c>
      <c r="E86" s="198">
        <v>7</v>
      </c>
      <c r="F86" s="200">
        <v>14</v>
      </c>
      <c r="G86" s="198">
        <v>7</v>
      </c>
      <c r="H86" s="199">
        <v>7</v>
      </c>
      <c r="I86" s="200">
        <v>40</v>
      </c>
      <c r="J86" s="198">
        <v>40</v>
      </c>
      <c r="K86" s="199">
        <v>14</v>
      </c>
      <c r="L86" s="200">
        <v>38</v>
      </c>
      <c r="M86" s="198">
        <v>7</v>
      </c>
      <c r="N86" s="200">
        <v>6</v>
      </c>
      <c r="O86" s="198">
        <v>6</v>
      </c>
      <c r="P86" s="199">
        <v>6</v>
      </c>
      <c r="Q86" s="200">
        <v>26</v>
      </c>
    </row>
    <row r="87" spans="1:17" ht="15.75">
      <c r="A87" s="99" t="s">
        <v>248</v>
      </c>
      <c r="B87" s="198">
        <v>16</v>
      </c>
      <c r="C87" s="199">
        <v>0</v>
      </c>
      <c r="D87" s="200">
        <v>28</v>
      </c>
      <c r="E87" s="198">
        <v>2</v>
      </c>
      <c r="F87" s="200">
        <v>2</v>
      </c>
      <c r="G87" s="198">
        <v>0</v>
      </c>
      <c r="H87" s="199">
        <v>1</v>
      </c>
      <c r="I87" s="200">
        <v>52</v>
      </c>
      <c r="J87" s="198">
        <v>16</v>
      </c>
      <c r="K87" s="199">
        <v>0</v>
      </c>
      <c r="L87" s="200">
        <v>13</v>
      </c>
      <c r="M87" s="198">
        <v>3</v>
      </c>
      <c r="N87" s="200">
        <v>0</v>
      </c>
      <c r="O87" s="198">
        <v>1</v>
      </c>
      <c r="P87" s="199">
        <v>0</v>
      </c>
      <c r="Q87" s="200">
        <v>45</v>
      </c>
    </row>
    <row r="88" spans="1:17" ht="15.75">
      <c r="A88" s="103" t="s">
        <v>249</v>
      </c>
      <c r="B88" s="198">
        <v>55</v>
      </c>
      <c r="C88" s="199">
        <v>2</v>
      </c>
      <c r="D88" s="200">
        <v>73</v>
      </c>
      <c r="E88" s="198">
        <v>28</v>
      </c>
      <c r="F88" s="200">
        <v>6</v>
      </c>
      <c r="G88" s="198">
        <v>22</v>
      </c>
      <c r="H88" s="199">
        <v>4</v>
      </c>
      <c r="I88" s="200">
        <v>47</v>
      </c>
      <c r="J88" s="198">
        <v>89</v>
      </c>
      <c r="K88" s="199">
        <v>4</v>
      </c>
      <c r="L88" s="200">
        <v>86</v>
      </c>
      <c r="M88" s="198">
        <v>30</v>
      </c>
      <c r="N88" s="200">
        <v>3</v>
      </c>
      <c r="O88" s="198">
        <v>17</v>
      </c>
      <c r="P88" s="199">
        <v>1</v>
      </c>
      <c r="Q88" s="200">
        <v>57</v>
      </c>
    </row>
    <row r="89" spans="1:17" ht="16.5" thickBot="1">
      <c r="A89" s="107" t="s">
        <v>250</v>
      </c>
      <c r="B89" s="198">
        <v>56</v>
      </c>
      <c r="C89" s="199">
        <v>1</v>
      </c>
      <c r="D89" s="200">
        <v>45</v>
      </c>
      <c r="E89" s="198">
        <v>11</v>
      </c>
      <c r="F89" s="200">
        <v>0</v>
      </c>
      <c r="G89" s="198">
        <v>12</v>
      </c>
      <c r="H89" s="199">
        <v>1</v>
      </c>
      <c r="I89" s="200">
        <v>29</v>
      </c>
      <c r="J89" s="198">
        <v>64</v>
      </c>
      <c r="K89" s="199">
        <v>1</v>
      </c>
      <c r="L89" s="200">
        <v>70</v>
      </c>
      <c r="M89" s="198">
        <v>25</v>
      </c>
      <c r="N89" s="200">
        <v>2</v>
      </c>
      <c r="O89" s="198">
        <v>21</v>
      </c>
      <c r="P89" s="199">
        <v>0</v>
      </c>
      <c r="Q89" s="200">
        <v>72</v>
      </c>
    </row>
    <row r="90" spans="1:17" s="112" customFormat="1" ht="17.25" thickBot="1" thickTop="1">
      <c r="A90" s="108" t="s">
        <v>251</v>
      </c>
      <c r="B90" s="183">
        <f>SUM(B9:B89)</f>
        <v>18986</v>
      </c>
      <c r="C90" s="184">
        <f aca="true" t="shared" si="0" ref="C90:I90">SUM(C9:C89)</f>
        <v>421</v>
      </c>
      <c r="D90" s="185">
        <f t="shared" si="0"/>
        <v>31437</v>
      </c>
      <c r="E90" s="183">
        <f t="shared" si="0"/>
        <v>8906</v>
      </c>
      <c r="F90" s="185">
        <f t="shared" si="0"/>
        <v>762</v>
      </c>
      <c r="G90" s="183">
        <f t="shared" si="0"/>
        <v>5614</v>
      </c>
      <c r="H90" s="184">
        <f t="shared" si="0"/>
        <v>803</v>
      </c>
      <c r="I90" s="185">
        <f t="shared" si="0"/>
        <v>16545</v>
      </c>
      <c r="J90" s="183">
        <f>SUM(J9:J89)</f>
        <v>25041</v>
      </c>
      <c r="K90" s="184">
        <f aca="true" t="shared" si="1" ref="K90:Q90">SUM(K9:K89)</f>
        <v>533</v>
      </c>
      <c r="L90" s="185">
        <f t="shared" si="1"/>
        <v>28223</v>
      </c>
      <c r="M90" s="183">
        <f t="shared" si="1"/>
        <v>9187</v>
      </c>
      <c r="N90" s="185">
        <f t="shared" si="1"/>
        <v>971</v>
      </c>
      <c r="O90" s="183">
        <f t="shared" si="1"/>
        <v>5819</v>
      </c>
      <c r="P90" s="184">
        <f t="shared" si="1"/>
        <v>635</v>
      </c>
      <c r="Q90" s="186">
        <f t="shared" si="1"/>
        <v>18708</v>
      </c>
    </row>
    <row r="91" spans="1:17" s="118" customFormat="1" ht="16.5" thickTop="1">
      <c r="A91" s="113" t="s">
        <v>18</v>
      </c>
      <c r="B91" s="114"/>
      <c r="C91" s="115"/>
      <c r="D91" s="115"/>
      <c r="E91" s="116"/>
      <c r="F91" s="116"/>
      <c r="G91" s="116"/>
      <c r="H91" s="116"/>
      <c r="I91" s="116"/>
      <c r="J91" s="117"/>
      <c r="K91" s="117"/>
      <c r="L91" s="117"/>
      <c r="M91" s="117"/>
      <c r="N91" s="117"/>
      <c r="O91" s="117"/>
      <c r="P91" s="117"/>
      <c r="Q91" s="117"/>
    </row>
    <row r="92" spans="1:10" s="122" customFormat="1" ht="20.25">
      <c r="A92" s="119"/>
      <c r="B92" s="120"/>
      <c r="C92" s="120"/>
      <c r="D92" s="120"/>
      <c r="E92" s="120"/>
      <c r="F92" s="120"/>
      <c r="G92" s="120"/>
      <c r="H92" s="120"/>
      <c r="I92" s="120"/>
      <c r="J92" s="121"/>
    </row>
    <row r="93" spans="1:10" s="124" customFormat="1" ht="20.25">
      <c r="A93" s="123"/>
      <c r="J93" s="125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&amp;L15.06.2012&amp;CTÜRKİYE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5" ht="18">
      <c r="A2" s="446" t="s">
        <v>418</v>
      </c>
      <c r="B2" s="446"/>
      <c r="C2" s="446"/>
      <c r="D2" s="446"/>
      <c r="E2" s="78"/>
    </row>
    <row r="3" spans="2:5" ht="18">
      <c r="B3" s="279"/>
      <c r="C3" s="279"/>
      <c r="D3" s="279"/>
      <c r="E3" s="78"/>
    </row>
    <row r="4" spans="2:4" ht="15.75" customHeight="1">
      <c r="B4" s="443" t="s">
        <v>427</v>
      </c>
      <c r="C4" s="443"/>
      <c r="D4" s="443"/>
    </row>
    <row r="5" spans="2:4" ht="15.75" customHeight="1" thickBot="1">
      <c r="B5" s="256"/>
      <c r="C5" s="256"/>
      <c r="D5" s="256"/>
    </row>
    <row r="6" spans="2:4" ht="24.75" customHeight="1" thickBot="1">
      <c r="B6" s="293" t="s">
        <v>394</v>
      </c>
      <c r="C6" s="294" t="s">
        <v>32</v>
      </c>
      <c r="D6" s="283"/>
    </row>
    <row r="7" spans="2:3" ht="16.5" customHeight="1">
      <c r="B7" s="284" t="s">
        <v>379</v>
      </c>
      <c r="C7" s="280">
        <v>48</v>
      </c>
    </row>
    <row r="8" spans="2:3" ht="16.5" customHeight="1">
      <c r="B8" s="285" t="s">
        <v>380</v>
      </c>
      <c r="C8" s="281">
        <v>13</v>
      </c>
    </row>
    <row r="9" spans="2:3" ht="16.5" customHeight="1">
      <c r="B9" s="285" t="s">
        <v>381</v>
      </c>
      <c r="C9" s="281">
        <v>9</v>
      </c>
    </row>
    <row r="10" spans="2:3" ht="16.5" customHeight="1">
      <c r="B10" s="285" t="s">
        <v>382</v>
      </c>
      <c r="C10" s="281">
        <v>1</v>
      </c>
    </row>
    <row r="11" spans="2:3" ht="16.5" customHeight="1">
      <c r="B11" s="285" t="s">
        <v>383</v>
      </c>
      <c r="C11" s="281">
        <v>1</v>
      </c>
    </row>
    <row r="12" spans="2:3" ht="16.5" customHeight="1">
      <c r="B12" s="285" t="s">
        <v>384</v>
      </c>
      <c r="C12" s="281">
        <v>4</v>
      </c>
    </row>
    <row r="13" spans="2:3" ht="16.5" customHeight="1">
      <c r="B13" s="285" t="s">
        <v>385</v>
      </c>
      <c r="C13" s="281">
        <v>1</v>
      </c>
    </row>
    <row r="14" spans="2:3" ht="16.5" customHeight="1">
      <c r="B14" s="285" t="s">
        <v>387</v>
      </c>
      <c r="C14" s="281">
        <v>1</v>
      </c>
    </row>
    <row r="15" spans="2:3" ht="16.5" customHeight="1">
      <c r="B15" s="301" t="s">
        <v>448</v>
      </c>
      <c r="C15" s="281">
        <v>1</v>
      </c>
    </row>
    <row r="16" spans="2:3" ht="16.5" customHeight="1">
      <c r="B16" s="302" t="s">
        <v>389</v>
      </c>
      <c r="C16" s="281">
        <v>2</v>
      </c>
    </row>
    <row r="17" spans="2:3" ht="16.5" customHeight="1" thickBot="1">
      <c r="B17" s="286" t="s">
        <v>390</v>
      </c>
      <c r="C17" s="281">
        <v>8</v>
      </c>
    </row>
    <row r="18" spans="2:3" ht="24.75" customHeight="1" thickBot="1">
      <c r="B18" s="290" t="s">
        <v>32</v>
      </c>
      <c r="C18" s="291">
        <f>SUM(C7:C17)</f>
        <v>89</v>
      </c>
    </row>
    <row r="19" spans="2:3" ht="15">
      <c r="B19" s="444"/>
      <c r="C19" s="444"/>
    </row>
    <row r="20" spans="2:3" ht="15">
      <c r="B20" s="445"/>
      <c r="C20" s="445"/>
    </row>
    <row r="21" spans="2:4" ht="15.75" customHeight="1">
      <c r="B21" s="443" t="s">
        <v>428</v>
      </c>
      <c r="C21" s="443"/>
      <c r="D21" s="443"/>
    </row>
    <row r="22" spans="2:4" ht="15.75" customHeight="1" thickBot="1">
      <c r="B22" s="256"/>
      <c r="C22" s="256"/>
      <c r="D22" s="256"/>
    </row>
    <row r="23" spans="2:4" ht="24.75" customHeight="1" thickBot="1">
      <c r="B23" s="295" t="s">
        <v>394</v>
      </c>
      <c r="C23" s="294" t="s">
        <v>32</v>
      </c>
      <c r="D23" s="283"/>
    </row>
    <row r="24" spans="2:3" ht="16.5" customHeight="1">
      <c r="B24" s="287" t="s">
        <v>379</v>
      </c>
      <c r="C24" s="280">
        <v>201</v>
      </c>
    </row>
    <row r="25" spans="2:3" ht="16.5" customHeight="1">
      <c r="B25" s="288" t="s">
        <v>380</v>
      </c>
      <c r="C25" s="281">
        <v>69</v>
      </c>
    </row>
    <row r="26" spans="2:3" ht="16.5" customHeight="1">
      <c r="B26" s="288" t="s">
        <v>381</v>
      </c>
      <c r="C26" s="281">
        <v>61</v>
      </c>
    </row>
    <row r="27" spans="2:3" ht="16.5" customHeight="1">
      <c r="B27" s="288" t="s">
        <v>382</v>
      </c>
      <c r="C27" s="281">
        <v>11</v>
      </c>
    </row>
    <row r="28" spans="2:3" ht="16.5" customHeight="1">
      <c r="B28" s="288" t="s">
        <v>383</v>
      </c>
      <c r="C28" s="281">
        <v>10</v>
      </c>
    </row>
    <row r="29" spans="2:3" ht="16.5" customHeight="1">
      <c r="B29" s="288" t="s">
        <v>384</v>
      </c>
      <c r="C29" s="281">
        <v>17</v>
      </c>
    </row>
    <row r="30" spans="2:3" ht="16.5" customHeight="1">
      <c r="B30" s="288" t="s">
        <v>385</v>
      </c>
      <c r="C30" s="281">
        <v>5</v>
      </c>
    </row>
    <row r="31" spans="2:3" ht="16.5" customHeight="1">
      <c r="B31" s="288" t="s">
        <v>386</v>
      </c>
      <c r="C31" s="281">
        <v>3</v>
      </c>
    </row>
    <row r="32" spans="2:3" ht="16.5" customHeight="1">
      <c r="B32" s="288" t="s">
        <v>387</v>
      </c>
      <c r="C32" s="281">
        <v>6</v>
      </c>
    </row>
    <row r="33" spans="2:3" ht="16.5" customHeight="1">
      <c r="B33" s="301" t="s">
        <v>448</v>
      </c>
      <c r="C33" s="281">
        <v>1</v>
      </c>
    </row>
    <row r="34" spans="2:3" ht="16.5" customHeight="1">
      <c r="B34" s="288" t="s">
        <v>391</v>
      </c>
      <c r="C34" s="281">
        <v>9</v>
      </c>
    </row>
    <row r="35" spans="2:3" ht="16.5" customHeight="1">
      <c r="B35" s="288" t="s">
        <v>392</v>
      </c>
      <c r="C35" s="281">
        <v>1</v>
      </c>
    </row>
    <row r="36" spans="2:3" ht="16.5" customHeight="1">
      <c r="B36" s="288" t="s">
        <v>388</v>
      </c>
      <c r="C36" s="281">
        <v>1</v>
      </c>
    </row>
    <row r="37" spans="2:3" ht="16.5" customHeight="1">
      <c r="B37" s="288" t="s">
        <v>393</v>
      </c>
      <c r="C37" s="281">
        <v>1</v>
      </c>
    </row>
    <row r="38" spans="2:3" ht="16.5" customHeight="1">
      <c r="B38" s="288" t="s">
        <v>389</v>
      </c>
      <c r="C38" s="281">
        <v>3</v>
      </c>
    </row>
    <row r="39" spans="2:3" ht="16.5" customHeight="1" thickBot="1">
      <c r="B39" s="289" t="s">
        <v>390</v>
      </c>
      <c r="C39" s="282">
        <v>22</v>
      </c>
    </row>
    <row r="40" spans="2:3" ht="24.75" customHeight="1" thickBot="1">
      <c r="B40" s="292" t="s">
        <v>32</v>
      </c>
      <c r="C40" s="291">
        <f>SUM(C24:C39)</f>
        <v>421</v>
      </c>
    </row>
    <row r="41" ht="15">
      <c r="B41" s="89" t="s">
        <v>18</v>
      </c>
    </row>
  </sheetData>
  <sheetProtection/>
  <mergeCells count="5">
    <mergeCell ref="B4:D4"/>
    <mergeCell ref="B21:D21"/>
    <mergeCell ref="B19:C19"/>
    <mergeCell ref="B20:C20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&amp;L15.06.2012&amp;CTÜRKİYE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13" t="s">
        <v>418</v>
      </c>
      <c r="B2" s="313"/>
      <c r="C2" s="313"/>
      <c r="D2" s="313"/>
      <c r="E2" s="313"/>
      <c r="F2" s="313"/>
      <c r="G2" s="313"/>
      <c r="H2" s="313"/>
    </row>
    <row r="5" spans="1:8" ht="18.75" customHeight="1">
      <c r="A5" s="358" t="s">
        <v>429</v>
      </c>
      <c r="B5" s="358"/>
      <c r="C5" s="358"/>
      <c r="D5" s="358"/>
      <c r="E5" s="358"/>
      <c r="F5" s="358"/>
      <c r="G5" s="358"/>
      <c r="H5" s="358"/>
    </row>
    <row r="6" spans="2:8" ht="15.75">
      <c r="B6" s="1"/>
      <c r="C6" s="92"/>
      <c r="D6" s="92"/>
      <c r="E6" s="92"/>
      <c r="F6" s="92"/>
      <c r="G6" s="92"/>
      <c r="H6" s="92"/>
    </row>
    <row r="7" spans="2:8" ht="15.75">
      <c r="B7" s="1"/>
      <c r="C7" s="92"/>
      <c r="D7" s="92"/>
      <c r="E7" s="92"/>
      <c r="F7" s="92"/>
      <c r="G7" s="92"/>
      <c r="H7" s="92"/>
    </row>
    <row r="9" spans="1:7" ht="31.5" customHeight="1">
      <c r="A9" s="137"/>
      <c r="B9" s="457" t="s">
        <v>3</v>
      </c>
      <c r="C9" s="458"/>
      <c r="D9" s="457" t="s">
        <v>6</v>
      </c>
      <c r="E9" s="458"/>
      <c r="F9" s="457" t="s">
        <v>2</v>
      </c>
      <c r="G9" s="458"/>
    </row>
    <row r="10" spans="1:7" ht="31.5" customHeight="1">
      <c r="A10" s="278" t="s">
        <v>9</v>
      </c>
      <c r="B10" s="459">
        <v>36</v>
      </c>
      <c r="C10" s="460"/>
      <c r="D10" s="459">
        <v>284</v>
      </c>
      <c r="E10" s="460"/>
      <c r="F10" s="461">
        <v>320</v>
      </c>
      <c r="G10" s="462"/>
    </row>
    <row r="11" spans="1:8" ht="30">
      <c r="A11" s="138" t="s">
        <v>258</v>
      </c>
      <c r="B11" s="459">
        <v>22876540</v>
      </c>
      <c r="C11" s="460"/>
      <c r="D11" s="459">
        <v>75420000</v>
      </c>
      <c r="E11" s="460"/>
      <c r="F11" s="459">
        <v>98296540</v>
      </c>
      <c r="G11" s="460"/>
      <c r="H11" s="202"/>
    </row>
    <row r="12" spans="1:8" ht="45">
      <c r="A12" s="139" t="s">
        <v>259</v>
      </c>
      <c r="B12" s="459">
        <v>17389408</v>
      </c>
      <c r="C12" s="460"/>
      <c r="D12" s="459">
        <v>47677400</v>
      </c>
      <c r="E12" s="460"/>
      <c r="F12" s="459">
        <v>65066808</v>
      </c>
      <c r="G12" s="460"/>
      <c r="H12" s="202"/>
    </row>
    <row r="13" spans="1:7" ht="42" customHeight="1">
      <c r="A13" s="138" t="s">
        <v>260</v>
      </c>
      <c r="B13" s="447">
        <v>76.01</v>
      </c>
      <c r="C13" s="448"/>
      <c r="D13" s="447">
        <v>63.22</v>
      </c>
      <c r="E13" s="448"/>
      <c r="F13" s="447">
        <v>66.19</v>
      </c>
      <c r="G13" s="448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452" t="s">
        <v>430</v>
      </c>
      <c r="B18" s="452"/>
      <c r="C18" s="452"/>
      <c r="D18" s="452"/>
      <c r="E18" s="452"/>
      <c r="F18" s="452"/>
      <c r="G18" s="452"/>
    </row>
    <row r="19" spans="1:7" ht="15.75" customHeight="1">
      <c r="A19" s="452"/>
      <c r="B19" s="452"/>
      <c r="C19" s="452"/>
      <c r="D19" s="452"/>
      <c r="E19" s="452"/>
      <c r="F19" s="452"/>
      <c r="G19" s="452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453"/>
      <c r="B21" s="453"/>
      <c r="C21" s="453"/>
      <c r="D21" s="453"/>
      <c r="E21" s="453"/>
      <c r="F21" s="453"/>
      <c r="G21" s="453"/>
      <c r="H21" s="453"/>
    </row>
    <row r="22" spans="1:7" ht="31.5" customHeight="1">
      <c r="A22" s="140"/>
      <c r="B22" s="457" t="s">
        <v>3</v>
      </c>
      <c r="C22" s="458"/>
      <c r="D22" s="457" t="s">
        <v>6</v>
      </c>
      <c r="E22" s="458"/>
      <c r="F22" s="457" t="s">
        <v>2</v>
      </c>
      <c r="G22" s="458"/>
    </row>
    <row r="23" spans="1:7" ht="28.5" customHeight="1">
      <c r="A23" s="141" t="s">
        <v>9</v>
      </c>
      <c r="B23" s="454">
        <v>181</v>
      </c>
      <c r="C23" s="455"/>
      <c r="D23" s="454">
        <v>1585</v>
      </c>
      <c r="E23" s="455"/>
      <c r="F23" s="454">
        <v>1766</v>
      </c>
      <c r="G23" s="456"/>
    </row>
    <row r="24" spans="1:7" ht="42" customHeight="1">
      <c r="A24" s="142" t="s">
        <v>258</v>
      </c>
      <c r="B24" s="449">
        <v>810918989</v>
      </c>
      <c r="C24" s="450"/>
      <c r="D24" s="449">
        <v>351284325</v>
      </c>
      <c r="E24" s="450"/>
      <c r="F24" s="449">
        <v>1162203314</v>
      </c>
      <c r="G24" s="451"/>
    </row>
    <row r="25" spans="1:7" ht="45">
      <c r="A25" s="143" t="s">
        <v>259</v>
      </c>
      <c r="B25" s="449">
        <v>663541287</v>
      </c>
      <c r="C25" s="451"/>
      <c r="D25" s="449">
        <v>251996096</v>
      </c>
      <c r="E25" s="451"/>
      <c r="F25" s="449">
        <v>915537383</v>
      </c>
      <c r="G25" s="451"/>
    </row>
    <row r="26" spans="1:7" ht="25.5" customHeight="1">
      <c r="A26" s="138" t="s">
        <v>260</v>
      </c>
      <c r="B26" s="447">
        <v>81.83</v>
      </c>
      <c r="C26" s="448"/>
      <c r="D26" s="447">
        <v>71.74</v>
      </c>
      <c r="E26" s="448"/>
      <c r="F26" s="447">
        <v>78.78</v>
      </c>
      <c r="G26" s="448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A18:G19"/>
    <mergeCell ref="A21:H21"/>
    <mergeCell ref="B23:C23"/>
    <mergeCell ref="D23:E23"/>
    <mergeCell ref="F23:G23"/>
    <mergeCell ref="B22:C22"/>
    <mergeCell ref="D22:E22"/>
    <mergeCell ref="F22:G22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&amp;L15.06.2012&amp;CTÜRKİYE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A5" sqref="A5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177" max="177" width="18.00390625" style="0" customWidth="1"/>
    <col min="178" max="179" width="13.8515625" style="0" customWidth="1"/>
    <col min="180" max="180" width="19.421875" style="0" customWidth="1"/>
    <col min="181" max="181" width="10.140625" style="0" bestFit="1" customWidth="1"/>
    <col min="182" max="182" width="8.8515625" style="0" customWidth="1"/>
    <col min="183" max="183" width="10.140625" style="0" bestFit="1" customWidth="1"/>
  </cols>
  <sheetData>
    <row r="1" spans="1:6" ht="18.75" thickBot="1">
      <c r="A1" s="313" t="s">
        <v>415</v>
      </c>
      <c r="B1" s="313"/>
      <c r="C1" s="313"/>
      <c r="D1" s="313"/>
      <c r="E1" s="313"/>
      <c r="F1" s="313"/>
    </row>
    <row r="3" spans="1:6" ht="15">
      <c r="A3" s="470" t="s">
        <v>431</v>
      </c>
      <c r="B3" s="470"/>
      <c r="C3" s="470"/>
      <c r="D3" s="470"/>
      <c r="E3" s="470"/>
      <c r="F3" s="470"/>
    </row>
    <row r="4" spans="1:6" ht="15">
      <c r="A4" s="470"/>
      <c r="B4" s="470"/>
      <c r="C4" s="470"/>
      <c r="D4" s="470"/>
      <c r="E4" s="470"/>
      <c r="F4" s="470"/>
    </row>
    <row r="6" spans="2:5" ht="15.75" customHeight="1">
      <c r="B6" s="373" t="s">
        <v>140</v>
      </c>
      <c r="C6" s="373"/>
      <c r="D6" s="373"/>
      <c r="E6" s="373"/>
    </row>
    <row r="7" spans="2:5" ht="15.75" customHeight="1">
      <c r="B7" s="144"/>
      <c r="C7" s="144"/>
      <c r="D7" s="144"/>
      <c r="E7" s="144"/>
    </row>
    <row r="8" spans="2:5" ht="45" customHeight="1">
      <c r="B8" s="471" t="s">
        <v>261</v>
      </c>
      <c r="C8" s="471" t="s">
        <v>262</v>
      </c>
      <c r="D8" s="471" t="s">
        <v>263</v>
      </c>
      <c r="E8" s="471" t="s">
        <v>264</v>
      </c>
    </row>
    <row r="9" spans="2:5" ht="29.25" customHeight="1">
      <c r="B9" s="471"/>
      <c r="C9" s="471"/>
      <c r="D9" s="472"/>
      <c r="E9" s="472"/>
    </row>
    <row r="10" spans="2:5" ht="17.25" customHeight="1" hidden="1">
      <c r="B10" s="471"/>
      <c r="C10" s="471"/>
      <c r="D10" s="472"/>
      <c r="E10" s="472"/>
    </row>
    <row r="11" spans="2:5" ht="15">
      <c r="B11" s="145" t="s">
        <v>203</v>
      </c>
      <c r="C11" s="146">
        <v>135</v>
      </c>
      <c r="D11" s="147">
        <v>721817899</v>
      </c>
      <c r="E11" s="147">
        <v>615879896</v>
      </c>
    </row>
    <row r="12" spans="2:5" ht="15">
      <c r="B12" s="145" t="s">
        <v>175</v>
      </c>
      <c r="C12" s="146">
        <v>21</v>
      </c>
      <c r="D12" s="147">
        <v>25230250</v>
      </c>
      <c r="E12" s="147">
        <v>12149002</v>
      </c>
    </row>
    <row r="13" spans="2:5" ht="15">
      <c r="B13" s="145" t="s">
        <v>210</v>
      </c>
      <c r="C13" s="146">
        <v>8</v>
      </c>
      <c r="D13" s="147">
        <v>31502840</v>
      </c>
      <c r="E13" s="147">
        <v>29849839</v>
      </c>
    </row>
    <row r="14" spans="2:5" ht="15">
      <c r="B14" s="145" t="s">
        <v>204</v>
      </c>
      <c r="C14" s="146">
        <v>5</v>
      </c>
      <c r="D14" s="147">
        <v>8155000</v>
      </c>
      <c r="E14" s="147">
        <v>2855000</v>
      </c>
    </row>
    <row r="15" spans="2:5" ht="15">
      <c r="B15" s="145" t="s">
        <v>176</v>
      </c>
      <c r="C15" s="146">
        <v>3</v>
      </c>
      <c r="D15" s="147">
        <v>18350000</v>
      </c>
      <c r="E15" s="147">
        <v>550000</v>
      </c>
    </row>
    <row r="16" spans="2:5" ht="15">
      <c r="B16" s="145" t="s">
        <v>200</v>
      </c>
      <c r="C16" s="146">
        <v>2</v>
      </c>
      <c r="D16" s="147">
        <v>250000</v>
      </c>
      <c r="E16" s="147">
        <v>130000</v>
      </c>
    </row>
    <row r="17" spans="2:5" ht="15">
      <c r="B17" s="145" t="s">
        <v>195</v>
      </c>
      <c r="C17" s="146">
        <v>1</v>
      </c>
      <c r="D17" s="147">
        <v>76000</v>
      </c>
      <c r="E17" s="147">
        <v>33400</v>
      </c>
    </row>
    <row r="18" spans="2:5" ht="15">
      <c r="B18" s="145" t="s">
        <v>194</v>
      </c>
      <c r="C18" s="146">
        <v>1</v>
      </c>
      <c r="D18" s="147">
        <v>1100000</v>
      </c>
      <c r="E18" s="147">
        <v>30000</v>
      </c>
    </row>
    <row r="19" spans="2:5" ht="15">
      <c r="B19" s="145" t="s">
        <v>213</v>
      </c>
      <c r="C19" s="146">
        <v>1</v>
      </c>
      <c r="D19" s="147">
        <v>550000</v>
      </c>
      <c r="E19" s="147">
        <v>110000</v>
      </c>
    </row>
    <row r="20" spans="2:5" ht="15">
      <c r="B20" s="145" t="s">
        <v>364</v>
      </c>
      <c r="C20" s="146">
        <v>1</v>
      </c>
      <c r="D20" s="147">
        <v>500000</v>
      </c>
      <c r="E20" s="147">
        <v>250000</v>
      </c>
    </row>
    <row r="21" spans="2:5" ht="15">
      <c r="B21" s="145" t="s">
        <v>234</v>
      </c>
      <c r="C21" s="146">
        <v>1</v>
      </c>
      <c r="D21" s="147">
        <v>87000</v>
      </c>
      <c r="E21" s="147">
        <v>39150</v>
      </c>
    </row>
    <row r="22" spans="2:5" ht="15">
      <c r="B22" s="145" t="s">
        <v>185</v>
      </c>
      <c r="C22" s="146">
        <v>1</v>
      </c>
      <c r="D22" s="147">
        <v>1500000</v>
      </c>
      <c r="E22" s="147">
        <v>765000</v>
      </c>
    </row>
    <row r="23" spans="2:5" ht="15">
      <c r="B23" s="145" t="s">
        <v>196</v>
      </c>
      <c r="C23" s="146">
        <v>1</v>
      </c>
      <c r="D23" s="147">
        <v>1800000</v>
      </c>
      <c r="E23" s="147">
        <v>900000</v>
      </c>
    </row>
    <row r="24" spans="2:5" ht="15" customHeight="1">
      <c r="B24" s="464" t="s">
        <v>32</v>
      </c>
      <c r="C24" s="465"/>
      <c r="D24" s="466"/>
      <c r="E24" s="152">
        <f>SUM(E11:E23)</f>
        <v>663541287</v>
      </c>
    </row>
    <row r="25" spans="2:5" ht="15" customHeight="1">
      <c r="B25" s="3" t="s">
        <v>18</v>
      </c>
      <c r="C25" s="3"/>
      <c r="D25" s="3"/>
      <c r="E25" s="148"/>
    </row>
    <row r="26" spans="2:5" ht="15">
      <c r="B26" s="149"/>
      <c r="C26" s="149"/>
      <c r="D26" s="150"/>
      <c r="E26" s="150"/>
    </row>
    <row r="27" spans="2:5" ht="15.75" customHeight="1">
      <c r="B27" s="373" t="s">
        <v>151</v>
      </c>
      <c r="C27" s="373"/>
      <c r="D27" s="373"/>
      <c r="E27" s="373"/>
    </row>
    <row r="28" spans="2:5" ht="15" customHeight="1">
      <c r="B28" s="151"/>
      <c r="C28" s="151"/>
      <c r="D28" s="151"/>
      <c r="E28" s="151"/>
    </row>
    <row r="29" spans="2:5" ht="30" customHeight="1">
      <c r="B29" s="467" t="s">
        <v>261</v>
      </c>
      <c r="C29" s="467" t="s">
        <v>262</v>
      </c>
      <c r="D29" s="467" t="s">
        <v>263</v>
      </c>
      <c r="E29" s="467" t="s">
        <v>264</v>
      </c>
    </row>
    <row r="30" spans="2:5" ht="45" customHeight="1">
      <c r="B30" s="468"/>
      <c r="C30" s="468"/>
      <c r="D30" s="468"/>
      <c r="E30" s="468"/>
    </row>
    <row r="31" spans="2:5" ht="18.75" customHeight="1" hidden="1">
      <c r="B31" s="469"/>
      <c r="C31" s="469"/>
      <c r="D31" s="469"/>
      <c r="E31" s="469"/>
    </row>
    <row r="32" spans="2:5" ht="15">
      <c r="B32" s="145" t="s">
        <v>203</v>
      </c>
      <c r="C32" s="146">
        <v>1028</v>
      </c>
      <c r="D32" s="147">
        <v>192063825</v>
      </c>
      <c r="E32" s="147">
        <v>151742750</v>
      </c>
    </row>
    <row r="33" spans="2:5" ht="15">
      <c r="B33" s="145" t="s">
        <v>176</v>
      </c>
      <c r="C33" s="146">
        <v>137</v>
      </c>
      <c r="D33" s="147">
        <v>19760000</v>
      </c>
      <c r="E33" s="147">
        <v>13810475</v>
      </c>
    </row>
    <row r="34" spans="2:5" ht="15">
      <c r="B34" s="145" t="s">
        <v>175</v>
      </c>
      <c r="C34" s="146">
        <v>94</v>
      </c>
      <c r="D34" s="147">
        <v>24737500</v>
      </c>
      <c r="E34" s="147">
        <v>17803325</v>
      </c>
    </row>
    <row r="35" spans="2:5" ht="15">
      <c r="B35" s="145" t="s">
        <v>204</v>
      </c>
      <c r="C35" s="146">
        <v>71</v>
      </c>
      <c r="D35" s="147">
        <v>8662000</v>
      </c>
      <c r="E35" s="147">
        <v>6082250</v>
      </c>
    </row>
    <row r="36" spans="2:5" ht="15">
      <c r="B36" s="145" t="s">
        <v>223</v>
      </c>
      <c r="C36" s="146">
        <v>38</v>
      </c>
      <c r="D36" s="147">
        <v>18230000</v>
      </c>
      <c r="E36" s="147">
        <v>17743000</v>
      </c>
    </row>
    <row r="37" spans="2:5" ht="15">
      <c r="B37" s="145" t="s">
        <v>217</v>
      </c>
      <c r="C37" s="146">
        <v>26</v>
      </c>
      <c r="D37" s="147">
        <v>10830000</v>
      </c>
      <c r="E37" s="147">
        <v>1686925</v>
      </c>
    </row>
    <row r="38" spans="2:5" ht="15">
      <c r="B38" s="145" t="s">
        <v>185</v>
      </c>
      <c r="C38" s="146">
        <v>21</v>
      </c>
      <c r="D38" s="147">
        <v>4035000</v>
      </c>
      <c r="E38" s="147">
        <v>1646346</v>
      </c>
    </row>
    <row r="39" spans="2:5" ht="15">
      <c r="B39" s="145" t="s">
        <v>364</v>
      </c>
      <c r="C39" s="146">
        <v>19</v>
      </c>
      <c r="D39" s="147">
        <v>13180000</v>
      </c>
      <c r="E39" s="147">
        <v>8557000</v>
      </c>
    </row>
    <row r="40" spans="2:5" ht="15">
      <c r="B40" s="145" t="s">
        <v>196</v>
      </c>
      <c r="C40" s="146">
        <v>15</v>
      </c>
      <c r="D40" s="147">
        <v>5900000</v>
      </c>
      <c r="E40" s="147">
        <v>3276500</v>
      </c>
    </row>
    <row r="41" spans="2:5" ht="15">
      <c r="B41" s="145" t="s">
        <v>170</v>
      </c>
      <c r="C41" s="146">
        <v>14</v>
      </c>
      <c r="D41" s="147">
        <v>4700000</v>
      </c>
      <c r="E41" s="147">
        <v>2120000</v>
      </c>
    </row>
    <row r="42" spans="2:5" ht="15">
      <c r="B42" s="145" t="s">
        <v>210</v>
      </c>
      <c r="C42" s="146">
        <v>14</v>
      </c>
      <c r="D42" s="147">
        <v>3060000</v>
      </c>
      <c r="E42" s="147">
        <v>2898925</v>
      </c>
    </row>
    <row r="43" spans="2:5" ht="15">
      <c r="B43" s="145" t="s">
        <v>178</v>
      </c>
      <c r="C43" s="146">
        <v>13</v>
      </c>
      <c r="D43" s="147">
        <v>2142000</v>
      </c>
      <c r="E43" s="147">
        <v>1650800</v>
      </c>
    </row>
    <row r="44" spans="2:5" ht="15">
      <c r="B44" s="145" t="s">
        <v>211</v>
      </c>
      <c r="C44" s="146">
        <v>9</v>
      </c>
      <c r="D44" s="147">
        <v>6210000</v>
      </c>
      <c r="E44" s="147">
        <v>724600</v>
      </c>
    </row>
    <row r="45" spans="2:5" ht="15">
      <c r="B45" s="145" t="s">
        <v>200</v>
      </c>
      <c r="C45" s="146">
        <v>9</v>
      </c>
      <c r="D45" s="147">
        <v>2270000</v>
      </c>
      <c r="E45" s="147">
        <v>1900000</v>
      </c>
    </row>
    <row r="46" spans="2:5" ht="15">
      <c r="B46" s="145" t="s">
        <v>207</v>
      </c>
      <c r="C46" s="146">
        <v>8</v>
      </c>
      <c r="D46" s="147">
        <v>1334000</v>
      </c>
      <c r="E46" s="147">
        <v>601750</v>
      </c>
    </row>
    <row r="47" spans="2:5" ht="15">
      <c r="B47" s="145" t="s">
        <v>246</v>
      </c>
      <c r="C47" s="146">
        <v>8</v>
      </c>
      <c r="D47" s="147">
        <v>2380000</v>
      </c>
      <c r="E47" s="147">
        <v>1477500</v>
      </c>
    </row>
    <row r="48" spans="2:5" ht="15">
      <c r="B48" s="145" t="s">
        <v>195</v>
      </c>
      <c r="C48" s="146">
        <v>5</v>
      </c>
      <c r="D48" s="147">
        <v>2010000</v>
      </c>
      <c r="E48" s="147">
        <v>865000</v>
      </c>
    </row>
    <row r="49" spans="2:5" ht="15">
      <c r="B49" s="145" t="s">
        <v>248</v>
      </c>
      <c r="C49" s="146">
        <v>5</v>
      </c>
      <c r="D49" s="147">
        <v>2500000</v>
      </c>
      <c r="E49" s="147">
        <v>1524000</v>
      </c>
    </row>
    <row r="50" spans="2:5" ht="15">
      <c r="B50" s="145" t="s">
        <v>215</v>
      </c>
      <c r="C50" s="146">
        <v>4</v>
      </c>
      <c r="D50" s="147">
        <v>650000</v>
      </c>
      <c r="E50" s="147">
        <v>454000</v>
      </c>
    </row>
    <row r="51" spans="2:5" ht="15">
      <c r="B51" s="145" t="s">
        <v>232</v>
      </c>
      <c r="C51" s="146">
        <v>3</v>
      </c>
      <c r="D51" s="147">
        <v>1700000</v>
      </c>
      <c r="E51" s="147">
        <v>1480000</v>
      </c>
    </row>
    <row r="52" spans="2:5" ht="15">
      <c r="B52" s="145" t="s">
        <v>179</v>
      </c>
      <c r="C52" s="146">
        <v>3</v>
      </c>
      <c r="D52" s="147">
        <v>5020000</v>
      </c>
      <c r="E52" s="147">
        <v>4630500</v>
      </c>
    </row>
    <row r="53" spans="2:5" ht="15">
      <c r="B53" s="145" t="s">
        <v>194</v>
      </c>
      <c r="C53" s="146">
        <v>3</v>
      </c>
      <c r="D53" s="147">
        <v>400000</v>
      </c>
      <c r="E53" s="147">
        <v>265000</v>
      </c>
    </row>
    <row r="54" spans="2:5" ht="15">
      <c r="B54" s="145" t="s">
        <v>191</v>
      </c>
      <c r="C54" s="146">
        <v>3</v>
      </c>
      <c r="D54" s="147">
        <v>530000</v>
      </c>
      <c r="E54" s="147">
        <v>530000</v>
      </c>
    </row>
    <row r="55" spans="2:5" ht="15">
      <c r="B55" s="145" t="s">
        <v>197</v>
      </c>
      <c r="C55" s="146">
        <v>2</v>
      </c>
      <c r="D55" s="147">
        <v>1500000</v>
      </c>
      <c r="E55" s="147">
        <v>35000</v>
      </c>
    </row>
    <row r="56" spans="2:5" ht="15">
      <c r="B56" s="145" t="s">
        <v>193</v>
      </c>
      <c r="C56" s="146">
        <v>2</v>
      </c>
      <c r="D56" s="147">
        <v>950000</v>
      </c>
      <c r="E56" s="147">
        <v>825000</v>
      </c>
    </row>
    <row r="57" spans="2:5" ht="15">
      <c r="B57" s="145" t="s">
        <v>190</v>
      </c>
      <c r="C57" s="146">
        <v>2</v>
      </c>
      <c r="D57" s="147">
        <v>200000</v>
      </c>
      <c r="E57" s="147">
        <v>40000</v>
      </c>
    </row>
    <row r="58" spans="2:5" ht="15">
      <c r="B58" s="145" t="s">
        <v>189</v>
      </c>
      <c r="C58" s="146">
        <v>2</v>
      </c>
      <c r="D58" s="147">
        <v>500000</v>
      </c>
      <c r="E58" s="147">
        <v>103000</v>
      </c>
    </row>
    <row r="59" spans="2:5" ht="15">
      <c r="B59" s="145" t="s">
        <v>172</v>
      </c>
      <c r="C59" s="146">
        <v>2</v>
      </c>
      <c r="D59" s="147">
        <v>530000</v>
      </c>
      <c r="E59" s="147">
        <v>122500</v>
      </c>
    </row>
    <row r="60" spans="2:5" ht="15">
      <c r="B60" s="145" t="s">
        <v>234</v>
      </c>
      <c r="C60" s="146">
        <v>2</v>
      </c>
      <c r="D60" s="147">
        <v>7000000</v>
      </c>
      <c r="E60" s="147">
        <v>3441000</v>
      </c>
    </row>
    <row r="61" spans="2:5" ht="15">
      <c r="B61" s="145" t="s">
        <v>228</v>
      </c>
      <c r="C61" s="146">
        <v>2</v>
      </c>
      <c r="D61" s="147">
        <v>2050000</v>
      </c>
      <c r="E61" s="147">
        <v>545000</v>
      </c>
    </row>
    <row r="62" spans="2:5" ht="15">
      <c r="B62" s="145" t="s">
        <v>224</v>
      </c>
      <c r="C62" s="146">
        <v>2</v>
      </c>
      <c r="D62" s="147">
        <v>500000</v>
      </c>
      <c r="E62" s="147">
        <v>300000</v>
      </c>
    </row>
    <row r="63" spans="2:5" ht="15">
      <c r="B63" s="145" t="s">
        <v>216</v>
      </c>
      <c r="C63" s="146">
        <v>2</v>
      </c>
      <c r="D63" s="147">
        <v>1000000</v>
      </c>
      <c r="E63" s="147">
        <v>700000</v>
      </c>
    </row>
    <row r="64" spans="2:5" ht="15">
      <c r="B64" s="145" t="s">
        <v>214</v>
      </c>
      <c r="C64" s="146">
        <v>2</v>
      </c>
      <c r="D64" s="147">
        <v>1300000</v>
      </c>
      <c r="E64" s="147">
        <v>675000</v>
      </c>
    </row>
    <row r="65" spans="2:5" ht="15">
      <c r="B65" s="145" t="s">
        <v>245</v>
      </c>
      <c r="C65" s="146">
        <v>1</v>
      </c>
      <c r="D65" s="147">
        <v>500000</v>
      </c>
      <c r="E65" s="147">
        <v>500000</v>
      </c>
    </row>
    <row r="66" spans="2:5" ht="15">
      <c r="B66" s="145" t="s">
        <v>206</v>
      </c>
      <c r="C66" s="146">
        <v>1</v>
      </c>
      <c r="D66" s="147">
        <v>100000</v>
      </c>
      <c r="E66" s="147">
        <v>50000</v>
      </c>
    </row>
    <row r="67" spans="2:5" ht="15">
      <c r="B67" s="145" t="s">
        <v>219</v>
      </c>
      <c r="C67" s="146">
        <v>1</v>
      </c>
      <c r="D67" s="147">
        <v>100000</v>
      </c>
      <c r="E67" s="147">
        <v>50000</v>
      </c>
    </row>
    <row r="68" spans="2:5" ht="15">
      <c r="B68" s="145" t="s">
        <v>221</v>
      </c>
      <c r="C68" s="146">
        <v>1</v>
      </c>
      <c r="D68" s="147">
        <v>20000</v>
      </c>
      <c r="E68" s="147">
        <v>10000</v>
      </c>
    </row>
    <row r="69" spans="2:5" ht="15">
      <c r="B69" s="145" t="s">
        <v>199</v>
      </c>
      <c r="C69" s="146">
        <v>1</v>
      </c>
      <c r="D69" s="147">
        <v>200000</v>
      </c>
      <c r="E69" s="147">
        <v>198000</v>
      </c>
    </row>
    <row r="70" spans="2:5" ht="15">
      <c r="B70" s="145" t="s">
        <v>188</v>
      </c>
      <c r="C70" s="146">
        <v>1</v>
      </c>
      <c r="D70" s="147">
        <v>50000</v>
      </c>
      <c r="E70" s="147">
        <v>25000</v>
      </c>
    </row>
    <row r="71" spans="2:5" ht="15">
      <c r="B71" s="145" t="s">
        <v>227</v>
      </c>
      <c r="C71" s="146">
        <v>1</v>
      </c>
      <c r="D71" s="147">
        <v>500000</v>
      </c>
      <c r="E71" s="147">
        <v>50000</v>
      </c>
    </row>
    <row r="72" spans="2:5" ht="15">
      <c r="B72" s="145" t="s">
        <v>181</v>
      </c>
      <c r="C72" s="146">
        <v>1</v>
      </c>
      <c r="D72" s="147">
        <v>200000</v>
      </c>
      <c r="E72" s="147">
        <v>180000</v>
      </c>
    </row>
    <row r="73" spans="2:5" ht="15">
      <c r="B73" s="145" t="s">
        <v>233</v>
      </c>
      <c r="C73" s="146">
        <v>1</v>
      </c>
      <c r="D73" s="147">
        <v>250000</v>
      </c>
      <c r="E73" s="147">
        <v>1000</v>
      </c>
    </row>
    <row r="74" spans="2:5" ht="15">
      <c r="B74" s="145" t="s">
        <v>192</v>
      </c>
      <c r="C74" s="146">
        <v>1</v>
      </c>
      <c r="D74" s="147">
        <v>1000000</v>
      </c>
      <c r="E74" s="147">
        <v>400000</v>
      </c>
    </row>
    <row r="75" spans="2:5" ht="15">
      <c r="B75" s="145" t="s">
        <v>184</v>
      </c>
      <c r="C75" s="146">
        <v>1</v>
      </c>
      <c r="D75" s="147">
        <v>400000</v>
      </c>
      <c r="E75" s="147">
        <v>200000</v>
      </c>
    </row>
    <row r="76" spans="2:5" ht="15">
      <c r="B76" s="145" t="s">
        <v>213</v>
      </c>
      <c r="C76" s="146">
        <v>1</v>
      </c>
      <c r="D76" s="147">
        <v>50000</v>
      </c>
      <c r="E76" s="147">
        <v>22500</v>
      </c>
    </row>
    <row r="77" spans="2:5" ht="15">
      <c r="B77" s="145" t="s">
        <v>239</v>
      </c>
      <c r="C77" s="146">
        <v>1</v>
      </c>
      <c r="D77" s="147">
        <v>50000</v>
      </c>
      <c r="E77" s="147">
        <v>25000</v>
      </c>
    </row>
    <row r="78" spans="2:5" ht="15">
      <c r="B78" s="145" t="s">
        <v>205</v>
      </c>
      <c r="C78" s="146">
        <v>1</v>
      </c>
      <c r="D78" s="147">
        <v>25000</v>
      </c>
      <c r="E78" s="147">
        <v>25000</v>
      </c>
    </row>
    <row r="79" spans="2:5" ht="15">
      <c r="B79" s="145" t="s">
        <v>201</v>
      </c>
      <c r="C79" s="146">
        <v>1</v>
      </c>
      <c r="D79" s="147">
        <v>5000</v>
      </c>
      <c r="E79" s="147">
        <v>2450</v>
      </c>
    </row>
    <row r="80" spans="2:5" ht="15" customHeight="1">
      <c r="B80" s="463" t="s">
        <v>32</v>
      </c>
      <c r="C80" s="463"/>
      <c r="D80" s="463"/>
      <c r="E80" s="152">
        <f>SUM(E32:E79)</f>
        <v>251996096</v>
      </c>
    </row>
    <row r="90" ht="15" customHeight="1"/>
  </sheetData>
  <sheetProtection/>
  <mergeCells count="14">
    <mergeCell ref="A1:F1"/>
    <mergeCell ref="A3:F4"/>
    <mergeCell ref="B6:E6"/>
    <mergeCell ref="B8:B10"/>
    <mergeCell ref="C8:C10"/>
    <mergeCell ref="D8:D10"/>
    <mergeCell ref="E8:E10"/>
    <mergeCell ref="B80:D80"/>
    <mergeCell ref="B24:D24"/>
    <mergeCell ref="B27:E27"/>
    <mergeCell ref="B29:B31"/>
    <mergeCell ref="C29:C31"/>
    <mergeCell ref="D29:D31"/>
    <mergeCell ref="E29:E31"/>
  </mergeCells>
  <hyperlinks>
    <hyperlink ref="B11" r:id="rId1" display="http://www.ticaretsicil.gov.tr/istatistik/yabanci_iller_detay.php?il_kod=34&amp;yil0=2010"/>
    <hyperlink ref="B12" r:id="rId2" display="http://www.ticaretsicil.gov.tr/istatistik/yabanci_iller_detay.php?il_kod=6&amp;yil0=2010"/>
    <hyperlink ref="B13" r:id="rId3" display="http://www.ticaretsicil.gov.tr/istatistik/yabanci_iller_detay.php?il_kod=35&amp;yil0=2010"/>
    <hyperlink ref="B14" r:id="rId4" display="http://www.ticaretsicil.gov.tr/istatistik/yabanci_iller_detay.php?il_kod=41&amp;yil0=2010"/>
    <hyperlink ref="B15" r:id="rId5" display="http://www.ticaretsicil.gov.tr/istatistik/yabanci_iller_detay.php?il_kod=16&amp;yil0=2010"/>
    <hyperlink ref="B41" r:id="rId6" display="http://www.ticaretsicil.gov.tr/istatistik/yabanci_iller_detay.php?il_kod=42&amp;yil0=2010"/>
    <hyperlink ref="B42" r:id="rId7" display="http://www.ticaretsicil.gov.tr/istatistik/yabanci_iller_detay.php?il_kod=31&amp;yil0=2010"/>
    <hyperlink ref="B43" r:id="rId8" display="http://www.ticaretsicil.gov.tr/istatistik/yabanci_iller_detay.php?il_kod=27&amp;yil0=2010"/>
    <hyperlink ref="B44" r:id="rId9" display="http://www.ticaretsicil.gov.tr/istatistik/yabanci_iller_detay.php?il_kod=1&amp;yil0=2010"/>
    <hyperlink ref="B45" r:id="rId10" display="http://www.ticaretsicil.gov.tr/istatistik/yabanci_iller_detay.php?il_kod=16&amp;yil0=2010"/>
    <hyperlink ref="B46" r:id="rId11" display="http://www.ticaretsicil.gov.tr/istatistik/yabanci_iller_detay.php?il_kod=61&amp;yil0=2010"/>
    <hyperlink ref="B47" r:id="rId12" display="http://www.ticaretsicil.gov.tr/istatistik/yabanci_iller_detay.php?il_kod=41&amp;yil0=2010"/>
    <hyperlink ref="B48" r:id="rId13" display="http://www.ticaretsicil.gov.tr/istatistik/yabanci_iller_detay.php?il_kod=45&amp;yil0=2010"/>
    <hyperlink ref="B49" r:id="rId14" display="http://www.ticaretsicil.gov.tr/istatistik/yabanci_iller_detay.php?il_kod=3&amp;yil0=2010"/>
    <hyperlink ref="B50" r:id="rId15" display="http://www.ticaretsicil.gov.tr/istatistik/yabanci_iller_detay.php?il_kod=32&amp;yil0=2010"/>
    <hyperlink ref="B51" r:id="rId16" display="http://www.ticaretsicil.gov.tr/istatistik/yabanci_iller_detay.php?il_kod=59&amp;yil0=2010"/>
    <hyperlink ref="B52" r:id="rId17" display="http://www.ticaretsicil.gov.tr/istatistik/yabanci_iller_detay.php?il_kod=22&amp;yil0=2010"/>
    <hyperlink ref="B53" r:id="rId18" display="http://www.ticaretsicil.gov.tr/istatistik/yabanci_iller_detay.php?il_kod=65&amp;yil0=2010"/>
    <hyperlink ref="B54" r:id="rId19" display="http://www.ticaretsicil.gov.tr/istatistik/yabanci_iller_detay.php?il_kod=38&amp;yil0=2010"/>
    <hyperlink ref="B55" r:id="rId20" display="http://www.ticaretsicil.gov.tr/istatistik/yabanci_iller_detay.php?il_kod=14&amp;yil0=2010"/>
    <hyperlink ref="B56" r:id="rId21" display="http://www.ticaretsicil.gov.tr/istatistik/yabanci_iller_detay.php?il_kod=26&amp;yil0=2010"/>
    <hyperlink ref="B57" r:id="rId22" display="http://www.ticaretsicil.gov.tr/istatistik/yabanci_iller_detay.php?il_kod=68&amp;yil0=2010"/>
    <hyperlink ref="B58" r:id="rId23" display="http://www.ticaretsicil.gov.tr/istatistik/yabanci_iller_detay.php?il_kod=54&amp;yil0=2010"/>
    <hyperlink ref="B59" r:id="rId24" display="http://www.ticaretsicil.gov.tr/istatistik/yabanci_iller_detay.php?il_kod=77&amp;yil0=2010"/>
    <hyperlink ref="B60" r:id="rId25" display="http://www.ticaretsicil.gov.tr/istatistik/yabanci_iller_detay.php?il_kod=52&amp;yil0=2010"/>
    <hyperlink ref="B79" r:id="rId26" display="http://www.ticaretsicil.gov.tr/istatistik/yabanci_iller_detay.php?il_kod=44&amp;yil0=2010"/>
    <hyperlink ref="B23" r:id="rId27" display="http://www.ticaretsicil.gov.tr/istatistik/yabanci_iller_detay.php?il_kod=33&amp;yil0=2010"/>
    <hyperlink ref="B40" r:id="rId28" display="http://www.ticaretsicil.gov.tr/istatistik/yabanci_iller_detay.php?il_kod=9&amp;yil0=2010"/>
    <hyperlink ref="B39" r:id="rId29" display="http://www.ticaretsicil.gov.tr/istatistik/yabanci_iller_detay.php?il_kod=33&amp;yil0=2010"/>
    <hyperlink ref="B36" r:id="rId30" display="http://www.ticaretsicil.gov.tr/istatistik/yabanci_iller_detay.php?il_kod=48&amp;yil0=2010"/>
    <hyperlink ref="B35" r:id="rId31" display="http://www.ticaretsicil.gov.tr/istatistik/yabanci_iller_detay.php?il_kod=35&amp;yil0=2010"/>
    <hyperlink ref="B34" r:id="rId32" display="http://www.ticaretsicil.gov.tr/istatistik/yabanci_iller_detay.php?il_kod=6&amp;yil0=2010"/>
    <hyperlink ref="B33" r:id="rId33" display="http://www.ticaretsicil.gov.tr/istatistik/yabanci_iller_detay.php?il_kod=7&amp;yil0=2010"/>
    <hyperlink ref="B32" r:id="rId34" display="http://www.ticaretsicil.gov.tr/istatistik/yabanci_iller_detay.php?il_kod=34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35"/>
  <headerFooter>
    <oddFooter>&amp;L15.06.2012
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K55" sqref="K55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82" max="182" width="18.00390625" style="0" customWidth="1"/>
    <col min="183" max="184" width="13.8515625" style="0" customWidth="1"/>
    <col min="185" max="185" width="19.421875" style="0" customWidth="1"/>
    <col min="187" max="187" width="11.421875" style="0" customWidth="1"/>
    <col min="189" max="189" width="20.140625" style="0" bestFit="1" customWidth="1"/>
  </cols>
  <sheetData>
    <row r="1" spans="1:6" ht="21.75" customHeight="1" thickBot="1">
      <c r="A1" s="473" t="s">
        <v>421</v>
      </c>
      <c r="B1" s="473"/>
      <c r="C1" s="473"/>
      <c r="D1" s="473"/>
      <c r="E1" s="473"/>
      <c r="F1" s="473"/>
    </row>
    <row r="2" spans="1:6" ht="21.75" customHeight="1">
      <c r="A2" s="208"/>
      <c r="B2" s="208"/>
      <c r="C2" s="208"/>
      <c r="D2" s="208"/>
      <c r="E2" s="208"/>
      <c r="F2" s="208"/>
    </row>
    <row r="4" spans="1:6" ht="16.5" customHeight="1">
      <c r="A4" s="344" t="s">
        <v>265</v>
      </c>
      <c r="B4" s="344"/>
      <c r="C4" s="344"/>
      <c r="D4" s="344"/>
      <c r="E4" s="344"/>
      <c r="F4" s="344"/>
    </row>
    <row r="5" spans="1:6" ht="16.5" customHeight="1">
      <c r="A5" s="210"/>
      <c r="B5" s="210"/>
      <c r="C5" s="210"/>
      <c r="D5" s="210"/>
      <c r="E5" s="210"/>
      <c r="F5" s="210"/>
    </row>
    <row r="6" spans="2:6" ht="16.5" customHeight="1">
      <c r="B6" s="190"/>
      <c r="C6" s="190"/>
      <c r="D6" s="190"/>
      <c r="E6" s="190"/>
      <c r="F6" s="190"/>
    </row>
    <row r="7" spans="2:5" ht="16.5" customHeight="1">
      <c r="B7" s="373" t="s">
        <v>140</v>
      </c>
      <c r="C7" s="373"/>
      <c r="D7" s="373"/>
      <c r="E7" s="373"/>
    </row>
    <row r="8" spans="2:5" ht="16.5" customHeight="1">
      <c r="B8" s="471" t="s">
        <v>266</v>
      </c>
      <c r="C8" s="471" t="s">
        <v>267</v>
      </c>
      <c r="D8" s="471" t="s">
        <v>263</v>
      </c>
      <c r="E8" s="471" t="s">
        <v>264</v>
      </c>
    </row>
    <row r="9" spans="2:5" ht="16.5" customHeight="1">
      <c r="B9" s="471"/>
      <c r="C9" s="471"/>
      <c r="D9" s="472"/>
      <c r="E9" s="472"/>
    </row>
    <row r="10" spans="2:5" ht="16.5" customHeight="1">
      <c r="B10" s="471"/>
      <c r="C10" s="471"/>
      <c r="D10" s="472"/>
      <c r="E10" s="472"/>
    </row>
    <row r="11" spans="2:5" ht="16.5" customHeight="1">
      <c r="B11" s="146" t="s">
        <v>314</v>
      </c>
      <c r="C11" s="146">
        <v>11</v>
      </c>
      <c r="D11" s="147">
        <v>5809840</v>
      </c>
      <c r="E11" s="147">
        <v>4994669</v>
      </c>
    </row>
    <row r="12" spans="2:5" ht="16.5" customHeight="1">
      <c r="B12" s="146" t="s">
        <v>412</v>
      </c>
      <c r="C12" s="146">
        <v>6</v>
      </c>
      <c r="D12" s="147">
        <v>2882000</v>
      </c>
      <c r="E12" s="147">
        <v>1470447</v>
      </c>
    </row>
    <row r="13" spans="2:5" ht="16.5" customHeight="1">
      <c r="B13" s="146" t="s">
        <v>407</v>
      </c>
      <c r="C13" s="146">
        <v>4</v>
      </c>
      <c r="D13" s="147">
        <v>9650000</v>
      </c>
      <c r="E13" s="147">
        <v>8616000</v>
      </c>
    </row>
    <row r="14" spans="2:5" ht="16.5" customHeight="1">
      <c r="B14" s="146" t="s">
        <v>330</v>
      </c>
      <c r="C14" s="146">
        <v>2</v>
      </c>
      <c r="D14" s="147">
        <v>825000</v>
      </c>
      <c r="E14" s="147">
        <v>110001</v>
      </c>
    </row>
    <row r="15" spans="2:5" ht="16.5" customHeight="1">
      <c r="B15" s="146" t="s">
        <v>321</v>
      </c>
      <c r="C15" s="146">
        <v>2</v>
      </c>
      <c r="D15" s="147">
        <v>2166700</v>
      </c>
      <c r="E15" s="147">
        <v>1479998</v>
      </c>
    </row>
    <row r="16" spans="2:5" ht="16.5" customHeight="1">
      <c r="B16" s="146" t="s">
        <v>316</v>
      </c>
      <c r="C16" s="146">
        <v>2</v>
      </c>
      <c r="D16" s="147">
        <v>2000000</v>
      </c>
      <c r="E16" s="147">
        <v>260000</v>
      </c>
    </row>
    <row r="17" spans="2:5" ht="16.5" customHeight="1">
      <c r="B17" s="146" t="s">
        <v>320</v>
      </c>
      <c r="C17" s="146">
        <v>2</v>
      </c>
      <c r="D17" s="147">
        <v>150000</v>
      </c>
      <c r="E17" s="147">
        <v>70498</v>
      </c>
    </row>
    <row r="18" spans="2:5" ht="16.5" customHeight="1">
      <c r="B18" s="146" t="s">
        <v>324</v>
      </c>
      <c r="C18" s="146">
        <v>1</v>
      </c>
      <c r="D18" s="147">
        <v>50000</v>
      </c>
      <c r="E18" s="147">
        <v>1000</v>
      </c>
    </row>
    <row r="19" spans="2:5" ht="16.5" customHeight="1">
      <c r="B19" s="146" t="s">
        <v>400</v>
      </c>
      <c r="C19" s="146">
        <v>1</v>
      </c>
      <c r="D19" s="147">
        <v>50000</v>
      </c>
      <c r="E19" s="147">
        <v>25000</v>
      </c>
    </row>
    <row r="20" spans="2:5" ht="16.5" customHeight="1">
      <c r="B20" s="146" t="s">
        <v>449</v>
      </c>
      <c r="C20" s="146">
        <v>1</v>
      </c>
      <c r="D20" s="147">
        <v>50000</v>
      </c>
      <c r="E20" s="147">
        <v>49996</v>
      </c>
    </row>
    <row r="21" spans="2:5" ht="16.5" customHeight="1">
      <c r="B21" s="146" t="s">
        <v>450</v>
      </c>
      <c r="C21" s="146">
        <v>1</v>
      </c>
      <c r="D21" s="147">
        <v>50000</v>
      </c>
      <c r="E21" s="147">
        <v>2</v>
      </c>
    </row>
    <row r="22" spans="2:5" ht="16.5" customHeight="1">
      <c r="B22" s="146" t="s">
        <v>409</v>
      </c>
      <c r="C22" s="146">
        <v>1</v>
      </c>
      <c r="D22" s="147">
        <v>75000</v>
      </c>
      <c r="E22" s="147">
        <v>74995</v>
      </c>
    </row>
    <row r="23" spans="2:5" ht="16.5" customHeight="1">
      <c r="B23" s="146" t="s">
        <v>317</v>
      </c>
      <c r="C23" s="146">
        <v>1</v>
      </c>
      <c r="D23" s="147">
        <v>50000</v>
      </c>
      <c r="E23" s="147">
        <v>50000</v>
      </c>
    </row>
    <row r="24" spans="2:5" ht="16.5" customHeight="1">
      <c r="B24" s="146" t="s">
        <v>319</v>
      </c>
      <c r="C24" s="146">
        <v>1</v>
      </c>
      <c r="D24" s="147">
        <v>50000</v>
      </c>
      <c r="E24" s="147">
        <v>6250</v>
      </c>
    </row>
    <row r="25" spans="2:5" ht="16.5" customHeight="1">
      <c r="B25" s="146" t="s">
        <v>367</v>
      </c>
      <c r="C25" s="146">
        <v>1</v>
      </c>
      <c r="D25" s="147">
        <v>50000</v>
      </c>
      <c r="E25" s="147">
        <v>50000</v>
      </c>
    </row>
    <row r="26" spans="2:5" ht="16.5" customHeight="1">
      <c r="B26" s="146" t="s">
        <v>315</v>
      </c>
      <c r="C26" s="146">
        <v>1</v>
      </c>
      <c r="D26" s="147">
        <v>250000</v>
      </c>
      <c r="E26" s="147">
        <v>10000</v>
      </c>
    </row>
    <row r="27" spans="2:5" ht="16.5" customHeight="1">
      <c r="B27" s="146" t="s">
        <v>332</v>
      </c>
      <c r="C27" s="146">
        <v>1</v>
      </c>
      <c r="D27" s="147">
        <v>50000</v>
      </c>
      <c r="E27" s="147">
        <v>41250</v>
      </c>
    </row>
    <row r="28" spans="2:5" ht="16.5" customHeight="1">
      <c r="B28" s="146" t="s">
        <v>326</v>
      </c>
      <c r="C28" s="146">
        <v>1</v>
      </c>
      <c r="D28" s="147">
        <v>50000</v>
      </c>
      <c r="E28" s="147">
        <v>500</v>
      </c>
    </row>
    <row r="29" spans="2:5" ht="16.5" customHeight="1">
      <c r="B29" s="146" t="s">
        <v>328</v>
      </c>
      <c r="C29" s="146">
        <v>1</v>
      </c>
      <c r="D29" s="147">
        <v>50000</v>
      </c>
      <c r="E29" s="147">
        <v>1000</v>
      </c>
    </row>
    <row r="30" spans="2:5" ht="16.5" customHeight="1">
      <c r="B30" s="146" t="s">
        <v>410</v>
      </c>
      <c r="C30" s="146">
        <v>1</v>
      </c>
      <c r="D30" s="147">
        <v>50000</v>
      </c>
      <c r="E30" s="147">
        <v>28750</v>
      </c>
    </row>
    <row r="31" spans="2:5" ht="16.5" customHeight="1">
      <c r="B31" s="146" t="s">
        <v>313</v>
      </c>
      <c r="C31" s="146">
        <v>1</v>
      </c>
      <c r="D31" s="147">
        <v>100000</v>
      </c>
      <c r="E31" s="147">
        <v>49000</v>
      </c>
    </row>
    <row r="32" spans="2:5" ht="16.5" customHeight="1">
      <c r="B32" s="146" t="s">
        <v>325</v>
      </c>
      <c r="C32" s="146">
        <v>1</v>
      </c>
      <c r="D32" s="147">
        <v>100000</v>
      </c>
      <c r="E32" s="147">
        <v>50</v>
      </c>
    </row>
    <row r="33" spans="2:5" ht="16.5" customHeight="1">
      <c r="B33" s="146" t="s">
        <v>348</v>
      </c>
      <c r="C33" s="146">
        <v>1</v>
      </c>
      <c r="D33" s="147">
        <v>2100000</v>
      </c>
      <c r="E33" s="147">
        <v>2</v>
      </c>
    </row>
    <row r="34" spans="2:5" ht="16.5" customHeight="1">
      <c r="B34" s="463" t="s">
        <v>32</v>
      </c>
      <c r="C34" s="463"/>
      <c r="D34" s="463"/>
      <c r="E34" s="152">
        <f>SUM(E11:E33)</f>
        <v>17389408</v>
      </c>
    </row>
    <row r="35" spans="2:5" ht="16.5" customHeight="1">
      <c r="B35" s="265"/>
      <c r="C35" s="265"/>
      <c r="D35" s="265"/>
      <c r="E35" s="266"/>
    </row>
    <row r="36" spans="2:5" ht="16.5" customHeight="1">
      <c r="B36" s="149"/>
      <c r="C36" s="149"/>
      <c r="D36" s="150"/>
      <c r="E36" s="150"/>
    </row>
    <row r="37" spans="2:5" ht="16.5" customHeight="1">
      <c r="B37" s="149"/>
      <c r="C37" s="149"/>
      <c r="D37" s="150"/>
      <c r="E37" s="150"/>
    </row>
    <row r="38" spans="2:5" ht="16.5" customHeight="1">
      <c r="B38" s="149"/>
      <c r="C38" s="149"/>
      <c r="D38" s="150"/>
      <c r="E38" s="150"/>
    </row>
    <row r="39" spans="2:5" ht="16.5" customHeight="1">
      <c r="B39" s="373" t="s">
        <v>151</v>
      </c>
      <c r="C39" s="373"/>
      <c r="D39" s="373"/>
      <c r="E39" s="373"/>
    </row>
    <row r="40" spans="2:5" ht="16.5" customHeight="1">
      <c r="B40" s="471" t="s">
        <v>266</v>
      </c>
      <c r="C40" s="471" t="s">
        <v>262</v>
      </c>
      <c r="D40" s="471" t="s">
        <v>263</v>
      </c>
      <c r="E40" s="471" t="s">
        <v>264</v>
      </c>
    </row>
    <row r="41" spans="2:5" ht="16.5" customHeight="1">
      <c r="B41" s="471"/>
      <c r="C41" s="471"/>
      <c r="D41" s="472"/>
      <c r="E41" s="472"/>
    </row>
    <row r="42" spans="2:5" ht="16.5" customHeight="1">
      <c r="B42" s="471"/>
      <c r="C42" s="471"/>
      <c r="D42" s="472"/>
      <c r="E42" s="472"/>
    </row>
    <row r="43" spans="2:5" ht="16.5" customHeight="1">
      <c r="B43" s="153" t="s">
        <v>313</v>
      </c>
      <c r="C43" s="146">
        <v>85</v>
      </c>
      <c r="D43" s="147">
        <v>17240000</v>
      </c>
      <c r="E43" s="147">
        <v>14102100</v>
      </c>
    </row>
    <row r="44" spans="2:5" ht="16.5" customHeight="1">
      <c r="B44" s="146" t="s">
        <v>412</v>
      </c>
      <c r="C44" s="146">
        <v>25</v>
      </c>
      <c r="D44" s="147">
        <v>11350000</v>
      </c>
      <c r="E44" s="147">
        <v>4016000</v>
      </c>
    </row>
    <row r="45" spans="2:5" ht="16.5" customHeight="1">
      <c r="B45" s="146" t="s">
        <v>314</v>
      </c>
      <c r="C45" s="146">
        <v>23</v>
      </c>
      <c r="D45" s="147">
        <v>5430000</v>
      </c>
      <c r="E45" s="147">
        <v>2690025</v>
      </c>
    </row>
    <row r="46" spans="2:5" ht="16.5" customHeight="1">
      <c r="B46" s="146" t="s">
        <v>345</v>
      </c>
      <c r="C46" s="146">
        <v>20</v>
      </c>
      <c r="D46" s="147">
        <v>11150000</v>
      </c>
      <c r="E46" s="147">
        <v>1567200</v>
      </c>
    </row>
    <row r="47" spans="2:5" ht="16.5" customHeight="1">
      <c r="B47" s="146" t="s">
        <v>316</v>
      </c>
      <c r="C47" s="146">
        <v>15</v>
      </c>
      <c r="D47" s="147">
        <v>3480000</v>
      </c>
      <c r="E47" s="147">
        <v>2807425</v>
      </c>
    </row>
    <row r="48" spans="2:5" ht="16.5" customHeight="1">
      <c r="B48" s="146" t="s">
        <v>327</v>
      </c>
      <c r="C48" s="146">
        <v>12</v>
      </c>
      <c r="D48" s="147">
        <v>4800000</v>
      </c>
      <c r="E48" s="147">
        <v>2362000</v>
      </c>
    </row>
    <row r="49" spans="2:5" ht="16.5" customHeight="1">
      <c r="B49" s="146" t="s">
        <v>332</v>
      </c>
      <c r="C49" s="146">
        <v>10</v>
      </c>
      <c r="D49" s="147">
        <v>2490000</v>
      </c>
      <c r="E49" s="147">
        <v>1346000</v>
      </c>
    </row>
    <row r="50" spans="2:5" ht="16.5" customHeight="1">
      <c r="B50" s="146" t="s">
        <v>315</v>
      </c>
      <c r="C50" s="146">
        <v>10</v>
      </c>
      <c r="D50" s="147">
        <v>1840000</v>
      </c>
      <c r="E50" s="147">
        <v>1732100</v>
      </c>
    </row>
    <row r="51" spans="2:5" ht="16.5" customHeight="1">
      <c r="B51" s="146" t="s">
        <v>367</v>
      </c>
      <c r="C51" s="146">
        <v>9</v>
      </c>
      <c r="D51" s="147">
        <v>4070000</v>
      </c>
      <c r="E51" s="147">
        <v>3785000</v>
      </c>
    </row>
    <row r="52" spans="2:5" ht="16.5" customHeight="1">
      <c r="B52" s="146" t="s">
        <v>320</v>
      </c>
      <c r="C52" s="146">
        <v>8</v>
      </c>
      <c r="D52" s="147">
        <v>230000</v>
      </c>
      <c r="E52" s="147">
        <v>142500</v>
      </c>
    </row>
    <row r="53" spans="2:5" ht="16.5" customHeight="1">
      <c r="B53" s="146" t="s">
        <v>326</v>
      </c>
      <c r="C53" s="146">
        <v>6</v>
      </c>
      <c r="D53" s="147">
        <v>170000</v>
      </c>
      <c r="E53" s="147">
        <v>142050</v>
      </c>
    </row>
    <row r="54" spans="2:5" ht="16.5" customHeight="1">
      <c r="B54" s="146" t="s">
        <v>321</v>
      </c>
      <c r="C54" s="146">
        <v>5</v>
      </c>
      <c r="D54" s="147">
        <v>255000</v>
      </c>
      <c r="E54" s="147">
        <v>120000</v>
      </c>
    </row>
    <row r="55" spans="2:5" ht="16.5" customHeight="1">
      <c r="B55" s="146" t="s">
        <v>337</v>
      </c>
      <c r="C55" s="146">
        <v>5</v>
      </c>
      <c r="D55" s="147">
        <v>360000</v>
      </c>
      <c r="E55" s="147">
        <v>59500</v>
      </c>
    </row>
    <row r="56" spans="2:5" ht="16.5" customHeight="1">
      <c r="B56" s="146" t="s">
        <v>330</v>
      </c>
      <c r="C56" s="146">
        <v>4</v>
      </c>
      <c r="D56" s="147">
        <v>5670000</v>
      </c>
      <c r="E56" s="147">
        <v>1845200</v>
      </c>
    </row>
    <row r="57" spans="2:5" ht="16.5" customHeight="1">
      <c r="B57" s="146" t="s">
        <v>366</v>
      </c>
      <c r="C57" s="146">
        <v>4</v>
      </c>
      <c r="D57" s="147">
        <v>1400000</v>
      </c>
      <c r="E57" s="147">
        <v>668500</v>
      </c>
    </row>
    <row r="58" spans="2:5" ht="16.5" customHeight="1">
      <c r="B58" s="146" t="s">
        <v>409</v>
      </c>
      <c r="C58" s="146">
        <v>4</v>
      </c>
      <c r="D58" s="147">
        <v>2030000</v>
      </c>
      <c r="E58" s="147">
        <v>2029900</v>
      </c>
    </row>
    <row r="59" spans="2:5" ht="16.5" customHeight="1">
      <c r="B59" s="146" t="s">
        <v>317</v>
      </c>
      <c r="C59" s="146">
        <v>3</v>
      </c>
      <c r="D59" s="147">
        <v>170000</v>
      </c>
      <c r="E59" s="147">
        <v>134500</v>
      </c>
    </row>
    <row r="60" spans="2:5" ht="16.5" customHeight="1">
      <c r="B60" s="146" t="s">
        <v>328</v>
      </c>
      <c r="C60" s="146">
        <v>3</v>
      </c>
      <c r="D60" s="147">
        <v>300000</v>
      </c>
      <c r="E60" s="147">
        <v>130000</v>
      </c>
    </row>
    <row r="61" spans="2:5" ht="16.5" customHeight="1">
      <c r="B61" s="146" t="s">
        <v>354</v>
      </c>
      <c r="C61" s="146">
        <v>3</v>
      </c>
      <c r="D61" s="147">
        <v>400000</v>
      </c>
      <c r="E61" s="147">
        <v>400000</v>
      </c>
    </row>
    <row r="62" spans="2:5" ht="16.5" customHeight="1">
      <c r="B62" s="146" t="s">
        <v>346</v>
      </c>
      <c r="C62" s="146">
        <v>2</v>
      </c>
      <c r="D62" s="147">
        <v>1200000</v>
      </c>
      <c r="E62" s="147">
        <v>920000</v>
      </c>
    </row>
    <row r="63" spans="2:5" ht="16.5" customHeight="1">
      <c r="B63" s="146" t="s">
        <v>323</v>
      </c>
      <c r="C63" s="146">
        <v>2</v>
      </c>
      <c r="D63" s="147">
        <v>55000</v>
      </c>
      <c r="E63" s="147">
        <v>55000</v>
      </c>
    </row>
    <row r="64" spans="2:5" ht="16.5" customHeight="1">
      <c r="B64" s="146" t="s">
        <v>352</v>
      </c>
      <c r="C64" s="146">
        <v>2</v>
      </c>
      <c r="D64" s="147">
        <v>60000</v>
      </c>
      <c r="E64" s="147">
        <v>525</v>
      </c>
    </row>
    <row r="65" spans="2:5" ht="16.5" customHeight="1">
      <c r="B65" s="146" t="s">
        <v>331</v>
      </c>
      <c r="C65" s="146">
        <v>2</v>
      </c>
      <c r="D65" s="147">
        <v>105000</v>
      </c>
      <c r="E65" s="147">
        <v>53000</v>
      </c>
    </row>
    <row r="66" spans="2:5" ht="16.5" customHeight="1">
      <c r="B66" s="146" t="s">
        <v>318</v>
      </c>
      <c r="C66" s="146">
        <v>2</v>
      </c>
      <c r="D66" s="147">
        <v>280000</v>
      </c>
      <c r="E66" s="147">
        <v>242500</v>
      </c>
    </row>
    <row r="67" spans="2:5" ht="16.5" customHeight="1">
      <c r="B67" s="146" t="s">
        <v>353</v>
      </c>
      <c r="C67" s="146">
        <v>2</v>
      </c>
      <c r="D67" s="147">
        <v>280000</v>
      </c>
      <c r="E67" s="147">
        <v>5500</v>
      </c>
    </row>
    <row r="68" spans="2:5" ht="16.5" customHeight="1">
      <c r="B68" s="146" t="s">
        <v>347</v>
      </c>
      <c r="C68" s="146">
        <v>2</v>
      </c>
      <c r="D68" s="147">
        <v>55000</v>
      </c>
      <c r="E68" s="147">
        <v>55000</v>
      </c>
    </row>
    <row r="69" spans="2:5" ht="16.5" customHeight="1">
      <c r="B69" s="146" t="s">
        <v>401</v>
      </c>
      <c r="C69" s="146">
        <v>2</v>
      </c>
      <c r="D69" s="147">
        <v>280000</v>
      </c>
      <c r="E69" s="147">
        <v>230000</v>
      </c>
    </row>
    <row r="70" spans="2:5" ht="16.5" customHeight="1">
      <c r="B70" s="146" t="s">
        <v>452</v>
      </c>
      <c r="C70" s="146">
        <v>2</v>
      </c>
      <c r="D70" s="147">
        <v>230000</v>
      </c>
      <c r="E70" s="147">
        <v>182500</v>
      </c>
    </row>
    <row r="71" spans="2:5" ht="16.5" customHeight="1">
      <c r="B71" s="146" t="s">
        <v>410</v>
      </c>
      <c r="C71" s="146">
        <v>2</v>
      </c>
      <c r="D71" s="147">
        <v>250000</v>
      </c>
      <c r="E71" s="147">
        <v>245000</v>
      </c>
    </row>
    <row r="72" spans="2:5" ht="16.5" customHeight="1">
      <c r="B72" s="146" t="s">
        <v>400</v>
      </c>
      <c r="C72" s="146">
        <v>2</v>
      </c>
      <c r="D72" s="147">
        <v>185000</v>
      </c>
      <c r="E72" s="147">
        <v>38400</v>
      </c>
    </row>
    <row r="73" spans="2:5" ht="16.5" customHeight="1">
      <c r="B73" s="146" t="s">
        <v>451</v>
      </c>
      <c r="C73" s="146">
        <v>2</v>
      </c>
      <c r="D73" s="147">
        <v>130000</v>
      </c>
      <c r="E73" s="147">
        <v>60000</v>
      </c>
    </row>
    <row r="74" spans="2:5" ht="16.5" customHeight="1">
      <c r="B74" s="146" t="s">
        <v>455</v>
      </c>
      <c r="C74" s="146">
        <v>1</v>
      </c>
      <c r="D74" s="147">
        <v>10000</v>
      </c>
      <c r="E74" s="147">
        <v>1000</v>
      </c>
    </row>
    <row r="75" spans="2:5" ht="16.5" customHeight="1">
      <c r="B75" s="146" t="s">
        <v>403</v>
      </c>
      <c r="C75" s="146">
        <v>1</v>
      </c>
      <c r="D75" s="147">
        <v>100000</v>
      </c>
      <c r="E75" s="147">
        <v>50000</v>
      </c>
    </row>
    <row r="76" spans="2:5" ht="16.5" customHeight="1">
      <c r="B76" s="146" t="s">
        <v>334</v>
      </c>
      <c r="C76" s="146">
        <v>1</v>
      </c>
      <c r="D76" s="147">
        <v>100000</v>
      </c>
      <c r="E76" s="147">
        <v>51000</v>
      </c>
    </row>
    <row r="77" spans="2:5" ht="16.5" customHeight="1">
      <c r="B77" s="146" t="s">
        <v>458</v>
      </c>
      <c r="C77" s="146">
        <v>1</v>
      </c>
      <c r="D77" s="147">
        <v>50000</v>
      </c>
      <c r="E77" s="147">
        <v>24500</v>
      </c>
    </row>
    <row r="78" spans="2:5" ht="16.5" customHeight="1">
      <c r="B78" s="146" t="s">
        <v>319</v>
      </c>
      <c r="C78" s="146">
        <v>1</v>
      </c>
      <c r="D78" s="147">
        <v>100000</v>
      </c>
      <c r="E78" s="147">
        <v>100000</v>
      </c>
    </row>
    <row r="79" spans="2:5" ht="16.5" customHeight="1">
      <c r="B79" s="146" t="s">
        <v>333</v>
      </c>
      <c r="C79" s="146">
        <v>1</v>
      </c>
      <c r="D79" s="147">
        <v>100000</v>
      </c>
      <c r="E79" s="147">
        <v>34000</v>
      </c>
    </row>
    <row r="80" spans="2:5" ht="16.5" customHeight="1">
      <c r="B80" s="146" t="s">
        <v>454</v>
      </c>
      <c r="C80" s="146">
        <v>1</v>
      </c>
      <c r="D80" s="147">
        <v>2100000</v>
      </c>
      <c r="E80" s="147">
        <v>2100000</v>
      </c>
    </row>
    <row r="81" spans="2:5" ht="16.5" customHeight="1">
      <c r="B81" s="146" t="s">
        <v>335</v>
      </c>
      <c r="C81" s="146">
        <v>1</v>
      </c>
      <c r="D81" s="147">
        <v>200000</v>
      </c>
      <c r="E81" s="147">
        <v>198000</v>
      </c>
    </row>
    <row r="82" spans="2:5" ht="16.5" customHeight="1">
      <c r="B82" s="146" t="s">
        <v>464</v>
      </c>
      <c r="C82" s="146">
        <v>1</v>
      </c>
      <c r="D82" s="147">
        <v>3000000</v>
      </c>
      <c r="E82" s="147">
        <v>1500000</v>
      </c>
    </row>
    <row r="83" spans="2:5" ht="16.5" customHeight="1">
      <c r="B83" s="146" t="s">
        <v>449</v>
      </c>
      <c r="C83" s="146">
        <v>1</v>
      </c>
      <c r="D83" s="147">
        <v>20000</v>
      </c>
      <c r="E83" s="147">
        <v>19975</v>
      </c>
    </row>
    <row r="84" spans="2:5" ht="16.5" customHeight="1">
      <c r="B84" s="146" t="s">
        <v>336</v>
      </c>
      <c r="C84" s="146">
        <v>1</v>
      </c>
      <c r="D84" s="147">
        <v>100000</v>
      </c>
      <c r="E84" s="147">
        <v>50000</v>
      </c>
    </row>
    <row r="85" spans="2:5" ht="16.5" customHeight="1">
      <c r="B85" s="146" t="s">
        <v>355</v>
      </c>
      <c r="C85" s="146">
        <v>1</v>
      </c>
      <c r="D85" s="147">
        <v>50000</v>
      </c>
      <c r="E85" s="147">
        <v>25000</v>
      </c>
    </row>
    <row r="86" spans="2:5" ht="16.5" customHeight="1">
      <c r="B86" s="146" t="s">
        <v>457</v>
      </c>
      <c r="C86" s="146">
        <v>1</v>
      </c>
      <c r="D86" s="147">
        <v>120000</v>
      </c>
      <c r="E86" s="147">
        <v>80000</v>
      </c>
    </row>
    <row r="87" spans="2:5" ht="16.5" customHeight="1">
      <c r="B87" s="146" t="s">
        <v>325</v>
      </c>
      <c r="C87" s="146">
        <v>1</v>
      </c>
      <c r="D87" s="147">
        <v>30000</v>
      </c>
      <c r="E87" s="147">
        <v>18000</v>
      </c>
    </row>
    <row r="88" spans="2:5" ht="16.5" customHeight="1">
      <c r="B88" s="146" t="s">
        <v>406</v>
      </c>
      <c r="C88" s="146">
        <v>1</v>
      </c>
      <c r="D88" s="147">
        <v>10000</v>
      </c>
      <c r="E88" s="146">
        <v>10000</v>
      </c>
    </row>
    <row r="89" spans="2:5" ht="16.5" customHeight="1">
      <c r="B89" s="146" t="s">
        <v>408</v>
      </c>
      <c r="C89" s="146">
        <v>1</v>
      </c>
      <c r="D89" s="147">
        <v>85000</v>
      </c>
      <c r="E89" s="147">
        <v>8500</v>
      </c>
    </row>
    <row r="90" spans="2:5" ht="16.5" customHeight="1">
      <c r="B90" s="146" t="s">
        <v>456</v>
      </c>
      <c r="C90" s="146">
        <v>1</v>
      </c>
      <c r="D90" s="147">
        <v>100000</v>
      </c>
      <c r="E90" s="147">
        <v>67000</v>
      </c>
    </row>
    <row r="91" spans="2:5" ht="16.5" customHeight="1">
      <c r="B91" s="146" t="s">
        <v>402</v>
      </c>
      <c r="C91" s="146">
        <v>1</v>
      </c>
      <c r="D91" s="147">
        <v>100000</v>
      </c>
      <c r="E91" s="147">
        <v>100000</v>
      </c>
    </row>
    <row r="92" spans="2:5" ht="16.5" customHeight="1">
      <c r="B92" s="146" t="s">
        <v>453</v>
      </c>
      <c r="C92" s="146">
        <v>1</v>
      </c>
      <c r="D92" s="147">
        <v>100000</v>
      </c>
      <c r="E92" s="147">
        <v>100000</v>
      </c>
    </row>
    <row r="93" spans="2:5" ht="16.5" customHeight="1">
      <c r="B93" s="146" t="s">
        <v>411</v>
      </c>
      <c r="C93" s="146">
        <v>1</v>
      </c>
      <c r="D93" s="147">
        <v>500000</v>
      </c>
      <c r="E93" s="147">
        <v>250000</v>
      </c>
    </row>
    <row r="94" spans="2:5" ht="16.5" customHeight="1">
      <c r="B94" s="146" t="s">
        <v>365</v>
      </c>
      <c r="C94" s="146">
        <v>1</v>
      </c>
      <c r="D94" s="147">
        <v>100000</v>
      </c>
      <c r="E94" s="147">
        <v>80000</v>
      </c>
    </row>
    <row r="95" spans="2:5" ht="16.5" customHeight="1">
      <c r="B95" s="146" t="s">
        <v>329</v>
      </c>
      <c r="C95" s="146">
        <v>1</v>
      </c>
      <c r="D95" s="147">
        <v>200000</v>
      </c>
      <c r="E95" s="147">
        <v>190000</v>
      </c>
    </row>
    <row r="96" spans="2:5" ht="16.5" customHeight="1">
      <c r="B96" s="146" t="s">
        <v>465</v>
      </c>
      <c r="C96" s="146">
        <v>1</v>
      </c>
      <c r="D96" s="147">
        <v>200000</v>
      </c>
      <c r="E96" s="147">
        <v>198000</v>
      </c>
    </row>
    <row r="97" spans="2:5" ht="16.5" customHeight="1">
      <c r="B97" s="146" t="s">
        <v>322</v>
      </c>
      <c r="C97" s="146">
        <v>1</v>
      </c>
      <c r="D97" s="147">
        <v>500000</v>
      </c>
      <c r="E97" s="147">
        <v>255000</v>
      </c>
    </row>
    <row r="98" spans="2:5" ht="16.5" customHeight="1">
      <c r="B98" s="297"/>
      <c r="C98" s="297"/>
      <c r="D98" s="296" t="s">
        <v>32</v>
      </c>
      <c r="E98" s="152">
        <f>SUM(E43:E97)</f>
        <v>47677400</v>
      </c>
    </row>
    <row r="99" spans="2:4" ht="16.5" customHeight="1">
      <c r="B99" s="3" t="s">
        <v>18</v>
      </c>
      <c r="C99" s="3"/>
      <c r="D99" s="3"/>
    </row>
    <row r="101" spans="2:5" ht="16.5" customHeight="1">
      <c r="B101" s="187" t="s">
        <v>268</v>
      </c>
      <c r="C101" s="187"/>
      <c r="D101" s="187"/>
      <c r="E101" s="187"/>
    </row>
    <row r="110" ht="16.5" customHeight="1">
      <c r="F110" s="187"/>
    </row>
  </sheetData>
  <sheetProtection/>
  <mergeCells count="13">
    <mergeCell ref="B34:D34"/>
    <mergeCell ref="B39:E39"/>
    <mergeCell ref="B40:B42"/>
    <mergeCell ref="C40:C42"/>
    <mergeCell ref="D40:D42"/>
    <mergeCell ref="E40:E42"/>
    <mergeCell ref="B8:B10"/>
    <mergeCell ref="C8:C10"/>
    <mergeCell ref="D8:D10"/>
    <mergeCell ref="E8:E10"/>
    <mergeCell ref="A1:F1"/>
    <mergeCell ref="A4:F4"/>
    <mergeCell ref="B7:E7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&amp;L15.06.2012&amp;CTÜRKİYE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3">
      <selection activeCell="H59" sqref="H59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76" max="176" width="4.28125" style="0" bestFit="1" customWidth="1"/>
    <col min="177" max="177" width="41.8515625" style="0" customWidth="1"/>
    <col min="178" max="178" width="12.140625" style="0" customWidth="1"/>
    <col min="179" max="179" width="13.140625" style="0" customWidth="1"/>
    <col min="180" max="180" width="17.140625" style="0" customWidth="1"/>
  </cols>
  <sheetData>
    <row r="1" spans="1:6" ht="18.75" thickBot="1">
      <c r="A1" s="313" t="s">
        <v>421</v>
      </c>
      <c r="B1" s="313"/>
      <c r="C1" s="313"/>
      <c r="D1" s="313"/>
      <c r="E1" s="313"/>
      <c r="F1" s="313"/>
    </row>
    <row r="4" spans="1:5" ht="15" customHeight="1">
      <c r="A4" s="470" t="s">
        <v>432</v>
      </c>
      <c r="B4" s="470"/>
      <c r="C4" s="470"/>
      <c r="D4" s="470"/>
      <c r="E4" s="470"/>
    </row>
    <row r="5" spans="1:5" ht="15" customHeight="1">
      <c r="A5" s="470"/>
      <c r="B5" s="470"/>
      <c r="C5" s="470"/>
      <c r="D5" s="470"/>
      <c r="E5" s="470"/>
    </row>
    <row r="7" spans="2:5" ht="15">
      <c r="B7" s="373" t="s">
        <v>140</v>
      </c>
      <c r="C7" s="373"/>
      <c r="D7" s="373"/>
      <c r="E7" s="373"/>
    </row>
    <row r="8" spans="2:5" ht="15.75" customHeight="1">
      <c r="B8" s="144"/>
      <c r="C8" s="144"/>
      <c r="D8" s="144"/>
      <c r="E8" s="144"/>
    </row>
    <row r="9" spans="1:5" ht="15" customHeight="1">
      <c r="A9" s="471" t="s">
        <v>141</v>
      </c>
      <c r="B9" s="471" t="s">
        <v>269</v>
      </c>
      <c r="C9" s="471" t="s">
        <v>262</v>
      </c>
      <c r="D9" s="471" t="s">
        <v>263</v>
      </c>
      <c r="E9" s="471" t="s">
        <v>264</v>
      </c>
    </row>
    <row r="10" spans="1:5" ht="45" customHeight="1">
      <c r="A10" s="471"/>
      <c r="B10" s="471"/>
      <c r="C10" s="471"/>
      <c r="D10" s="472"/>
      <c r="E10" s="472"/>
    </row>
    <row r="11" spans="1:5" ht="29.25" customHeight="1">
      <c r="A11" s="471"/>
      <c r="B11" s="471"/>
      <c r="C11" s="471"/>
      <c r="D11" s="472"/>
      <c r="E11" s="472"/>
    </row>
    <row r="12" spans="1:5" ht="19.5" customHeight="1">
      <c r="A12" s="154">
        <v>1</v>
      </c>
      <c r="B12" s="303" t="s">
        <v>271</v>
      </c>
      <c r="C12" s="155">
        <v>11</v>
      </c>
      <c r="D12" s="156">
        <v>3387000</v>
      </c>
      <c r="E12" s="156">
        <v>1762120</v>
      </c>
    </row>
    <row r="13" spans="1:5" ht="30">
      <c r="A13" s="154">
        <v>2</v>
      </c>
      <c r="B13" s="303" t="s">
        <v>270</v>
      </c>
      <c r="C13" s="155">
        <v>11</v>
      </c>
      <c r="D13" s="156">
        <v>4950000</v>
      </c>
      <c r="E13" s="156">
        <v>2237500</v>
      </c>
    </row>
    <row r="14" spans="1:5" ht="30" customHeight="1">
      <c r="A14" s="154">
        <v>3</v>
      </c>
      <c r="B14" s="303" t="s">
        <v>358</v>
      </c>
      <c r="C14" s="155">
        <v>5</v>
      </c>
      <c r="D14" s="156">
        <v>1156250</v>
      </c>
      <c r="E14" s="156">
        <v>1156246</v>
      </c>
    </row>
    <row r="15" spans="1:5" ht="30">
      <c r="A15" s="154">
        <v>4</v>
      </c>
      <c r="B15" s="303" t="s">
        <v>356</v>
      </c>
      <c r="C15" s="155">
        <v>5</v>
      </c>
      <c r="D15" s="156">
        <v>2100000</v>
      </c>
      <c r="E15" s="156">
        <v>634756</v>
      </c>
    </row>
    <row r="16" spans="1:5" ht="30">
      <c r="A16" s="154">
        <v>5</v>
      </c>
      <c r="B16" s="303" t="s">
        <v>276</v>
      </c>
      <c r="C16" s="155">
        <v>5</v>
      </c>
      <c r="D16" s="156">
        <v>500000</v>
      </c>
      <c r="E16" s="156">
        <v>171000</v>
      </c>
    </row>
    <row r="17" spans="1:5" ht="18" customHeight="1">
      <c r="A17" s="254">
        <v>6</v>
      </c>
      <c r="B17" s="303" t="s">
        <v>359</v>
      </c>
      <c r="C17" s="155">
        <v>4</v>
      </c>
      <c r="D17" s="156">
        <v>465000</v>
      </c>
      <c r="E17" s="156">
        <v>344648</v>
      </c>
    </row>
    <row r="18" spans="1:5" ht="18.75" customHeight="1">
      <c r="A18" s="254">
        <v>7</v>
      </c>
      <c r="B18" s="303" t="s">
        <v>368</v>
      </c>
      <c r="C18" s="155">
        <v>4</v>
      </c>
      <c r="D18" s="156">
        <v>250000</v>
      </c>
      <c r="E18" s="156">
        <v>194994</v>
      </c>
    </row>
    <row r="19" spans="1:9" ht="27.75" customHeight="1">
      <c r="A19" s="254">
        <v>8</v>
      </c>
      <c r="B19" s="303" t="s">
        <v>405</v>
      </c>
      <c r="C19" s="155">
        <v>3</v>
      </c>
      <c r="D19" s="156">
        <v>22318840</v>
      </c>
      <c r="E19" s="156">
        <v>13194929</v>
      </c>
      <c r="I19" s="1"/>
    </row>
    <row r="20" spans="1:5" ht="15">
      <c r="A20" s="254">
        <v>9</v>
      </c>
      <c r="B20" s="303" t="s">
        <v>273</v>
      </c>
      <c r="C20" s="155">
        <v>3</v>
      </c>
      <c r="D20" s="156">
        <v>200000</v>
      </c>
      <c r="E20" s="156">
        <v>200000</v>
      </c>
    </row>
    <row r="21" spans="1:5" ht="18.75" customHeight="1">
      <c r="A21" s="254">
        <v>10</v>
      </c>
      <c r="B21" s="303" t="s">
        <v>370</v>
      </c>
      <c r="C21" s="155">
        <v>3</v>
      </c>
      <c r="D21" s="156">
        <v>4165000</v>
      </c>
      <c r="E21" s="156">
        <v>1177600</v>
      </c>
    </row>
    <row r="22" spans="1:5" ht="19.5" customHeight="1">
      <c r="A22" s="254">
        <v>11</v>
      </c>
      <c r="B22" s="303" t="s">
        <v>349</v>
      </c>
      <c r="C22" s="155">
        <v>3</v>
      </c>
      <c r="D22" s="156">
        <v>1140000</v>
      </c>
      <c r="E22" s="156">
        <v>362500</v>
      </c>
    </row>
    <row r="23" spans="1:5" ht="30">
      <c r="A23" s="254">
        <v>12</v>
      </c>
      <c r="B23" s="303" t="s">
        <v>275</v>
      </c>
      <c r="C23" s="155">
        <v>3</v>
      </c>
      <c r="D23" s="156">
        <v>100750000</v>
      </c>
      <c r="E23" s="156">
        <v>28940000</v>
      </c>
    </row>
    <row r="24" spans="1:5" ht="30">
      <c r="A24" s="254">
        <v>13</v>
      </c>
      <c r="B24" s="303" t="s">
        <v>372</v>
      </c>
      <c r="C24" s="157">
        <v>3</v>
      </c>
      <c r="D24" s="158">
        <v>776000</v>
      </c>
      <c r="E24" s="158">
        <v>353400</v>
      </c>
    </row>
    <row r="25" spans="1:5" ht="15">
      <c r="A25" s="254">
        <v>14</v>
      </c>
      <c r="B25" s="303" t="s">
        <v>459</v>
      </c>
      <c r="C25" s="157">
        <v>3</v>
      </c>
      <c r="D25" s="158">
        <v>1000000</v>
      </c>
      <c r="E25" s="158">
        <v>395005</v>
      </c>
    </row>
    <row r="26" spans="1:5" ht="18.75" customHeight="1">
      <c r="A26" s="254">
        <v>15</v>
      </c>
      <c r="B26" s="303" t="s">
        <v>369</v>
      </c>
      <c r="C26" s="157">
        <v>3</v>
      </c>
      <c r="D26" s="158">
        <v>1050000</v>
      </c>
      <c r="E26" s="158">
        <v>59600</v>
      </c>
    </row>
    <row r="27" spans="1:5" ht="19.5" customHeight="1">
      <c r="A27" s="254">
        <v>16</v>
      </c>
      <c r="B27" s="303" t="s">
        <v>373</v>
      </c>
      <c r="C27" s="157">
        <v>3</v>
      </c>
      <c r="D27" s="158">
        <v>15300000</v>
      </c>
      <c r="E27" s="158">
        <v>12091000</v>
      </c>
    </row>
    <row r="28" spans="1:5" ht="15">
      <c r="A28" s="254">
        <v>17</v>
      </c>
      <c r="B28" s="303" t="s">
        <v>272</v>
      </c>
      <c r="C28" s="157">
        <v>3</v>
      </c>
      <c r="D28" s="158">
        <v>1473200</v>
      </c>
      <c r="E28" s="158">
        <v>536600</v>
      </c>
    </row>
    <row r="29" spans="1:5" ht="27.75" customHeight="1">
      <c r="A29" s="254">
        <v>18</v>
      </c>
      <c r="B29" s="303" t="s">
        <v>460</v>
      </c>
      <c r="C29" s="157">
        <v>3</v>
      </c>
      <c r="D29" s="158">
        <v>270000</v>
      </c>
      <c r="E29" s="158">
        <v>211249</v>
      </c>
    </row>
    <row r="30" spans="1:5" ht="15">
      <c r="A30" s="254">
        <v>19</v>
      </c>
      <c r="B30" s="303" t="s">
        <v>357</v>
      </c>
      <c r="C30" s="157">
        <v>2</v>
      </c>
      <c r="D30" s="158">
        <v>150000</v>
      </c>
      <c r="E30" s="158">
        <v>25100</v>
      </c>
    </row>
    <row r="31" spans="1:5" ht="32.25" customHeight="1">
      <c r="A31" s="254">
        <v>20</v>
      </c>
      <c r="B31" s="303" t="s">
        <v>404</v>
      </c>
      <c r="C31" s="157">
        <v>2</v>
      </c>
      <c r="D31" s="158">
        <v>3124000</v>
      </c>
      <c r="E31" s="158">
        <v>1656758</v>
      </c>
    </row>
    <row r="32" spans="1:5" ht="15" customHeight="1">
      <c r="A32" s="464" t="s">
        <v>32</v>
      </c>
      <c r="B32" s="474"/>
      <c r="C32" s="465"/>
      <c r="D32" s="466"/>
      <c r="E32" s="152">
        <f>SUM(E12:E31)</f>
        <v>65705005</v>
      </c>
    </row>
    <row r="33" spans="2:5" ht="15">
      <c r="B33" s="3" t="s">
        <v>18</v>
      </c>
      <c r="C33" s="3"/>
      <c r="D33" s="3"/>
      <c r="E33" s="159"/>
    </row>
    <row r="34" spans="2:5" ht="15">
      <c r="B34" s="149"/>
      <c r="C34" s="149"/>
      <c r="D34" s="150"/>
      <c r="E34" s="150"/>
    </row>
    <row r="35" spans="2:5" ht="15">
      <c r="B35" s="149"/>
      <c r="C35" s="149"/>
      <c r="D35" s="150"/>
      <c r="E35" s="150"/>
    </row>
    <row r="36" spans="2:5" ht="15">
      <c r="B36" s="149"/>
      <c r="C36" s="149"/>
      <c r="D36" s="150"/>
      <c r="E36" s="150"/>
    </row>
    <row r="37" spans="2:5" ht="15">
      <c r="B37" s="149"/>
      <c r="C37" s="149"/>
      <c r="D37" s="150"/>
      <c r="E37" s="150"/>
    </row>
    <row r="38" spans="2:5" ht="15">
      <c r="B38" s="149"/>
      <c r="C38" s="149"/>
      <c r="D38" s="150"/>
      <c r="E38" s="150"/>
    </row>
    <row r="39" spans="2:5" ht="15">
      <c r="B39" s="149"/>
      <c r="C39" s="149"/>
      <c r="D39" s="150"/>
      <c r="E39" s="150"/>
    </row>
    <row r="40" spans="2:5" ht="15">
      <c r="B40" s="149"/>
      <c r="C40" s="149"/>
      <c r="D40" s="150"/>
      <c r="E40" s="150"/>
    </row>
    <row r="41" spans="2:5" ht="15">
      <c r="B41" s="149"/>
      <c r="C41" s="149"/>
      <c r="D41" s="150"/>
      <c r="E41" s="150"/>
    </row>
    <row r="42" spans="2:5" ht="15">
      <c r="B42" s="373" t="s">
        <v>151</v>
      </c>
      <c r="C42" s="373"/>
      <c r="D42" s="373"/>
      <c r="E42" s="373"/>
    </row>
    <row r="43" ht="15.75" customHeight="1"/>
    <row r="44" spans="1:5" ht="30" customHeight="1">
      <c r="A44" s="471" t="s">
        <v>141</v>
      </c>
      <c r="B44" s="471" t="s">
        <v>269</v>
      </c>
      <c r="C44" s="471" t="s">
        <v>262</v>
      </c>
      <c r="D44" s="471" t="s">
        <v>263</v>
      </c>
      <c r="E44" s="471" t="s">
        <v>264</v>
      </c>
    </row>
    <row r="45" spans="1:5" ht="33" customHeight="1">
      <c r="A45" s="471"/>
      <c r="B45" s="471"/>
      <c r="C45" s="471"/>
      <c r="D45" s="472"/>
      <c r="E45" s="472"/>
    </row>
    <row r="46" spans="1:5" ht="0.75" customHeight="1" hidden="1">
      <c r="A46" s="471"/>
      <c r="B46" s="471"/>
      <c r="C46" s="471"/>
      <c r="D46" s="472"/>
      <c r="E46" s="472"/>
    </row>
    <row r="47" spans="1:5" ht="30">
      <c r="A47" s="154">
        <v>1</v>
      </c>
      <c r="B47" s="303" t="s">
        <v>270</v>
      </c>
      <c r="C47" s="155">
        <v>106</v>
      </c>
      <c r="D47" s="156">
        <v>41969005</v>
      </c>
      <c r="E47" s="156">
        <v>26057102</v>
      </c>
    </row>
    <row r="48" spans="1:5" ht="30">
      <c r="A48" s="154">
        <v>2</v>
      </c>
      <c r="B48" s="303" t="s">
        <v>279</v>
      </c>
      <c r="C48" s="155">
        <v>102</v>
      </c>
      <c r="D48" s="156">
        <v>17345000</v>
      </c>
      <c r="E48" s="156">
        <v>15584999</v>
      </c>
    </row>
    <row r="49" spans="1:5" ht="19.5" customHeight="1">
      <c r="A49" s="154">
        <v>3</v>
      </c>
      <c r="B49" s="303" t="s">
        <v>274</v>
      </c>
      <c r="C49" s="155">
        <v>67</v>
      </c>
      <c r="D49" s="156">
        <v>8915000</v>
      </c>
      <c r="E49" s="156">
        <v>6920375</v>
      </c>
    </row>
    <row r="50" spans="1:5" ht="15">
      <c r="A50" s="154">
        <v>4</v>
      </c>
      <c r="B50" s="303" t="s">
        <v>278</v>
      </c>
      <c r="C50" s="155">
        <v>48</v>
      </c>
      <c r="D50" s="156">
        <v>12835000</v>
      </c>
      <c r="E50" s="156">
        <v>2952075</v>
      </c>
    </row>
    <row r="51" spans="1:5" ht="28.5" customHeight="1">
      <c r="A51" s="154">
        <v>5</v>
      </c>
      <c r="B51" s="304" t="s">
        <v>275</v>
      </c>
      <c r="C51" s="155">
        <v>47</v>
      </c>
      <c r="D51" s="156">
        <v>9313101</v>
      </c>
      <c r="E51" s="156">
        <v>8284629</v>
      </c>
    </row>
    <row r="52" spans="1:5" ht="17.25" customHeight="1">
      <c r="A52" s="154">
        <v>6</v>
      </c>
      <c r="B52" s="303" t="s">
        <v>277</v>
      </c>
      <c r="C52" s="155">
        <v>42</v>
      </c>
      <c r="D52" s="156">
        <v>5025000</v>
      </c>
      <c r="E52" s="156">
        <v>4645575</v>
      </c>
    </row>
    <row r="53" spans="1:5" ht="30">
      <c r="A53" s="154">
        <v>7</v>
      </c>
      <c r="B53" s="303" t="s">
        <v>280</v>
      </c>
      <c r="C53" s="155">
        <v>30</v>
      </c>
      <c r="D53" s="156">
        <v>20865000</v>
      </c>
      <c r="E53" s="156">
        <v>1814300</v>
      </c>
    </row>
    <row r="54" spans="1:5" ht="31.5" customHeight="1">
      <c r="A54" s="154">
        <v>8</v>
      </c>
      <c r="B54" s="304" t="s">
        <v>378</v>
      </c>
      <c r="C54" s="155">
        <v>27</v>
      </c>
      <c r="D54" s="156">
        <v>2930000</v>
      </c>
      <c r="E54" s="156">
        <v>2217625</v>
      </c>
    </row>
    <row r="55" spans="1:5" ht="19.5" customHeight="1">
      <c r="A55" s="154">
        <v>9</v>
      </c>
      <c r="B55" s="303" t="s">
        <v>272</v>
      </c>
      <c r="C55" s="155">
        <v>26</v>
      </c>
      <c r="D55" s="156">
        <v>7981001</v>
      </c>
      <c r="E55" s="156">
        <v>5843012</v>
      </c>
    </row>
    <row r="56" spans="1:5" ht="18.75" customHeight="1">
      <c r="A56" s="154">
        <v>10</v>
      </c>
      <c r="B56" s="303" t="s">
        <v>349</v>
      </c>
      <c r="C56" s="155">
        <v>25</v>
      </c>
      <c r="D56" s="156">
        <v>2370001</v>
      </c>
      <c r="E56" s="156">
        <v>2070863</v>
      </c>
    </row>
    <row r="57" spans="1:5" ht="19.5" customHeight="1">
      <c r="A57" s="154">
        <v>11</v>
      </c>
      <c r="B57" s="303" t="s">
        <v>281</v>
      </c>
      <c r="C57" s="155">
        <v>24</v>
      </c>
      <c r="D57" s="156">
        <v>9495000</v>
      </c>
      <c r="E57" s="156">
        <v>4907700</v>
      </c>
    </row>
    <row r="58" spans="1:5" ht="19.5" customHeight="1">
      <c r="A58" s="154">
        <v>12</v>
      </c>
      <c r="B58" s="303" t="s">
        <v>375</v>
      </c>
      <c r="C58" s="155">
        <v>23</v>
      </c>
      <c r="D58" s="156">
        <v>2367000</v>
      </c>
      <c r="E58" s="156">
        <v>1812600</v>
      </c>
    </row>
    <row r="59" spans="1:5" ht="32.25" customHeight="1">
      <c r="A59" s="154">
        <v>13</v>
      </c>
      <c r="B59" s="304" t="s">
        <v>358</v>
      </c>
      <c r="C59" s="157">
        <v>22</v>
      </c>
      <c r="D59" s="158">
        <v>4957001</v>
      </c>
      <c r="E59" s="158">
        <v>4446101</v>
      </c>
    </row>
    <row r="60" spans="1:5" ht="30">
      <c r="A60" s="154">
        <v>14</v>
      </c>
      <c r="B60" s="303" t="s">
        <v>371</v>
      </c>
      <c r="C60" s="157">
        <v>22</v>
      </c>
      <c r="D60" s="158">
        <v>5039999</v>
      </c>
      <c r="E60" s="158">
        <v>3430966</v>
      </c>
    </row>
    <row r="61" spans="1:5" ht="21" customHeight="1">
      <c r="A61" s="154">
        <v>15</v>
      </c>
      <c r="B61" s="303" t="s">
        <v>461</v>
      </c>
      <c r="C61" s="157">
        <v>22</v>
      </c>
      <c r="D61" s="158">
        <v>5005000</v>
      </c>
      <c r="E61" s="158">
        <v>2495050</v>
      </c>
    </row>
    <row r="62" spans="1:5" ht="16.5" customHeight="1">
      <c r="A62" s="154">
        <v>16</v>
      </c>
      <c r="B62" s="303" t="s">
        <v>374</v>
      </c>
      <c r="C62" s="157">
        <v>21</v>
      </c>
      <c r="D62" s="158">
        <v>7210000</v>
      </c>
      <c r="E62" s="158">
        <v>6570000</v>
      </c>
    </row>
    <row r="63" spans="1:5" ht="19.5" customHeight="1">
      <c r="A63" s="154">
        <v>17</v>
      </c>
      <c r="B63" s="304" t="s">
        <v>377</v>
      </c>
      <c r="C63" s="157">
        <v>20</v>
      </c>
      <c r="D63" s="158">
        <v>1964000</v>
      </c>
      <c r="E63" s="158">
        <v>967800</v>
      </c>
    </row>
    <row r="64" spans="1:5" ht="21.75" customHeight="1">
      <c r="A64" s="154">
        <v>18</v>
      </c>
      <c r="B64" s="303" t="s">
        <v>376</v>
      </c>
      <c r="C64" s="157">
        <v>20</v>
      </c>
      <c r="D64" s="158">
        <v>2840000</v>
      </c>
      <c r="E64" s="158">
        <v>2018800</v>
      </c>
    </row>
    <row r="65" spans="1:5" ht="30">
      <c r="A65" s="154">
        <v>19</v>
      </c>
      <c r="B65" s="303" t="s">
        <v>276</v>
      </c>
      <c r="C65" s="157">
        <v>19</v>
      </c>
      <c r="D65" s="158">
        <v>1160500</v>
      </c>
      <c r="E65" s="158">
        <v>894171</v>
      </c>
    </row>
    <row r="66" spans="1:5" ht="15">
      <c r="A66" s="154">
        <v>20</v>
      </c>
      <c r="B66" s="304" t="s">
        <v>282</v>
      </c>
      <c r="C66" s="157">
        <v>17</v>
      </c>
      <c r="D66" s="158">
        <v>3326000</v>
      </c>
      <c r="E66" s="158">
        <v>2917800</v>
      </c>
    </row>
    <row r="67" spans="1:5" ht="15" customHeight="1">
      <c r="A67" s="464" t="s">
        <v>32</v>
      </c>
      <c r="B67" s="465"/>
      <c r="C67" s="465"/>
      <c r="D67" s="466"/>
      <c r="E67" s="152">
        <f>SUM(E47:E66)</f>
        <v>106851543</v>
      </c>
    </row>
    <row r="68" spans="1:2" ht="15">
      <c r="A68" s="3"/>
      <c r="B68" s="3" t="s">
        <v>18</v>
      </c>
    </row>
  </sheetData>
  <sheetProtection/>
  <mergeCells count="16">
    <mergeCell ref="A1:F1"/>
    <mergeCell ref="A4:E5"/>
    <mergeCell ref="B7:E7"/>
    <mergeCell ref="A9:A11"/>
    <mergeCell ref="B9:B11"/>
    <mergeCell ref="C9:C11"/>
    <mergeCell ref="D9:D11"/>
    <mergeCell ref="E9:E11"/>
    <mergeCell ref="A67:D67"/>
    <mergeCell ref="A32:D32"/>
    <mergeCell ref="B42:E42"/>
    <mergeCell ref="A44:A46"/>
    <mergeCell ref="B44:B46"/>
    <mergeCell ref="C44:C46"/>
    <mergeCell ref="D44:D46"/>
    <mergeCell ref="E44:E46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&amp;L15.06.2012&amp;CTÜRKİYE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13" t="s">
        <v>415</v>
      </c>
      <c r="B1" s="313"/>
      <c r="C1" s="313"/>
    </row>
    <row r="7" ht="15">
      <c r="B7" s="1"/>
    </row>
    <row r="8" ht="18">
      <c r="B8" s="163" t="s">
        <v>287</v>
      </c>
    </row>
    <row r="9" ht="15.75" thickBot="1"/>
    <row r="10" spans="1:3" ht="15.75">
      <c r="A10" s="164"/>
      <c r="B10" s="165"/>
      <c r="C10" s="166"/>
    </row>
    <row r="11" spans="1:3" ht="25.5">
      <c r="A11" s="167"/>
      <c r="B11" s="168"/>
      <c r="C11" s="169" t="s">
        <v>288</v>
      </c>
    </row>
    <row r="12" spans="1:3" ht="15">
      <c r="A12" s="167"/>
      <c r="B12" s="170" t="s">
        <v>0</v>
      </c>
      <c r="C12" s="171">
        <v>3</v>
      </c>
    </row>
    <row r="13" spans="1:3" ht="15.75">
      <c r="A13" s="172"/>
      <c r="B13" s="170" t="s">
        <v>289</v>
      </c>
      <c r="C13" s="173" t="s">
        <v>290</v>
      </c>
    </row>
    <row r="14" spans="1:3" ht="15.75">
      <c r="A14" s="172"/>
      <c r="B14" s="174" t="s">
        <v>291</v>
      </c>
      <c r="C14" s="171">
        <v>7</v>
      </c>
    </row>
    <row r="15" spans="1:3" ht="13.5" customHeight="1">
      <c r="A15" s="172"/>
      <c r="B15" s="174" t="s">
        <v>292</v>
      </c>
      <c r="C15" s="173">
        <v>8</v>
      </c>
    </row>
    <row r="16" spans="1:3" ht="15" customHeight="1">
      <c r="A16" s="175"/>
      <c r="B16" s="174" t="s">
        <v>293</v>
      </c>
      <c r="C16" s="171">
        <v>9</v>
      </c>
    </row>
    <row r="17" spans="1:3" ht="15.75">
      <c r="A17" s="175"/>
      <c r="B17" s="176" t="s">
        <v>294</v>
      </c>
      <c r="C17" s="171">
        <v>10</v>
      </c>
    </row>
    <row r="18" spans="1:3" ht="15.75">
      <c r="A18" s="175"/>
      <c r="B18" s="170" t="s">
        <v>295</v>
      </c>
      <c r="C18" s="171">
        <v>11</v>
      </c>
    </row>
    <row r="19" spans="1:3" ht="15">
      <c r="A19" s="177"/>
      <c r="B19" s="170" t="s">
        <v>296</v>
      </c>
      <c r="C19" s="178">
        <v>12</v>
      </c>
    </row>
    <row r="20" spans="1:3" ht="15">
      <c r="A20" s="177"/>
      <c r="B20" s="170" t="s">
        <v>297</v>
      </c>
      <c r="C20" s="178" t="s">
        <v>298</v>
      </c>
    </row>
    <row r="21" spans="1:3" ht="15">
      <c r="A21" s="177"/>
      <c r="B21" s="170" t="s">
        <v>299</v>
      </c>
      <c r="C21" s="178" t="s">
        <v>300</v>
      </c>
    </row>
    <row r="22" spans="1:3" ht="15">
      <c r="A22" s="177"/>
      <c r="B22" s="170" t="s">
        <v>301</v>
      </c>
      <c r="C22" s="178" t="s">
        <v>302</v>
      </c>
    </row>
    <row r="23" spans="1:3" ht="15">
      <c r="A23" s="177"/>
      <c r="B23" s="170" t="s">
        <v>397</v>
      </c>
      <c r="C23" s="178" t="s">
        <v>398</v>
      </c>
    </row>
    <row r="24" spans="1:3" ht="15">
      <c r="A24" s="177"/>
      <c r="B24" s="170" t="s">
        <v>303</v>
      </c>
      <c r="C24" s="178" t="s">
        <v>395</v>
      </c>
    </row>
    <row r="25" spans="1:3" ht="15">
      <c r="A25" s="177"/>
      <c r="B25" s="170" t="s">
        <v>304</v>
      </c>
      <c r="C25" s="178" t="s">
        <v>396</v>
      </c>
    </row>
    <row r="26" spans="1:3" ht="15">
      <c r="A26" s="177"/>
      <c r="B26" s="170" t="s">
        <v>305</v>
      </c>
      <c r="C26" s="178" t="s">
        <v>462</v>
      </c>
    </row>
    <row r="27" spans="1:3" ht="15">
      <c r="A27" s="177"/>
      <c r="B27" s="174" t="s">
        <v>306</v>
      </c>
      <c r="C27" s="178" t="s">
        <v>463</v>
      </c>
    </row>
    <row r="28" spans="1:3" ht="15.75" thickBot="1">
      <c r="A28" s="179"/>
      <c r="B28" s="180"/>
      <c r="C28" s="181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4" location="'YABANCI SERMAYE GENEL GÖRÜNÜM'!A1" display="Yabancı Ortak Sermayeli Kurulan Şirketlerin Genel Görünümü"/>
    <hyperlink ref="B25" location="'YABANCI SERMAYE ve İLLER'!A1" display="Yabancı Ortak Sermayeli Kurulan Şirketlerin İllere Göre Dağılımı"/>
    <hyperlink ref="B26" location="'YABANCI SERMAYE ve ÜLKELER'!A1" display="Yabancı Ortak Sermayeli Kurulan Şirketlerin Ülkelere Göre Dağılımı"/>
    <hyperlink ref="B27" location="'YABANCI SERMAYE ve FAALİYETLER'!A1" display="En Çok Yabancı Ortak Sermayeli Şirket Kuruluşu Yapılan İlk 20 İktisadi Faaliyet"/>
    <hyperlink ref="B23" location="'KOOPERATİFLERİN GENEL GÖRÜNÜMÜ'!A1" display="Kurulan Kooperatiflerin Genel Görünümü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3:C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20" t="s">
        <v>416</v>
      </c>
      <c r="B2" s="320"/>
      <c r="C2" s="320"/>
      <c r="D2" s="320"/>
      <c r="E2" s="320"/>
      <c r="F2" s="320"/>
      <c r="G2" s="320"/>
      <c r="H2" s="320"/>
      <c r="I2" s="320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21" t="s">
        <v>0</v>
      </c>
      <c r="D6" s="321"/>
      <c r="E6" s="321"/>
      <c r="F6" s="321"/>
    </row>
    <row r="8" ht="15.75" thickBot="1"/>
    <row r="9" spans="1:8" ht="16.5" thickBot="1">
      <c r="A9" s="322"/>
      <c r="B9" s="323"/>
      <c r="C9" s="326" t="s">
        <v>1</v>
      </c>
      <c r="D9" s="327"/>
      <c r="E9" s="327"/>
      <c r="F9" s="327"/>
      <c r="G9" s="328"/>
      <c r="H9" s="329" t="s">
        <v>2</v>
      </c>
    </row>
    <row r="10" spans="1:8" ht="16.5" thickBot="1">
      <c r="A10" s="324"/>
      <c r="B10" s="325"/>
      <c r="C10" s="245" t="s">
        <v>3</v>
      </c>
      <c r="D10" s="243" t="s">
        <v>4</v>
      </c>
      <c r="E10" s="243" t="s">
        <v>5</v>
      </c>
      <c r="F10" s="243" t="s">
        <v>6</v>
      </c>
      <c r="G10" s="244" t="s">
        <v>7</v>
      </c>
      <c r="H10" s="330"/>
    </row>
    <row r="11" spans="1:8" ht="15" customHeight="1">
      <c r="A11" s="331" t="s">
        <v>8</v>
      </c>
      <c r="B11" s="227" t="s">
        <v>9</v>
      </c>
      <c r="C11" s="222">
        <v>249</v>
      </c>
      <c r="D11" s="215">
        <v>8</v>
      </c>
      <c r="E11" s="215">
        <v>1</v>
      </c>
      <c r="F11" s="215">
        <v>2903</v>
      </c>
      <c r="G11" s="237">
        <v>89</v>
      </c>
      <c r="H11" s="236">
        <v>3250</v>
      </c>
    </row>
    <row r="12" spans="1:8" ht="15.75" customHeight="1" thickBot="1">
      <c r="A12" s="316"/>
      <c r="B12" s="228" t="s">
        <v>10</v>
      </c>
      <c r="C12" s="223">
        <v>464061540</v>
      </c>
      <c r="D12" s="220">
        <v>685000</v>
      </c>
      <c r="E12" s="220">
        <v>50000</v>
      </c>
      <c r="F12" s="214">
        <v>656299325</v>
      </c>
      <c r="G12" s="299" t="s">
        <v>399</v>
      </c>
      <c r="H12" s="255">
        <v>1121095865</v>
      </c>
    </row>
    <row r="13" spans="1:8" ht="15" customHeight="1">
      <c r="A13" s="317" t="s">
        <v>11</v>
      </c>
      <c r="B13" s="229" t="s">
        <v>12</v>
      </c>
      <c r="C13" s="222">
        <v>7</v>
      </c>
      <c r="D13" s="215">
        <v>0</v>
      </c>
      <c r="E13" s="215">
        <v>0</v>
      </c>
      <c r="F13" s="215">
        <v>40</v>
      </c>
      <c r="G13" s="237">
        <v>0</v>
      </c>
      <c r="H13" s="236">
        <v>47</v>
      </c>
    </row>
    <row r="14" spans="1:8" ht="15" customHeight="1">
      <c r="A14" s="318"/>
      <c r="B14" s="230" t="s">
        <v>13</v>
      </c>
      <c r="C14" s="224">
        <v>40</v>
      </c>
      <c r="D14" s="2">
        <v>0</v>
      </c>
      <c r="E14" s="2">
        <v>0</v>
      </c>
      <c r="F14" s="2">
        <v>7</v>
      </c>
      <c r="G14" s="239">
        <v>0</v>
      </c>
      <c r="H14" s="236">
        <v>47</v>
      </c>
    </row>
    <row r="15" spans="1:8" ht="15.75" customHeight="1" thickBot="1">
      <c r="A15" s="319"/>
      <c r="B15" s="261" t="s">
        <v>14</v>
      </c>
      <c r="C15" s="262">
        <v>108437280</v>
      </c>
      <c r="D15" s="263">
        <v>0</v>
      </c>
      <c r="E15" s="263">
        <v>0</v>
      </c>
      <c r="F15" s="263">
        <v>6500000</v>
      </c>
      <c r="G15" s="238">
        <v>0</v>
      </c>
      <c r="H15" s="255">
        <v>114937280</v>
      </c>
    </row>
    <row r="16" spans="1:8" ht="15.75" customHeight="1">
      <c r="A16" s="314" t="s">
        <v>15</v>
      </c>
      <c r="B16" s="260" t="s">
        <v>9</v>
      </c>
      <c r="C16" s="222">
        <v>554</v>
      </c>
      <c r="D16" s="215">
        <v>3</v>
      </c>
      <c r="E16" s="215">
        <v>0</v>
      </c>
      <c r="F16" s="264">
        <v>1903</v>
      </c>
      <c r="G16" s="237">
        <v>9</v>
      </c>
      <c r="H16" s="236">
        <v>2469</v>
      </c>
    </row>
    <row r="17" spans="1:8" ht="15.75" customHeight="1">
      <c r="A17" s="315"/>
      <c r="B17" s="231" t="s">
        <v>338</v>
      </c>
      <c r="C17" s="224">
        <v>9322304498</v>
      </c>
      <c r="D17" s="2">
        <v>7100</v>
      </c>
      <c r="E17" s="2">
        <v>0</v>
      </c>
      <c r="F17" s="211">
        <v>1723479260</v>
      </c>
      <c r="G17" s="239">
        <v>41775</v>
      </c>
      <c r="H17" s="236">
        <v>11045832633</v>
      </c>
    </row>
    <row r="18" spans="1:8" ht="15.75" thickBot="1">
      <c r="A18" s="316"/>
      <c r="B18" s="228" t="s">
        <v>14</v>
      </c>
      <c r="C18" s="225">
        <v>14717383493</v>
      </c>
      <c r="D18" s="216">
        <v>1100000</v>
      </c>
      <c r="E18" s="216">
        <v>0</v>
      </c>
      <c r="F18" s="217">
        <v>53630350649</v>
      </c>
      <c r="G18" s="240">
        <v>474150</v>
      </c>
      <c r="H18" s="255">
        <v>68349308407</v>
      </c>
    </row>
    <row r="19" spans="1:8" ht="15">
      <c r="A19" s="317" t="s">
        <v>16</v>
      </c>
      <c r="B19" s="232" t="s">
        <v>9</v>
      </c>
      <c r="C19" s="222">
        <v>3</v>
      </c>
      <c r="D19" s="215">
        <v>0</v>
      </c>
      <c r="E19" s="215">
        <v>0</v>
      </c>
      <c r="F19" s="215">
        <v>8</v>
      </c>
      <c r="G19" s="237">
        <v>0</v>
      </c>
      <c r="H19" s="236">
        <v>11</v>
      </c>
    </row>
    <row r="20" spans="1:8" ht="15">
      <c r="A20" s="318"/>
      <c r="B20" s="233" t="s">
        <v>338</v>
      </c>
      <c r="C20" s="224">
        <v>98500000</v>
      </c>
      <c r="D20" s="2">
        <v>0</v>
      </c>
      <c r="E20" s="2">
        <v>0</v>
      </c>
      <c r="F20" s="2">
        <v>135501000</v>
      </c>
      <c r="G20" s="239">
        <v>0</v>
      </c>
      <c r="H20" s="236">
        <v>234001000</v>
      </c>
    </row>
    <row r="21" spans="1:8" ht="15.75" thickBot="1">
      <c r="A21" s="319"/>
      <c r="B21" s="234" t="s">
        <v>14</v>
      </c>
      <c r="C21" s="223">
        <v>69430000</v>
      </c>
      <c r="D21" s="213">
        <v>0</v>
      </c>
      <c r="E21" s="213">
        <v>0</v>
      </c>
      <c r="F21" s="214">
        <v>70360000</v>
      </c>
      <c r="G21" s="241">
        <v>0</v>
      </c>
      <c r="H21" s="255">
        <v>139790000</v>
      </c>
    </row>
    <row r="22" spans="1:8" ht="16.5" thickBot="1">
      <c r="A22" s="221" t="s">
        <v>17</v>
      </c>
      <c r="B22" s="235" t="s">
        <v>9</v>
      </c>
      <c r="C22" s="226">
        <v>111</v>
      </c>
      <c r="D22" s="218">
        <v>6</v>
      </c>
      <c r="E22" s="218">
        <v>0</v>
      </c>
      <c r="F22" s="219">
        <v>870</v>
      </c>
      <c r="G22" s="242">
        <v>136</v>
      </c>
      <c r="H22" s="259">
        <v>1123</v>
      </c>
    </row>
    <row r="24" spans="1:2" ht="15">
      <c r="A24" s="209" t="s">
        <v>18</v>
      </c>
      <c r="B24" s="209"/>
    </row>
    <row r="27" ht="15">
      <c r="A27" s="1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&amp;L15.06.2012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213" width="9.140625" style="5" customWidth="1"/>
    <col min="214" max="214" width="19.421875" style="5" customWidth="1"/>
    <col min="215" max="215" width="5.7109375" style="5" bestFit="1" customWidth="1"/>
    <col min="216" max="216" width="10.140625" style="5" customWidth="1"/>
    <col min="217" max="218" width="4.28125" style="5" bestFit="1" customWidth="1"/>
    <col min="219" max="219" width="11.57421875" style="5" customWidth="1"/>
    <col min="220" max="220" width="11.28125" style="5" customWidth="1"/>
    <col min="221" max="221" width="11.7109375" style="5" customWidth="1"/>
    <col min="222" max="16384" width="6.7109375" style="5" customWidth="1"/>
  </cols>
  <sheetData>
    <row r="1" spans="1:9" ht="15.75" customHeight="1" thickBot="1">
      <c r="A1" s="343" t="s">
        <v>417</v>
      </c>
      <c r="B1" s="313"/>
      <c r="C1" s="313"/>
      <c r="D1" s="313"/>
      <c r="E1" s="313"/>
      <c r="F1" s="313"/>
      <c r="G1" s="313"/>
      <c r="H1" s="313"/>
      <c r="I1" s="313"/>
    </row>
    <row r="2" spans="1:9" ht="15.75" customHeight="1" thickBot="1">
      <c r="A2" s="344" t="s">
        <v>19</v>
      </c>
      <c r="B2" s="344"/>
      <c r="C2" s="344"/>
      <c r="D2" s="344"/>
      <c r="E2" s="344"/>
      <c r="F2" s="344"/>
      <c r="G2" s="344"/>
      <c r="H2" s="344"/>
      <c r="I2" s="344"/>
    </row>
    <row r="3" spans="1:9" ht="9.75" customHeight="1">
      <c r="A3" s="345" t="s">
        <v>20</v>
      </c>
      <c r="B3" s="348" t="s">
        <v>8</v>
      </c>
      <c r="C3" s="348"/>
      <c r="D3" s="348" t="s">
        <v>11</v>
      </c>
      <c r="E3" s="348"/>
      <c r="F3" s="348"/>
      <c r="G3" s="188" t="s">
        <v>21</v>
      </c>
      <c r="H3" s="188" t="s">
        <v>22</v>
      </c>
      <c r="I3" s="6" t="s">
        <v>17</v>
      </c>
    </row>
    <row r="4" spans="1:9" ht="12.75" customHeight="1">
      <c r="A4" s="346"/>
      <c r="B4" s="7"/>
      <c r="C4" s="8"/>
      <c r="D4" s="349" t="s">
        <v>9</v>
      </c>
      <c r="E4" s="349"/>
      <c r="F4" s="9"/>
      <c r="G4" s="7"/>
      <c r="H4" s="7"/>
      <c r="I4" s="10"/>
    </row>
    <row r="5" spans="1:9" ht="9.75" customHeight="1">
      <c r="A5" s="346"/>
      <c r="B5" s="189" t="s">
        <v>9</v>
      </c>
      <c r="C5" s="189" t="s">
        <v>10</v>
      </c>
      <c r="D5" s="349"/>
      <c r="E5" s="349"/>
      <c r="F5" s="11" t="s">
        <v>14</v>
      </c>
      <c r="G5" s="189" t="s">
        <v>9</v>
      </c>
      <c r="H5" s="189" t="s">
        <v>9</v>
      </c>
      <c r="I5" s="12" t="s">
        <v>9</v>
      </c>
    </row>
    <row r="6" spans="1:9" ht="9.75" thickBot="1">
      <c r="A6" s="347"/>
      <c r="B6" s="13"/>
      <c r="C6" s="14"/>
      <c r="D6" s="13" t="s">
        <v>23</v>
      </c>
      <c r="E6" s="13" t="s">
        <v>24</v>
      </c>
      <c r="F6" s="14"/>
      <c r="G6" s="13"/>
      <c r="H6" s="13"/>
      <c r="I6" s="15"/>
    </row>
    <row r="7" spans="1:9" s="18" customFormat="1" ht="11.25">
      <c r="A7" s="16" t="s">
        <v>25</v>
      </c>
      <c r="B7" s="17">
        <f>B14+B21+B28+B35+B42+B49+B56+B63+B71+B78+B85+B92+B99+B106+B113+B120+B127+B137+B144+B151+B158</f>
        <v>3250</v>
      </c>
      <c r="C7" s="17">
        <f>C14+C21+C28+C35+C42+C49+C56+C63+C71+C78+C85+C92+C99+C106+C113+C120+C127+C137+C144+C151+C158</f>
        <v>1121095865</v>
      </c>
      <c r="D7" s="17">
        <f aca="true" t="shared" si="0" ref="D7:I7">D14+D21+D28+D35+D42+D49+D56+D63+D71+D78+D85+D92+D99+D106+D113+D120+D127+D137+D144+D151+D158</f>
        <v>47</v>
      </c>
      <c r="E7" s="17">
        <f t="shared" si="0"/>
        <v>47</v>
      </c>
      <c r="F7" s="17">
        <f t="shared" si="0"/>
        <v>114937280</v>
      </c>
      <c r="G7" s="17">
        <f t="shared" si="0"/>
        <v>2469</v>
      </c>
      <c r="H7" s="17">
        <f t="shared" si="0"/>
        <v>11</v>
      </c>
      <c r="I7" s="246">
        <f t="shared" si="0"/>
        <v>1123</v>
      </c>
    </row>
    <row r="8" spans="1:9" s="18" customFormat="1" ht="11.25">
      <c r="A8" s="16" t="s">
        <v>26</v>
      </c>
      <c r="B8" s="17">
        <f aca="true" t="shared" si="1" ref="B8:I8">B15+B22+B29+B36+B43+B50+B57+B64+B72+B79+B86+B93+B100+B107+B114+B121+B128+B138+B145+B152+B159</f>
        <v>249</v>
      </c>
      <c r="C8" s="17">
        <f t="shared" si="1"/>
        <v>464061540</v>
      </c>
      <c r="D8" s="17">
        <f t="shared" si="1"/>
        <v>7</v>
      </c>
      <c r="E8" s="17">
        <f t="shared" si="1"/>
        <v>40</v>
      </c>
      <c r="F8" s="17">
        <f t="shared" si="1"/>
        <v>108437280</v>
      </c>
      <c r="G8" s="17">
        <f t="shared" si="1"/>
        <v>554</v>
      </c>
      <c r="H8" s="17">
        <f t="shared" si="1"/>
        <v>3</v>
      </c>
      <c r="I8" s="247">
        <f t="shared" si="1"/>
        <v>111</v>
      </c>
    </row>
    <row r="9" spans="1:9" s="18" customFormat="1" ht="11.25">
      <c r="A9" s="16" t="s">
        <v>27</v>
      </c>
      <c r="B9" s="17">
        <f aca="true" t="shared" si="2" ref="B9:I9">B16+B23+B30+B37+B44+B51+B58+B65+B73+B80+B87+B94+B101+B108+B115+B122+B129+B139+B146+B153+B160</f>
        <v>8</v>
      </c>
      <c r="C9" s="17">
        <f t="shared" si="2"/>
        <v>685000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3</v>
      </c>
      <c r="H9" s="17">
        <f t="shared" si="2"/>
        <v>0</v>
      </c>
      <c r="I9" s="247">
        <f t="shared" si="2"/>
        <v>6</v>
      </c>
    </row>
    <row r="10" spans="1:9" s="18" customFormat="1" ht="11.25">
      <c r="A10" s="16" t="s">
        <v>28</v>
      </c>
      <c r="B10" s="17">
        <f aca="true" t="shared" si="3" ref="B10:I10">B17+B24+B31+B38+B45+B52+B59+B66+B74+B81+B88+B95+B102+B109+B116+B123+B130+B140+B147+B154+B161</f>
        <v>1</v>
      </c>
      <c r="C10" s="17">
        <f t="shared" si="3"/>
        <v>50000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47">
        <f t="shared" si="3"/>
        <v>0</v>
      </c>
    </row>
    <row r="11" spans="1:9" s="18" customFormat="1" ht="11.25">
      <c r="A11" s="16" t="s">
        <v>29</v>
      </c>
      <c r="B11" s="17">
        <f aca="true" t="shared" si="4" ref="B11:I11">B18+B25+B32+B39+B46+B53+B60+B67+B75+B82+B89+B96+B103+B110+B117+B124+B131+B141+B148+B155+B162</f>
        <v>2903</v>
      </c>
      <c r="C11" s="17">
        <f t="shared" si="4"/>
        <v>656299325</v>
      </c>
      <c r="D11" s="17">
        <f t="shared" si="4"/>
        <v>40</v>
      </c>
      <c r="E11" s="17">
        <f t="shared" si="4"/>
        <v>7</v>
      </c>
      <c r="F11" s="17">
        <f t="shared" si="4"/>
        <v>6500000</v>
      </c>
      <c r="G11" s="17">
        <f t="shared" si="4"/>
        <v>1903</v>
      </c>
      <c r="H11" s="17">
        <f t="shared" si="4"/>
        <v>8</v>
      </c>
      <c r="I11" s="247">
        <f t="shared" si="4"/>
        <v>870</v>
      </c>
    </row>
    <row r="12" spans="1:9" s="18" customFormat="1" ht="12" thickBot="1">
      <c r="A12" s="19" t="s">
        <v>30</v>
      </c>
      <c r="B12" s="17">
        <f aca="true" t="shared" si="5" ref="B12:I12">B19+B26+B33+B40+B47+B54+B61+B68+B76+B83+B90+B97+B104+B111+B118+B125+B132+B142+B149+B156+B163</f>
        <v>89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9</v>
      </c>
      <c r="H12" s="17">
        <f t="shared" si="5"/>
        <v>0</v>
      </c>
      <c r="I12" s="248">
        <f t="shared" si="5"/>
        <v>136</v>
      </c>
    </row>
    <row r="13" spans="1:9" s="18" customFormat="1" ht="14.25" customHeight="1" thickBot="1">
      <c r="A13" s="332" t="s">
        <v>31</v>
      </c>
      <c r="B13" s="333"/>
      <c r="C13" s="333"/>
      <c r="D13" s="333"/>
      <c r="E13" s="333"/>
      <c r="F13" s="333"/>
      <c r="G13" s="333"/>
      <c r="H13" s="333"/>
      <c r="I13" s="334"/>
    </row>
    <row r="14" spans="1:9" s="18" customFormat="1" ht="11.25">
      <c r="A14" s="20" t="s">
        <v>32</v>
      </c>
      <c r="B14" s="21">
        <v>85</v>
      </c>
      <c r="C14" s="21">
        <v>36349000</v>
      </c>
      <c r="D14" s="21">
        <v>0</v>
      </c>
      <c r="E14" s="21">
        <v>0</v>
      </c>
      <c r="F14" s="21">
        <v>0</v>
      </c>
      <c r="G14" s="21">
        <v>32</v>
      </c>
      <c r="H14" s="21">
        <v>0</v>
      </c>
      <c r="I14" s="249">
        <v>15</v>
      </c>
    </row>
    <row r="15" spans="1:9" s="18" customFormat="1" ht="11.25">
      <c r="A15" s="20" t="s">
        <v>33</v>
      </c>
      <c r="B15" s="22">
        <v>13</v>
      </c>
      <c r="C15" s="23">
        <v>22894000</v>
      </c>
      <c r="D15" s="24">
        <v>0</v>
      </c>
      <c r="E15" s="25">
        <v>0</v>
      </c>
      <c r="F15" s="26">
        <v>0</v>
      </c>
      <c r="G15" s="25">
        <v>6</v>
      </c>
      <c r="H15" s="24">
        <v>0</v>
      </c>
      <c r="I15" s="27">
        <v>3</v>
      </c>
    </row>
    <row r="16" spans="1:9" s="18" customFormat="1" ht="11.25">
      <c r="A16" s="20" t="s">
        <v>34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35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36</v>
      </c>
      <c r="B18" s="22">
        <v>54</v>
      </c>
      <c r="C18" s="23">
        <v>13455000</v>
      </c>
      <c r="D18" s="24">
        <v>0</v>
      </c>
      <c r="E18" s="24">
        <v>0</v>
      </c>
      <c r="F18" s="23">
        <v>0</v>
      </c>
      <c r="G18" s="25">
        <v>26</v>
      </c>
      <c r="H18" s="24">
        <v>0</v>
      </c>
      <c r="I18" s="27">
        <v>8</v>
      </c>
      <c r="J18" s="29"/>
    </row>
    <row r="19" spans="1:9" ht="12" thickBot="1">
      <c r="A19" s="30" t="s">
        <v>30</v>
      </c>
      <c r="B19" s="31">
        <v>18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4</v>
      </c>
    </row>
    <row r="20" spans="1:9" ht="12.75" customHeight="1" thickBot="1">
      <c r="A20" s="332" t="s">
        <v>37</v>
      </c>
      <c r="B20" s="335"/>
      <c r="C20" s="335"/>
      <c r="D20" s="335"/>
      <c r="E20" s="335"/>
      <c r="F20" s="335"/>
      <c r="G20" s="335"/>
      <c r="H20" s="335"/>
      <c r="I20" s="336"/>
    </row>
    <row r="21" spans="1:9" ht="11.25">
      <c r="A21" s="20" t="s">
        <v>32</v>
      </c>
      <c r="B21" s="21">
        <v>47</v>
      </c>
      <c r="C21" s="21">
        <v>19100000</v>
      </c>
      <c r="D21" s="21">
        <v>0</v>
      </c>
      <c r="E21" s="21">
        <v>0</v>
      </c>
      <c r="F21" s="21">
        <v>0</v>
      </c>
      <c r="G21" s="21">
        <v>30</v>
      </c>
      <c r="H21" s="21">
        <v>0</v>
      </c>
      <c r="I21" s="249">
        <v>4</v>
      </c>
    </row>
    <row r="22" spans="1:9" ht="11.25">
      <c r="A22" s="20" t="s">
        <v>33</v>
      </c>
      <c r="B22" s="22">
        <v>1</v>
      </c>
      <c r="C22" s="23">
        <v>50000</v>
      </c>
      <c r="D22" s="24">
        <v>0</v>
      </c>
      <c r="E22" s="25">
        <v>0</v>
      </c>
      <c r="F22" s="26">
        <v>0</v>
      </c>
      <c r="G22" s="25">
        <v>7</v>
      </c>
      <c r="H22" s="24">
        <v>0</v>
      </c>
      <c r="I22" s="28">
        <v>1</v>
      </c>
    </row>
    <row r="23" spans="1:9" s="18" customFormat="1" ht="11.25">
      <c r="A23" s="20" t="s">
        <v>34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35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36</v>
      </c>
      <c r="B25" s="22">
        <v>46</v>
      </c>
      <c r="C25" s="23">
        <v>19050000</v>
      </c>
      <c r="D25" s="24">
        <v>0</v>
      </c>
      <c r="E25" s="25">
        <v>0</v>
      </c>
      <c r="F25" s="26">
        <v>0</v>
      </c>
      <c r="G25" s="25">
        <v>23</v>
      </c>
      <c r="H25" s="24">
        <v>0</v>
      </c>
      <c r="I25" s="28">
        <v>3</v>
      </c>
    </row>
    <row r="26" spans="1:9" ht="12" thickBot="1">
      <c r="A26" s="30" t="s">
        <v>30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332" t="s">
        <v>38</v>
      </c>
      <c r="B27" s="335"/>
      <c r="C27" s="335"/>
      <c r="D27" s="335"/>
      <c r="E27" s="335"/>
      <c r="F27" s="335"/>
      <c r="G27" s="335"/>
      <c r="H27" s="335"/>
      <c r="I27" s="336"/>
    </row>
    <row r="28" spans="1:9" ht="11.25">
      <c r="A28" s="20" t="s">
        <v>32</v>
      </c>
      <c r="B28" s="21">
        <v>523</v>
      </c>
      <c r="C28" s="21">
        <v>317203840</v>
      </c>
      <c r="D28" s="21">
        <v>13</v>
      </c>
      <c r="E28" s="21">
        <v>13</v>
      </c>
      <c r="F28" s="21">
        <v>39143500</v>
      </c>
      <c r="G28" s="21">
        <v>592</v>
      </c>
      <c r="H28" s="21">
        <v>3</v>
      </c>
      <c r="I28" s="249">
        <v>198</v>
      </c>
    </row>
    <row r="29" spans="1:9" ht="11.25">
      <c r="A29" s="20" t="s">
        <v>33</v>
      </c>
      <c r="B29" s="22">
        <v>46</v>
      </c>
      <c r="C29" s="23">
        <v>190577840</v>
      </c>
      <c r="D29" s="24">
        <v>2</v>
      </c>
      <c r="E29" s="25">
        <v>11</v>
      </c>
      <c r="F29" s="26">
        <v>34443500</v>
      </c>
      <c r="G29" s="25">
        <v>152</v>
      </c>
      <c r="H29" s="24">
        <v>1</v>
      </c>
      <c r="I29" s="27">
        <v>28</v>
      </c>
    </row>
    <row r="30" spans="1:9" ht="11.25">
      <c r="A30" s="20" t="s">
        <v>34</v>
      </c>
      <c r="B30" s="22">
        <v>2</v>
      </c>
      <c r="C30" s="23">
        <v>110000</v>
      </c>
      <c r="D30" s="24">
        <v>0</v>
      </c>
      <c r="E30" s="24">
        <v>0</v>
      </c>
      <c r="F30" s="23">
        <v>0</v>
      </c>
      <c r="G30" s="24">
        <v>0</v>
      </c>
      <c r="H30" s="24">
        <v>0</v>
      </c>
      <c r="I30" s="27">
        <v>2</v>
      </c>
    </row>
    <row r="31" spans="1:9" ht="11.25">
      <c r="A31" s="20" t="s">
        <v>35</v>
      </c>
      <c r="B31" s="22">
        <v>1</v>
      </c>
      <c r="C31" s="23">
        <v>50000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36</v>
      </c>
      <c r="B32" s="22">
        <v>471</v>
      </c>
      <c r="C32" s="23">
        <v>126466000</v>
      </c>
      <c r="D32" s="24">
        <v>11</v>
      </c>
      <c r="E32" s="25">
        <v>2</v>
      </c>
      <c r="F32" s="26">
        <v>4700000</v>
      </c>
      <c r="G32" s="25">
        <v>440</v>
      </c>
      <c r="H32" s="24">
        <v>2</v>
      </c>
      <c r="I32" s="27">
        <v>168</v>
      </c>
    </row>
    <row r="33" spans="1:9" ht="12" thickBot="1">
      <c r="A33" s="30" t="s">
        <v>30</v>
      </c>
      <c r="B33" s="31">
        <v>3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0</v>
      </c>
    </row>
    <row r="34" spans="1:9" ht="14.25" customHeight="1" thickBot="1">
      <c r="A34" s="332" t="s">
        <v>39</v>
      </c>
      <c r="B34" s="335"/>
      <c r="C34" s="335"/>
      <c r="D34" s="335"/>
      <c r="E34" s="335"/>
      <c r="F34" s="335"/>
      <c r="G34" s="335"/>
      <c r="H34" s="335"/>
      <c r="I34" s="336"/>
    </row>
    <row r="35" spans="1:9" ht="11.25">
      <c r="A35" s="20" t="s">
        <v>32</v>
      </c>
      <c r="B35" s="21">
        <v>51</v>
      </c>
      <c r="C35" s="21">
        <v>42084000</v>
      </c>
      <c r="D35" s="21">
        <v>4</v>
      </c>
      <c r="E35" s="21">
        <v>4</v>
      </c>
      <c r="F35" s="21">
        <v>3830000</v>
      </c>
      <c r="G35" s="21">
        <v>32</v>
      </c>
      <c r="H35" s="21">
        <v>0</v>
      </c>
      <c r="I35" s="249">
        <v>10</v>
      </c>
    </row>
    <row r="36" spans="1:9" ht="11.25">
      <c r="A36" s="20" t="s">
        <v>33</v>
      </c>
      <c r="B36" s="22">
        <v>20</v>
      </c>
      <c r="C36" s="23">
        <v>33157000</v>
      </c>
      <c r="D36" s="24">
        <v>0</v>
      </c>
      <c r="E36" s="25">
        <v>4</v>
      </c>
      <c r="F36" s="26">
        <v>3830000</v>
      </c>
      <c r="G36" s="25">
        <v>21</v>
      </c>
      <c r="H36" s="24">
        <v>0</v>
      </c>
      <c r="I36" s="27">
        <v>2</v>
      </c>
    </row>
    <row r="37" spans="1:9" s="18" customFormat="1" ht="11.25">
      <c r="A37" s="20" t="s">
        <v>34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35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36</v>
      </c>
      <c r="B39" s="22">
        <v>31</v>
      </c>
      <c r="C39" s="23">
        <v>8927000</v>
      </c>
      <c r="D39" s="24">
        <v>4</v>
      </c>
      <c r="E39" s="24">
        <v>0</v>
      </c>
      <c r="F39" s="23">
        <v>0</v>
      </c>
      <c r="G39" s="25">
        <v>11</v>
      </c>
      <c r="H39" s="24">
        <v>0</v>
      </c>
      <c r="I39" s="27">
        <v>8</v>
      </c>
    </row>
    <row r="40" spans="1:9" ht="12" thickBot="1">
      <c r="A40" s="30" t="s">
        <v>30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3.5" customHeight="1" thickBot="1">
      <c r="A41" s="332" t="s">
        <v>40</v>
      </c>
      <c r="B41" s="335"/>
      <c r="C41" s="335"/>
      <c r="D41" s="335"/>
      <c r="E41" s="335"/>
      <c r="F41" s="335"/>
      <c r="G41" s="335"/>
      <c r="H41" s="335"/>
      <c r="I41" s="336"/>
    </row>
    <row r="42" spans="1:9" ht="11.25">
      <c r="A42" s="20" t="s">
        <v>32</v>
      </c>
      <c r="B42" s="21">
        <v>10</v>
      </c>
      <c r="C42" s="21">
        <v>2975000</v>
      </c>
      <c r="D42" s="21">
        <v>0</v>
      </c>
      <c r="E42" s="21">
        <v>0</v>
      </c>
      <c r="F42" s="21">
        <v>0</v>
      </c>
      <c r="G42" s="21">
        <v>3</v>
      </c>
      <c r="H42" s="21">
        <v>0</v>
      </c>
      <c r="I42" s="249">
        <v>4</v>
      </c>
    </row>
    <row r="43" spans="1:9" ht="11.25">
      <c r="A43" s="20" t="s">
        <v>33</v>
      </c>
      <c r="B43" s="22">
        <v>2</v>
      </c>
      <c r="C43" s="23">
        <v>2000000</v>
      </c>
      <c r="D43" s="24">
        <v>0</v>
      </c>
      <c r="E43" s="24">
        <v>0</v>
      </c>
      <c r="F43" s="23">
        <v>0</v>
      </c>
      <c r="G43" s="25">
        <v>2</v>
      </c>
      <c r="H43" s="24">
        <v>0</v>
      </c>
      <c r="I43" s="27">
        <v>0</v>
      </c>
    </row>
    <row r="44" spans="1:9" s="18" customFormat="1" ht="11.25">
      <c r="A44" s="20" t="s">
        <v>34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35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36</v>
      </c>
      <c r="B46" s="22">
        <v>8</v>
      </c>
      <c r="C46" s="23">
        <v>975000</v>
      </c>
      <c r="D46" s="24">
        <v>0</v>
      </c>
      <c r="E46" s="24">
        <v>0</v>
      </c>
      <c r="F46" s="23">
        <v>0</v>
      </c>
      <c r="G46" s="25">
        <v>1</v>
      </c>
      <c r="H46" s="24">
        <v>0</v>
      </c>
      <c r="I46" s="27">
        <v>4</v>
      </c>
    </row>
    <row r="47" spans="1:9" ht="12" thickBot="1">
      <c r="A47" s="30" t="s">
        <v>30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2" thickBot="1">
      <c r="A48" s="332" t="s">
        <v>41</v>
      </c>
      <c r="B48" s="335"/>
      <c r="C48" s="335"/>
      <c r="D48" s="335"/>
      <c r="E48" s="335"/>
      <c r="F48" s="335"/>
      <c r="G48" s="335"/>
      <c r="H48" s="335"/>
      <c r="I48" s="336"/>
    </row>
    <row r="49" spans="1:9" ht="11.25">
      <c r="A49" s="20" t="s">
        <v>32</v>
      </c>
      <c r="B49" s="21">
        <v>537</v>
      </c>
      <c r="C49" s="21">
        <v>166871500</v>
      </c>
      <c r="D49" s="21">
        <v>1</v>
      </c>
      <c r="E49" s="21">
        <v>1</v>
      </c>
      <c r="F49" s="21">
        <v>110000</v>
      </c>
      <c r="G49" s="21">
        <v>311</v>
      </c>
      <c r="H49" s="21">
        <v>2</v>
      </c>
      <c r="I49" s="249">
        <v>233</v>
      </c>
    </row>
    <row r="50" spans="1:10" ht="11.25">
      <c r="A50" s="20" t="s">
        <v>33</v>
      </c>
      <c r="B50" s="37">
        <v>24</v>
      </c>
      <c r="C50" s="26">
        <v>37743000</v>
      </c>
      <c r="D50" s="24">
        <v>0</v>
      </c>
      <c r="E50" s="24">
        <v>1</v>
      </c>
      <c r="F50" s="23">
        <v>110000</v>
      </c>
      <c r="G50" s="25">
        <v>55</v>
      </c>
      <c r="H50" s="24">
        <v>1</v>
      </c>
      <c r="I50" s="27">
        <v>7</v>
      </c>
      <c r="J50" s="18"/>
    </row>
    <row r="51" spans="1:9" s="18" customFormat="1" ht="11.25">
      <c r="A51" s="20" t="s">
        <v>34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35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36</v>
      </c>
      <c r="B53" s="37">
        <v>463</v>
      </c>
      <c r="C53" s="26">
        <v>129128500</v>
      </c>
      <c r="D53" s="24">
        <v>1</v>
      </c>
      <c r="E53" s="25">
        <v>0</v>
      </c>
      <c r="F53" s="26">
        <v>0</v>
      </c>
      <c r="G53" s="25">
        <v>256</v>
      </c>
      <c r="H53" s="24">
        <v>1</v>
      </c>
      <c r="I53" s="27">
        <v>110</v>
      </c>
      <c r="J53" s="18"/>
    </row>
    <row r="54" spans="1:10" ht="12" thickBot="1">
      <c r="A54" s="30" t="s">
        <v>30</v>
      </c>
      <c r="B54" s="31">
        <v>50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116</v>
      </c>
      <c r="J54" s="18"/>
    </row>
    <row r="55" spans="1:9" ht="12" thickBot="1">
      <c r="A55" s="339" t="s">
        <v>42</v>
      </c>
      <c r="B55" s="340"/>
      <c r="C55" s="340"/>
      <c r="D55" s="340"/>
      <c r="E55" s="340"/>
      <c r="F55" s="340"/>
      <c r="G55" s="340"/>
      <c r="H55" s="340"/>
      <c r="I55" s="341"/>
    </row>
    <row r="56" spans="1:9" ht="11.25">
      <c r="A56" s="20" t="s">
        <v>32</v>
      </c>
      <c r="B56" s="21">
        <v>787</v>
      </c>
      <c r="C56" s="21">
        <v>233155500</v>
      </c>
      <c r="D56" s="21">
        <v>13</v>
      </c>
      <c r="E56" s="21">
        <v>13</v>
      </c>
      <c r="F56" s="21">
        <v>27887280</v>
      </c>
      <c r="G56" s="21">
        <v>839</v>
      </c>
      <c r="H56" s="21">
        <v>2</v>
      </c>
      <c r="I56" s="249">
        <v>378</v>
      </c>
    </row>
    <row r="57" spans="1:9" ht="11.25">
      <c r="A57" s="20" t="s">
        <v>33</v>
      </c>
      <c r="B57" s="37">
        <v>37</v>
      </c>
      <c r="C57" s="26">
        <v>50231000</v>
      </c>
      <c r="D57" s="24">
        <v>2</v>
      </c>
      <c r="E57" s="25">
        <v>11</v>
      </c>
      <c r="F57" s="26">
        <v>27287280</v>
      </c>
      <c r="G57" s="25">
        <v>140</v>
      </c>
      <c r="H57" s="24">
        <v>0</v>
      </c>
      <c r="I57" s="27">
        <v>37</v>
      </c>
    </row>
    <row r="58" spans="1:9" s="18" customFormat="1" ht="12" customHeight="1">
      <c r="A58" s="20" t="s">
        <v>34</v>
      </c>
      <c r="B58" s="22">
        <v>4</v>
      </c>
      <c r="C58" s="23">
        <v>465000</v>
      </c>
      <c r="D58" s="24">
        <v>0</v>
      </c>
      <c r="E58" s="24">
        <v>0</v>
      </c>
      <c r="F58" s="23">
        <v>0</v>
      </c>
      <c r="G58" s="25">
        <v>3</v>
      </c>
      <c r="H58" s="24">
        <v>0</v>
      </c>
      <c r="I58" s="27">
        <v>4</v>
      </c>
    </row>
    <row r="59" spans="1:9" ht="11.25">
      <c r="A59" s="20" t="s">
        <v>35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36</v>
      </c>
      <c r="B60" s="37">
        <v>742</v>
      </c>
      <c r="C60" s="26">
        <v>182459500</v>
      </c>
      <c r="D60" s="24">
        <v>11</v>
      </c>
      <c r="E60" s="24">
        <v>2</v>
      </c>
      <c r="F60" s="26">
        <v>600000</v>
      </c>
      <c r="G60" s="25">
        <v>696</v>
      </c>
      <c r="H60" s="24">
        <v>2</v>
      </c>
      <c r="I60" s="27">
        <v>329</v>
      </c>
    </row>
    <row r="61" spans="1:9" ht="12" thickBot="1">
      <c r="A61" s="30" t="s">
        <v>30</v>
      </c>
      <c r="B61" s="31">
        <v>4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8</v>
      </c>
    </row>
    <row r="62" spans="1:9" s="18" customFormat="1" ht="12" customHeight="1" thickBot="1">
      <c r="A62" s="332" t="s">
        <v>43</v>
      </c>
      <c r="B62" s="333"/>
      <c r="C62" s="333"/>
      <c r="D62" s="333"/>
      <c r="E62" s="333"/>
      <c r="F62" s="333"/>
      <c r="G62" s="333"/>
      <c r="H62" s="333"/>
      <c r="I62" s="342"/>
    </row>
    <row r="63" spans="1:9" ht="11.25">
      <c r="A63" s="20" t="s">
        <v>32</v>
      </c>
      <c r="B63" s="21">
        <v>184</v>
      </c>
      <c r="C63" s="21">
        <v>66885000</v>
      </c>
      <c r="D63" s="21">
        <v>2</v>
      </c>
      <c r="E63" s="21">
        <v>2</v>
      </c>
      <c r="F63" s="21">
        <v>2100000</v>
      </c>
      <c r="G63" s="21">
        <v>146</v>
      </c>
      <c r="H63" s="21">
        <v>1</v>
      </c>
      <c r="I63" s="249">
        <v>49</v>
      </c>
    </row>
    <row r="64" spans="1:9" ht="11.25">
      <c r="A64" s="20" t="s">
        <v>33</v>
      </c>
      <c r="B64" s="37">
        <v>14</v>
      </c>
      <c r="C64" s="26">
        <v>14650000</v>
      </c>
      <c r="D64" s="24">
        <v>1</v>
      </c>
      <c r="E64" s="25">
        <v>1</v>
      </c>
      <c r="F64" s="26">
        <v>1100000</v>
      </c>
      <c r="G64" s="25">
        <v>23</v>
      </c>
      <c r="H64" s="24">
        <v>0</v>
      </c>
      <c r="I64" s="27">
        <v>3</v>
      </c>
    </row>
    <row r="65" spans="1:9" ht="11.25">
      <c r="A65" s="20" t="s">
        <v>34</v>
      </c>
      <c r="B65" s="22">
        <v>1</v>
      </c>
      <c r="C65" s="23">
        <v>100000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35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36</v>
      </c>
      <c r="B67" s="37">
        <v>159</v>
      </c>
      <c r="C67" s="26">
        <v>52135000</v>
      </c>
      <c r="D67" s="24">
        <v>1</v>
      </c>
      <c r="E67" s="25">
        <v>1</v>
      </c>
      <c r="F67" s="26">
        <v>1000000</v>
      </c>
      <c r="G67" s="25">
        <v>114</v>
      </c>
      <c r="H67" s="24">
        <v>1</v>
      </c>
      <c r="I67" s="27">
        <v>40</v>
      </c>
    </row>
    <row r="68" spans="1:9" ht="12" thickBot="1">
      <c r="A68" s="30" t="s">
        <v>30</v>
      </c>
      <c r="B68" s="38">
        <v>10</v>
      </c>
      <c r="C68" s="39">
        <v>0</v>
      </c>
      <c r="D68" s="33">
        <v>0</v>
      </c>
      <c r="E68" s="33">
        <v>0</v>
      </c>
      <c r="F68" s="32">
        <v>0</v>
      </c>
      <c r="G68" s="34">
        <v>9</v>
      </c>
      <c r="H68" s="33">
        <v>0</v>
      </c>
      <c r="I68" s="35">
        <v>6</v>
      </c>
    </row>
    <row r="69" spans="1:9" ht="22.5" customHeight="1" thickBot="1">
      <c r="A69" s="193"/>
      <c r="B69" s="40"/>
      <c r="C69" s="41"/>
      <c r="D69" s="42"/>
      <c r="E69" s="42"/>
      <c r="F69" s="43"/>
      <c r="G69" s="40"/>
      <c r="H69" s="42"/>
      <c r="I69" s="40"/>
    </row>
    <row r="70" spans="1:9" ht="13.5" customHeight="1" thickBot="1">
      <c r="A70" s="332" t="s">
        <v>44</v>
      </c>
      <c r="B70" s="333"/>
      <c r="C70" s="333"/>
      <c r="D70" s="333"/>
      <c r="E70" s="333"/>
      <c r="F70" s="333"/>
      <c r="G70" s="333"/>
      <c r="H70" s="333"/>
      <c r="I70" s="334"/>
    </row>
    <row r="71" spans="1:9" ht="11.25">
      <c r="A71" s="20" t="s">
        <v>32</v>
      </c>
      <c r="B71" s="21">
        <v>157</v>
      </c>
      <c r="C71" s="21">
        <v>33929000</v>
      </c>
      <c r="D71" s="21">
        <v>2</v>
      </c>
      <c r="E71" s="21">
        <v>2</v>
      </c>
      <c r="F71" s="21">
        <v>689500</v>
      </c>
      <c r="G71" s="21">
        <v>67</v>
      </c>
      <c r="H71" s="21">
        <v>0</v>
      </c>
      <c r="I71" s="249">
        <v>22</v>
      </c>
    </row>
    <row r="72" spans="1:9" ht="11.25">
      <c r="A72" s="20" t="s">
        <v>33</v>
      </c>
      <c r="B72" s="37">
        <v>12</v>
      </c>
      <c r="C72" s="26">
        <v>4050000</v>
      </c>
      <c r="D72" s="24">
        <v>0</v>
      </c>
      <c r="E72" s="25">
        <v>2</v>
      </c>
      <c r="F72" s="26">
        <v>689500</v>
      </c>
      <c r="G72" s="25">
        <v>24</v>
      </c>
      <c r="H72" s="24">
        <v>0</v>
      </c>
      <c r="I72" s="27">
        <v>4</v>
      </c>
    </row>
    <row r="73" spans="1:9" s="18" customFormat="1" ht="11.25">
      <c r="A73" s="20" t="s">
        <v>34</v>
      </c>
      <c r="B73" s="22">
        <v>1</v>
      </c>
      <c r="C73" s="23">
        <v>10000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35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36</v>
      </c>
      <c r="B75" s="37">
        <v>144</v>
      </c>
      <c r="C75" s="26">
        <v>29869000</v>
      </c>
      <c r="D75" s="24">
        <v>2</v>
      </c>
      <c r="E75" s="24">
        <v>0</v>
      </c>
      <c r="F75" s="23">
        <v>0</v>
      </c>
      <c r="G75" s="25">
        <v>43</v>
      </c>
      <c r="H75" s="24">
        <v>0</v>
      </c>
      <c r="I75" s="27">
        <v>17</v>
      </c>
    </row>
    <row r="76" spans="1:9" ht="12" thickBot="1">
      <c r="A76" s="30" t="s">
        <v>30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1</v>
      </c>
    </row>
    <row r="77" spans="1:9" ht="13.5" customHeight="1" thickBot="1">
      <c r="A77" s="332" t="s">
        <v>45</v>
      </c>
      <c r="B77" s="335"/>
      <c r="C77" s="335"/>
      <c r="D77" s="335"/>
      <c r="E77" s="335"/>
      <c r="F77" s="335"/>
      <c r="G77" s="335"/>
      <c r="H77" s="335"/>
      <c r="I77" s="336"/>
    </row>
    <row r="78" spans="1:9" ht="11.25">
      <c r="A78" s="20" t="s">
        <v>32</v>
      </c>
      <c r="B78" s="21">
        <v>186</v>
      </c>
      <c r="C78" s="21">
        <v>47329200</v>
      </c>
      <c r="D78" s="21">
        <v>3</v>
      </c>
      <c r="E78" s="21">
        <v>3</v>
      </c>
      <c r="F78" s="21">
        <v>2775000</v>
      </c>
      <c r="G78" s="21">
        <v>78</v>
      </c>
      <c r="H78" s="21">
        <v>1</v>
      </c>
      <c r="I78" s="249">
        <v>27</v>
      </c>
    </row>
    <row r="79" spans="1:9" ht="11.25">
      <c r="A79" s="20" t="s">
        <v>33</v>
      </c>
      <c r="B79" s="37">
        <v>33</v>
      </c>
      <c r="C79" s="26">
        <v>35997000</v>
      </c>
      <c r="D79" s="24">
        <v>1</v>
      </c>
      <c r="E79" s="24">
        <v>2</v>
      </c>
      <c r="F79" s="23">
        <v>2625000</v>
      </c>
      <c r="G79" s="25">
        <v>35</v>
      </c>
      <c r="H79" s="24">
        <v>0</v>
      </c>
      <c r="I79" s="27">
        <v>8</v>
      </c>
    </row>
    <row r="80" spans="1:9" s="18" customFormat="1" ht="11.25">
      <c r="A80" s="20" t="s">
        <v>34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35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36</v>
      </c>
      <c r="B82" s="37">
        <v>153</v>
      </c>
      <c r="C82" s="26">
        <v>11332200</v>
      </c>
      <c r="D82" s="24">
        <v>2</v>
      </c>
      <c r="E82" s="24">
        <v>1</v>
      </c>
      <c r="F82" s="23">
        <v>150000</v>
      </c>
      <c r="G82" s="25">
        <v>43</v>
      </c>
      <c r="H82" s="24">
        <v>1</v>
      </c>
      <c r="I82" s="27">
        <v>19</v>
      </c>
    </row>
    <row r="83" spans="1:9" ht="12" thickBot="1">
      <c r="A83" s="30" t="s">
        <v>30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" thickBot="1">
      <c r="A84" s="332" t="s">
        <v>46</v>
      </c>
      <c r="B84" s="335"/>
      <c r="C84" s="335"/>
      <c r="D84" s="335"/>
      <c r="E84" s="335"/>
      <c r="F84" s="335"/>
      <c r="G84" s="335"/>
      <c r="H84" s="335"/>
      <c r="I84" s="336"/>
    </row>
    <row r="85" spans="1:9" ht="11.25">
      <c r="A85" s="20" t="s">
        <v>32</v>
      </c>
      <c r="B85" s="21">
        <v>42</v>
      </c>
      <c r="C85" s="21">
        <v>32510000</v>
      </c>
      <c r="D85" s="21">
        <v>0</v>
      </c>
      <c r="E85" s="21">
        <v>0</v>
      </c>
      <c r="F85" s="21">
        <v>0</v>
      </c>
      <c r="G85" s="21">
        <v>54</v>
      </c>
      <c r="H85" s="21">
        <v>1</v>
      </c>
      <c r="I85" s="249">
        <v>16</v>
      </c>
    </row>
    <row r="86" spans="1:9" ht="11.25">
      <c r="A86" s="20" t="s">
        <v>33</v>
      </c>
      <c r="B86" s="37">
        <v>6</v>
      </c>
      <c r="C86" s="26">
        <v>30800000</v>
      </c>
      <c r="D86" s="24">
        <v>0</v>
      </c>
      <c r="E86" s="24">
        <v>0</v>
      </c>
      <c r="F86" s="23">
        <v>0</v>
      </c>
      <c r="G86" s="25">
        <v>33</v>
      </c>
      <c r="H86" s="24">
        <v>1</v>
      </c>
      <c r="I86" s="27">
        <v>3</v>
      </c>
    </row>
    <row r="87" spans="1:9" s="18" customFormat="1" ht="11.25">
      <c r="A87" s="20" t="s">
        <v>34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35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36</v>
      </c>
      <c r="B89" s="37">
        <v>36</v>
      </c>
      <c r="C89" s="26">
        <v>1710000</v>
      </c>
      <c r="D89" s="24">
        <v>0</v>
      </c>
      <c r="E89" s="24">
        <v>0</v>
      </c>
      <c r="F89" s="23">
        <v>0</v>
      </c>
      <c r="G89" s="25">
        <v>21</v>
      </c>
      <c r="H89" s="24">
        <v>0</v>
      </c>
      <c r="I89" s="27">
        <v>13</v>
      </c>
    </row>
    <row r="90" spans="1:9" ht="12" thickBot="1">
      <c r="A90" s="30" t="s">
        <v>30</v>
      </c>
      <c r="B90" s="31">
        <v>0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0</v>
      </c>
    </row>
    <row r="91" spans="1:9" ht="13.5" customHeight="1" thickBot="1">
      <c r="A91" s="332" t="s">
        <v>47</v>
      </c>
      <c r="B91" s="335"/>
      <c r="C91" s="335"/>
      <c r="D91" s="335"/>
      <c r="E91" s="335"/>
      <c r="F91" s="335"/>
      <c r="G91" s="335"/>
      <c r="H91" s="335"/>
      <c r="I91" s="336"/>
    </row>
    <row r="92" spans="1:9" ht="11.25">
      <c r="A92" s="20" t="s">
        <v>32</v>
      </c>
      <c r="B92" s="21">
        <v>56</v>
      </c>
      <c r="C92" s="21">
        <v>29340000</v>
      </c>
      <c r="D92" s="21">
        <v>0</v>
      </c>
      <c r="E92" s="21">
        <v>0</v>
      </c>
      <c r="F92" s="21">
        <v>0</v>
      </c>
      <c r="G92" s="21">
        <v>18</v>
      </c>
      <c r="H92" s="21">
        <v>0</v>
      </c>
      <c r="I92" s="249">
        <v>14</v>
      </c>
    </row>
    <row r="93" spans="1:9" ht="11.25">
      <c r="A93" s="20" t="s">
        <v>33</v>
      </c>
      <c r="B93" s="37">
        <v>12</v>
      </c>
      <c r="C93" s="26">
        <v>14955000</v>
      </c>
      <c r="D93" s="24">
        <v>0</v>
      </c>
      <c r="E93" s="24">
        <v>0</v>
      </c>
      <c r="F93" s="23">
        <v>0</v>
      </c>
      <c r="G93" s="25">
        <v>5</v>
      </c>
      <c r="H93" s="24">
        <v>0</v>
      </c>
      <c r="I93" s="27">
        <v>1</v>
      </c>
    </row>
    <row r="94" spans="1:9" s="18" customFormat="1" ht="11.25">
      <c r="A94" s="20" t="s">
        <v>34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35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36</v>
      </c>
      <c r="B96" s="37">
        <v>44</v>
      </c>
      <c r="C96" s="26">
        <v>14385000</v>
      </c>
      <c r="D96" s="24">
        <v>0</v>
      </c>
      <c r="E96" s="24">
        <v>0</v>
      </c>
      <c r="F96" s="23">
        <v>0</v>
      </c>
      <c r="G96" s="25">
        <v>13</v>
      </c>
      <c r="H96" s="24">
        <v>0</v>
      </c>
      <c r="I96" s="27">
        <v>13</v>
      </c>
    </row>
    <row r="97" spans="1:9" ht="12" thickBot="1">
      <c r="A97" s="30" t="s">
        <v>30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3.5" customHeight="1" thickBot="1">
      <c r="A98" s="332" t="s">
        <v>48</v>
      </c>
      <c r="B98" s="335"/>
      <c r="C98" s="335"/>
      <c r="D98" s="335"/>
      <c r="E98" s="335"/>
      <c r="F98" s="335"/>
      <c r="G98" s="335"/>
      <c r="H98" s="335"/>
      <c r="I98" s="336"/>
      <c r="J98" s="18"/>
    </row>
    <row r="99" spans="1:10" ht="11.25">
      <c r="A99" s="20" t="s">
        <v>32</v>
      </c>
      <c r="B99" s="21">
        <v>278</v>
      </c>
      <c r="C99" s="21">
        <v>22612700</v>
      </c>
      <c r="D99" s="21">
        <v>0</v>
      </c>
      <c r="E99" s="21">
        <v>0</v>
      </c>
      <c r="F99" s="21">
        <v>0</v>
      </c>
      <c r="G99" s="21">
        <v>116</v>
      </c>
      <c r="H99" s="21">
        <v>1</v>
      </c>
      <c r="I99" s="249">
        <v>65</v>
      </c>
      <c r="J99" s="18"/>
    </row>
    <row r="100" spans="1:10" ht="11.25">
      <c r="A100" s="20" t="s">
        <v>33</v>
      </c>
      <c r="B100" s="37">
        <v>14</v>
      </c>
      <c r="C100" s="26">
        <v>3106700</v>
      </c>
      <c r="D100" s="24">
        <v>0</v>
      </c>
      <c r="E100" s="25">
        <v>0</v>
      </c>
      <c r="F100" s="26">
        <v>0</v>
      </c>
      <c r="G100" s="25">
        <v>15</v>
      </c>
      <c r="H100" s="24">
        <v>0</v>
      </c>
      <c r="I100" s="27">
        <v>6</v>
      </c>
      <c r="J100" s="18"/>
    </row>
    <row r="101" spans="1:9" s="18" customFormat="1" ht="11.25">
      <c r="A101" s="20" t="s">
        <v>34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35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36</v>
      </c>
      <c r="B103" s="37">
        <v>264</v>
      </c>
      <c r="C103" s="26">
        <v>19506000</v>
      </c>
      <c r="D103" s="24">
        <v>0</v>
      </c>
      <c r="E103" s="25">
        <v>0</v>
      </c>
      <c r="F103" s="26">
        <v>0</v>
      </c>
      <c r="G103" s="25">
        <v>101</v>
      </c>
      <c r="H103" s="24">
        <v>1</v>
      </c>
      <c r="I103" s="27">
        <v>59</v>
      </c>
    </row>
    <row r="104" spans="1:9" ht="12" thickBot="1">
      <c r="A104" s="30" t="s">
        <v>30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332" t="s">
        <v>49</v>
      </c>
      <c r="B105" s="335"/>
      <c r="C105" s="335"/>
      <c r="D105" s="335"/>
      <c r="E105" s="335"/>
      <c r="F105" s="335"/>
      <c r="G105" s="335"/>
      <c r="H105" s="335"/>
      <c r="I105" s="336"/>
    </row>
    <row r="106" spans="1:9" ht="11.25">
      <c r="A106" s="20" t="s">
        <v>32</v>
      </c>
      <c r="B106" s="21">
        <v>126</v>
      </c>
      <c r="C106" s="21">
        <v>30405125</v>
      </c>
      <c r="D106" s="21">
        <v>3</v>
      </c>
      <c r="E106" s="21">
        <v>3</v>
      </c>
      <c r="F106" s="21">
        <v>900000</v>
      </c>
      <c r="G106" s="21">
        <v>52</v>
      </c>
      <c r="H106" s="21">
        <v>0</v>
      </c>
      <c r="I106" s="249">
        <v>23</v>
      </c>
    </row>
    <row r="107" spans="1:9" ht="11.25">
      <c r="A107" s="20" t="s">
        <v>33</v>
      </c>
      <c r="B107" s="37">
        <v>5</v>
      </c>
      <c r="C107" s="26">
        <v>6400000</v>
      </c>
      <c r="D107" s="24">
        <v>0</v>
      </c>
      <c r="E107" s="25">
        <v>3</v>
      </c>
      <c r="F107" s="26">
        <v>900000</v>
      </c>
      <c r="G107" s="25">
        <v>9</v>
      </c>
      <c r="H107" s="24">
        <v>0</v>
      </c>
      <c r="I107" s="27">
        <v>4</v>
      </c>
    </row>
    <row r="108" spans="1:9" s="18" customFormat="1" ht="11.25">
      <c r="A108" s="20" t="s">
        <v>34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35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36</v>
      </c>
      <c r="B110" s="37">
        <v>119</v>
      </c>
      <c r="C110" s="26">
        <v>24005125</v>
      </c>
      <c r="D110" s="24">
        <v>3</v>
      </c>
      <c r="E110" s="25">
        <v>0</v>
      </c>
      <c r="F110" s="26">
        <v>0</v>
      </c>
      <c r="G110" s="25">
        <v>43</v>
      </c>
      <c r="H110" s="24">
        <v>0</v>
      </c>
      <c r="I110" s="27">
        <v>18</v>
      </c>
    </row>
    <row r="111" spans="1:9" ht="12" thickBot="1">
      <c r="A111" s="30" t="s">
        <v>30</v>
      </c>
      <c r="B111" s="31">
        <v>2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1</v>
      </c>
    </row>
    <row r="112" spans="1:9" ht="13.5" customHeight="1" thickBot="1">
      <c r="A112" s="337" t="s">
        <v>50</v>
      </c>
      <c r="B112" s="335"/>
      <c r="C112" s="335"/>
      <c r="D112" s="335"/>
      <c r="E112" s="335"/>
      <c r="F112" s="335"/>
      <c r="G112" s="335"/>
      <c r="H112" s="335"/>
      <c r="I112" s="336"/>
    </row>
    <row r="113" spans="1:9" ht="11.25">
      <c r="A113" s="20" t="s">
        <v>32</v>
      </c>
      <c r="B113" s="21">
        <v>2</v>
      </c>
      <c r="C113" s="21">
        <v>150000</v>
      </c>
      <c r="D113" s="21">
        <v>0</v>
      </c>
      <c r="E113" s="21">
        <v>0</v>
      </c>
      <c r="F113" s="21">
        <v>0</v>
      </c>
      <c r="G113" s="21">
        <v>2</v>
      </c>
      <c r="H113" s="21">
        <v>0</v>
      </c>
      <c r="I113" s="249">
        <v>1</v>
      </c>
    </row>
    <row r="114" spans="1:9" ht="11.25">
      <c r="A114" s="20" t="s">
        <v>33</v>
      </c>
      <c r="B114" s="22">
        <v>0</v>
      </c>
      <c r="C114" s="23">
        <v>0</v>
      </c>
      <c r="D114" s="24">
        <v>0</v>
      </c>
      <c r="E114" s="24">
        <v>0</v>
      </c>
      <c r="F114" s="23">
        <v>0</v>
      </c>
      <c r="G114" s="25">
        <v>1</v>
      </c>
      <c r="H114" s="24">
        <v>0</v>
      </c>
      <c r="I114" s="28">
        <v>0</v>
      </c>
    </row>
    <row r="115" spans="1:9" ht="11.25">
      <c r="A115" s="20" t="s">
        <v>34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35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36</v>
      </c>
      <c r="B117" s="37">
        <v>2</v>
      </c>
      <c r="C117" s="26">
        <v>150000</v>
      </c>
      <c r="D117" s="24">
        <v>0</v>
      </c>
      <c r="E117" s="24">
        <v>0</v>
      </c>
      <c r="F117" s="23">
        <v>0</v>
      </c>
      <c r="G117" s="25">
        <v>1</v>
      </c>
      <c r="H117" s="24">
        <v>0</v>
      </c>
      <c r="I117" s="28">
        <v>1</v>
      </c>
    </row>
    <row r="118" spans="1:9" ht="12" thickBot="1">
      <c r="A118" s="30" t="s">
        <v>30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.75" customHeight="1" thickBot="1">
      <c r="A119" s="332" t="s">
        <v>51</v>
      </c>
      <c r="B119" s="335"/>
      <c r="C119" s="335"/>
      <c r="D119" s="335"/>
      <c r="E119" s="335"/>
      <c r="F119" s="335"/>
      <c r="G119" s="335"/>
      <c r="H119" s="335"/>
      <c r="I119" s="336"/>
    </row>
    <row r="120" spans="1:9" ht="11.25">
      <c r="A120" s="20" t="s">
        <v>32</v>
      </c>
      <c r="B120" s="21">
        <v>64</v>
      </c>
      <c r="C120" s="21">
        <v>17320000</v>
      </c>
      <c r="D120" s="21">
        <v>2</v>
      </c>
      <c r="E120" s="21">
        <v>2</v>
      </c>
      <c r="F120" s="21">
        <v>1990000</v>
      </c>
      <c r="G120" s="21">
        <v>31</v>
      </c>
      <c r="H120" s="21">
        <v>0</v>
      </c>
      <c r="I120" s="249">
        <v>16</v>
      </c>
    </row>
    <row r="121" spans="1:9" ht="11.25">
      <c r="A121" s="20" t="s">
        <v>33</v>
      </c>
      <c r="B121" s="37">
        <v>3</v>
      </c>
      <c r="C121" s="26">
        <v>10150000</v>
      </c>
      <c r="D121" s="24">
        <v>1</v>
      </c>
      <c r="E121" s="24">
        <v>1</v>
      </c>
      <c r="F121" s="23">
        <v>1940000</v>
      </c>
      <c r="G121" s="25">
        <v>12</v>
      </c>
      <c r="H121" s="24">
        <v>0</v>
      </c>
      <c r="I121" s="27">
        <v>0</v>
      </c>
    </row>
    <row r="122" spans="1:9" ht="11.25">
      <c r="A122" s="20" t="s">
        <v>34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35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36</v>
      </c>
      <c r="B124" s="37">
        <v>61</v>
      </c>
      <c r="C124" s="26">
        <v>7170000</v>
      </c>
      <c r="D124" s="24">
        <v>1</v>
      </c>
      <c r="E124" s="24">
        <v>1</v>
      </c>
      <c r="F124" s="23">
        <v>50000</v>
      </c>
      <c r="G124" s="25">
        <v>19</v>
      </c>
      <c r="H124" s="24">
        <v>0</v>
      </c>
      <c r="I124" s="27">
        <v>16</v>
      </c>
    </row>
    <row r="125" spans="1:9" ht="12" thickBot="1">
      <c r="A125" s="30" t="s">
        <v>30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337" t="s">
        <v>52</v>
      </c>
      <c r="B126" s="335"/>
      <c r="C126" s="335"/>
      <c r="D126" s="335"/>
      <c r="E126" s="335"/>
      <c r="F126" s="335"/>
      <c r="G126" s="335"/>
      <c r="H126" s="335"/>
      <c r="I126" s="338"/>
    </row>
    <row r="127" spans="1:10" ht="11.25">
      <c r="A127" s="20" t="s">
        <v>32</v>
      </c>
      <c r="B127" s="21">
        <v>64</v>
      </c>
      <c r="C127" s="21">
        <v>18416000</v>
      </c>
      <c r="D127" s="21">
        <v>4</v>
      </c>
      <c r="E127" s="21">
        <v>4</v>
      </c>
      <c r="F127" s="21">
        <v>35512000</v>
      </c>
      <c r="G127" s="21">
        <v>40</v>
      </c>
      <c r="H127" s="21">
        <v>0</v>
      </c>
      <c r="I127" s="249">
        <v>35</v>
      </c>
      <c r="J127" s="44"/>
    </row>
    <row r="128" spans="1:9" ht="11.25">
      <c r="A128" s="20" t="s">
        <v>33</v>
      </c>
      <c r="B128" s="37">
        <v>6</v>
      </c>
      <c r="C128" s="26">
        <v>7250000</v>
      </c>
      <c r="D128" s="24">
        <v>0</v>
      </c>
      <c r="E128" s="25">
        <v>4</v>
      </c>
      <c r="F128" s="26">
        <v>35512000</v>
      </c>
      <c r="G128" s="25">
        <v>11</v>
      </c>
      <c r="H128" s="24">
        <v>0</v>
      </c>
      <c r="I128" s="27">
        <v>3</v>
      </c>
    </row>
    <row r="129" spans="1:9" ht="11.25">
      <c r="A129" s="20" t="s">
        <v>34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35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36</v>
      </c>
      <c r="B131" s="37">
        <v>58</v>
      </c>
      <c r="C131" s="26">
        <v>11166000</v>
      </c>
      <c r="D131" s="24">
        <v>4</v>
      </c>
      <c r="E131" s="24">
        <v>0</v>
      </c>
      <c r="F131" s="23">
        <v>0</v>
      </c>
      <c r="G131" s="25">
        <v>29</v>
      </c>
      <c r="H131" s="24">
        <v>0</v>
      </c>
      <c r="I131" s="27">
        <v>32</v>
      </c>
    </row>
    <row r="132" spans="1:9" ht="12" thickBot="1">
      <c r="A132" s="192" t="s">
        <v>30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>
      <c r="A133" s="191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91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91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32" t="s">
        <v>53</v>
      </c>
      <c r="B136" s="333"/>
      <c r="C136" s="333"/>
      <c r="D136" s="333"/>
      <c r="E136" s="333"/>
      <c r="F136" s="333"/>
      <c r="G136" s="333"/>
      <c r="H136" s="333"/>
      <c r="I136" s="334"/>
    </row>
    <row r="137" spans="1:9" ht="11.25">
      <c r="A137" s="20" t="s">
        <v>32</v>
      </c>
      <c r="B137" s="21">
        <v>27</v>
      </c>
      <c r="C137" s="21">
        <v>3105000</v>
      </c>
      <c r="D137" s="21">
        <v>0</v>
      </c>
      <c r="E137" s="21">
        <v>0</v>
      </c>
      <c r="F137" s="21">
        <v>0</v>
      </c>
      <c r="G137" s="21">
        <v>13</v>
      </c>
      <c r="H137" s="21">
        <v>0</v>
      </c>
      <c r="I137" s="249">
        <v>6</v>
      </c>
    </row>
    <row r="138" spans="1:9" ht="11.25">
      <c r="A138" s="20" t="s">
        <v>33</v>
      </c>
      <c r="B138" s="37">
        <v>1</v>
      </c>
      <c r="C138" s="26">
        <v>50000</v>
      </c>
      <c r="D138" s="24">
        <v>0</v>
      </c>
      <c r="E138" s="24">
        <v>0</v>
      </c>
      <c r="F138" s="23">
        <v>0</v>
      </c>
      <c r="G138" s="25">
        <v>1</v>
      </c>
      <c r="H138" s="24">
        <v>0</v>
      </c>
      <c r="I138" s="27">
        <v>1</v>
      </c>
    </row>
    <row r="139" spans="1:9" ht="11.25">
      <c r="A139" s="20" t="s">
        <v>34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>
      <c r="A140" s="20" t="s">
        <v>35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36</v>
      </c>
      <c r="B141" s="37">
        <v>26</v>
      </c>
      <c r="C141" s="26">
        <v>3055000</v>
      </c>
      <c r="D141" s="24">
        <v>0</v>
      </c>
      <c r="E141" s="24">
        <v>0</v>
      </c>
      <c r="F141" s="23">
        <v>0</v>
      </c>
      <c r="G141" s="25">
        <v>12</v>
      </c>
      <c r="H141" s="24">
        <v>0</v>
      </c>
      <c r="I141" s="27">
        <v>5</v>
      </c>
    </row>
    <row r="142" spans="1:9" ht="12" customHeight="1" thickBot="1">
      <c r="A142" s="30" t="s">
        <v>30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3.5" customHeight="1" thickBot="1">
      <c r="A143" s="332" t="s">
        <v>54</v>
      </c>
      <c r="B143" s="335"/>
      <c r="C143" s="335"/>
      <c r="D143" s="335"/>
      <c r="E143" s="335"/>
      <c r="F143" s="335"/>
      <c r="G143" s="335"/>
      <c r="H143" s="335"/>
      <c r="I143" s="336"/>
    </row>
    <row r="144" spans="1:9" ht="12.75" customHeight="1">
      <c r="A144" s="20" t="s">
        <v>32</v>
      </c>
      <c r="B144" s="21">
        <v>24</v>
      </c>
      <c r="C144" s="21">
        <v>1355000</v>
      </c>
      <c r="D144" s="21">
        <v>0</v>
      </c>
      <c r="E144" s="21">
        <v>0</v>
      </c>
      <c r="F144" s="21">
        <v>0</v>
      </c>
      <c r="G144" s="21">
        <v>13</v>
      </c>
      <c r="H144" s="21">
        <v>0</v>
      </c>
      <c r="I144" s="249">
        <v>7</v>
      </c>
    </row>
    <row r="145" spans="1:9" ht="11.25">
      <c r="A145" s="20" t="s">
        <v>33</v>
      </c>
      <c r="B145" s="22">
        <v>0</v>
      </c>
      <c r="C145" s="23">
        <v>0</v>
      </c>
      <c r="D145" s="24">
        <v>0</v>
      </c>
      <c r="E145" s="24">
        <v>0</v>
      </c>
      <c r="F145" s="23">
        <v>0</v>
      </c>
      <c r="G145" s="24">
        <v>2</v>
      </c>
      <c r="H145" s="24">
        <v>0</v>
      </c>
      <c r="I145" s="27">
        <v>0</v>
      </c>
    </row>
    <row r="146" spans="1:9" ht="11.25">
      <c r="A146" s="20" t="s">
        <v>34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>
      <c r="A147" s="20" t="s">
        <v>35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36</v>
      </c>
      <c r="B148" s="37">
        <v>22</v>
      </c>
      <c r="C148" s="23">
        <v>1355000</v>
      </c>
      <c r="D148" s="24">
        <v>0</v>
      </c>
      <c r="E148" s="24">
        <v>0</v>
      </c>
      <c r="F148" s="23">
        <v>0</v>
      </c>
      <c r="G148" s="25">
        <v>11</v>
      </c>
      <c r="H148" s="24">
        <v>0</v>
      </c>
      <c r="I148" s="28">
        <v>7</v>
      </c>
    </row>
    <row r="149" spans="1:9" ht="12" customHeight="1" thickBot="1">
      <c r="A149" s="30" t="s">
        <v>30</v>
      </c>
      <c r="B149" s="38">
        <v>2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32" t="s">
        <v>55</v>
      </c>
      <c r="B150" s="335"/>
      <c r="C150" s="335"/>
      <c r="D150" s="335"/>
      <c r="E150" s="335"/>
      <c r="F150" s="335"/>
      <c r="G150" s="335"/>
      <c r="H150" s="335"/>
      <c r="I150" s="336"/>
    </row>
    <row r="151" spans="1:9" ht="11.25">
      <c r="A151" s="20" t="s">
        <v>32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49">
        <f t="shared" si="6"/>
        <v>0</v>
      </c>
    </row>
    <row r="152" spans="1:9" ht="11.25">
      <c r="A152" s="20" t="s">
        <v>33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>
      <c r="A153" s="20" t="s">
        <v>34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>
      <c r="A154" s="20" t="s">
        <v>35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36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30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32" t="s">
        <v>56</v>
      </c>
      <c r="B157" s="335"/>
      <c r="C157" s="335"/>
      <c r="D157" s="335"/>
      <c r="E157" s="335"/>
      <c r="F157" s="335"/>
      <c r="G157" s="335"/>
      <c r="H157" s="335"/>
      <c r="I157" s="336"/>
    </row>
    <row r="158" spans="1:9" ht="11.25">
      <c r="A158" s="20" t="s">
        <v>32</v>
      </c>
      <c r="B158" s="21">
        <f>SUM(B159,B160,B161,B162,B163)</f>
        <v>0</v>
      </c>
      <c r="C158" s="21">
        <f aca="true" t="shared" si="7" ref="C158:I158">SUM(C159,C160,C161,C162,C163)</f>
        <v>0</v>
      </c>
      <c r="D158" s="21">
        <f t="shared" si="7"/>
        <v>0</v>
      </c>
      <c r="E158" s="21">
        <f t="shared" si="7"/>
        <v>0</v>
      </c>
      <c r="F158" s="21">
        <f t="shared" si="7"/>
        <v>0</v>
      </c>
      <c r="G158" s="21">
        <f t="shared" si="7"/>
        <v>0</v>
      </c>
      <c r="H158" s="21">
        <f t="shared" si="7"/>
        <v>0</v>
      </c>
      <c r="I158" s="249">
        <f t="shared" si="7"/>
        <v>0</v>
      </c>
    </row>
    <row r="159" spans="1:9" ht="11.25">
      <c r="A159" s="20" t="s">
        <v>33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34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 customHeight="1">
      <c r="A161" s="20" t="s">
        <v>35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36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3.5" customHeight="1" thickBot="1">
      <c r="A163" s="30" t="s">
        <v>57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27" customHeight="1"/>
    <row r="165" ht="27" customHeight="1">
      <c r="A165" s="45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15.06.2012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zoomScale="115" zoomScaleNormal="115" zoomScalePageLayoutView="0" workbookViewId="0" topLeftCell="A1">
      <selection activeCell="O15" sqref="O15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8.75" thickBot="1">
      <c r="A2" s="313" t="s">
        <v>415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44" t="s">
        <v>339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50" t="s">
        <v>58</v>
      </c>
      <c r="B6" s="352" t="s">
        <v>59</v>
      </c>
      <c r="C6" s="353"/>
      <c r="D6" s="354" t="s">
        <v>60</v>
      </c>
      <c r="E6" s="353"/>
      <c r="F6" s="354" t="s">
        <v>61</v>
      </c>
      <c r="G6" s="353"/>
      <c r="H6" s="354" t="s">
        <v>62</v>
      </c>
      <c r="I6" s="353"/>
      <c r="J6" s="354" t="s">
        <v>63</v>
      </c>
      <c r="K6" s="353"/>
    </row>
    <row r="7" spans="1:11" ht="15.75" customHeight="1" thickBot="1">
      <c r="A7" s="351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64</v>
      </c>
      <c r="B8" s="55">
        <f>SUM(B9,B10,B11,B12,B13,B14,B15,B16,B17,B18,B19,B20,B21,B22,B23,B24,B25,B26,B27,B28,B29)</f>
        <v>3250</v>
      </c>
      <c r="C8" s="56">
        <f>SUM(C9,C10,C11,C12,C13,C14,C15,C16,C17,C18,C19,C20,C21,C22,C23,C24,C25,C26,C27,C28,C29)</f>
        <v>1123</v>
      </c>
      <c r="D8" s="56">
        <f>SUM(D9,D10,D11,D12,D13,D14,D15,D16,D17,D18,D19,D20,D21,D22,D23,D24,D25,D26,D27,D28,D29)</f>
        <v>1278</v>
      </c>
      <c r="E8" s="56">
        <f>SUM(E9:E29)</f>
        <v>465</v>
      </c>
      <c r="F8" s="56">
        <f>SUM(F9,F10,F11,F12,F13,F14,F15,F16,F17,F18,F19,F20,F21,F22,F23,F24,F25,F26,F27,F28,F30)</f>
        <v>420</v>
      </c>
      <c r="G8" s="56">
        <f>SUM(G9,G10,G11,G12,G13,G14,G15,G16,G17,G18,G19,G20,G21,G22,G23,G24,G25,G26,G27,G28,G30)</f>
        <v>128</v>
      </c>
      <c r="H8" s="56">
        <f>SUM(H9,H10,H11,H12,H13,H14,H15,H16,H17,H18,H19,H20,H21,H22,H23,H24,H25,H26,H27,H28,H30)</f>
        <v>169</v>
      </c>
      <c r="I8" s="56">
        <f>SUM(I9,I10,I11,I12,I13,I14,I15,I16,I17,I18,I19,I20,I21,I22,I23,I24,I25,I26,I27,I28,I30)</f>
        <v>89</v>
      </c>
      <c r="J8" s="56">
        <f>SUM(J9:J29)</f>
        <v>1383</v>
      </c>
      <c r="K8" s="56">
        <f>SUM(K9:K29)</f>
        <v>441</v>
      </c>
    </row>
    <row r="9" spans="1:11" ht="26.25" customHeight="1">
      <c r="A9" s="73" t="s">
        <v>65</v>
      </c>
      <c r="B9" s="57">
        <v>85</v>
      </c>
      <c r="C9" s="57">
        <v>15</v>
      </c>
      <c r="D9" s="58">
        <v>20</v>
      </c>
      <c r="E9" s="194">
        <v>1</v>
      </c>
      <c r="F9" s="58">
        <v>6</v>
      </c>
      <c r="G9" s="194">
        <v>0</v>
      </c>
      <c r="H9" s="58">
        <v>5</v>
      </c>
      <c r="I9" s="194">
        <v>0</v>
      </c>
      <c r="J9" s="58">
        <f>B9-(D9+F9+H9)</f>
        <v>54</v>
      </c>
      <c r="K9" s="252">
        <f>C9-(E9+G9+I9)</f>
        <v>14</v>
      </c>
    </row>
    <row r="10" spans="1:11" ht="26.25" customHeight="1">
      <c r="A10" s="59" t="s">
        <v>66</v>
      </c>
      <c r="B10" s="60">
        <v>47</v>
      </c>
      <c r="C10" s="60">
        <v>4</v>
      </c>
      <c r="D10" s="61">
        <v>13</v>
      </c>
      <c r="E10" s="62">
        <v>1</v>
      </c>
      <c r="F10" s="61">
        <v>10</v>
      </c>
      <c r="G10" s="62">
        <v>1</v>
      </c>
      <c r="H10" s="61">
        <v>0</v>
      </c>
      <c r="I10" s="62">
        <v>1</v>
      </c>
      <c r="J10" s="58">
        <f>B10-(D10+F10+H10)</f>
        <v>24</v>
      </c>
      <c r="K10" s="257">
        <f>C10-(E10+G10+I10)</f>
        <v>1</v>
      </c>
    </row>
    <row r="11" spans="1:11" ht="15">
      <c r="A11" s="59" t="s">
        <v>67</v>
      </c>
      <c r="B11" s="60">
        <v>523</v>
      </c>
      <c r="C11" s="60">
        <v>198</v>
      </c>
      <c r="D11" s="61">
        <v>215</v>
      </c>
      <c r="E11" s="62">
        <v>111</v>
      </c>
      <c r="F11" s="61">
        <v>61</v>
      </c>
      <c r="G11" s="62">
        <v>21</v>
      </c>
      <c r="H11" s="61">
        <v>31</v>
      </c>
      <c r="I11" s="62">
        <v>17</v>
      </c>
      <c r="J11" s="58">
        <f aca="true" t="shared" si="0" ref="J11:J27">B11-(D11+F11+H11)</f>
        <v>216</v>
      </c>
      <c r="K11" s="257">
        <f aca="true" t="shared" si="1" ref="K11:K27">C11-(E11+G11+I11)</f>
        <v>49</v>
      </c>
    </row>
    <row r="12" spans="1:11" ht="36.75" customHeight="1">
      <c r="A12" s="59" t="s">
        <v>68</v>
      </c>
      <c r="B12" s="60">
        <v>51</v>
      </c>
      <c r="C12" s="60">
        <v>10</v>
      </c>
      <c r="D12" s="61">
        <v>22</v>
      </c>
      <c r="E12" s="62">
        <v>3</v>
      </c>
      <c r="F12" s="61">
        <v>9</v>
      </c>
      <c r="G12" s="62">
        <v>4</v>
      </c>
      <c r="H12" s="61">
        <v>0</v>
      </c>
      <c r="I12" s="62">
        <v>2</v>
      </c>
      <c r="J12" s="58">
        <f t="shared" si="0"/>
        <v>20</v>
      </c>
      <c r="K12" s="257">
        <f t="shared" si="1"/>
        <v>1</v>
      </c>
    </row>
    <row r="13" spans="1:14" ht="39.75" customHeight="1">
      <c r="A13" s="59" t="s">
        <v>69</v>
      </c>
      <c r="B13" s="60">
        <v>10</v>
      </c>
      <c r="C13" s="60">
        <v>4</v>
      </c>
      <c r="D13" s="61">
        <v>3</v>
      </c>
      <c r="E13" s="62">
        <v>2</v>
      </c>
      <c r="F13" s="61">
        <v>2</v>
      </c>
      <c r="G13" s="62">
        <v>0</v>
      </c>
      <c r="H13" s="61">
        <v>0</v>
      </c>
      <c r="I13" s="62">
        <v>1</v>
      </c>
      <c r="J13" s="58">
        <f t="shared" si="0"/>
        <v>5</v>
      </c>
      <c r="K13" s="257">
        <f t="shared" si="1"/>
        <v>1</v>
      </c>
      <c r="N13" s="300"/>
    </row>
    <row r="14" spans="1:11" ht="15">
      <c r="A14" s="59" t="s">
        <v>70</v>
      </c>
      <c r="B14" s="60">
        <v>537</v>
      </c>
      <c r="C14" s="60">
        <v>233</v>
      </c>
      <c r="D14" s="61">
        <v>148</v>
      </c>
      <c r="E14" s="62">
        <v>49</v>
      </c>
      <c r="F14" s="61">
        <v>83</v>
      </c>
      <c r="G14" s="62">
        <v>37</v>
      </c>
      <c r="H14" s="61">
        <v>27</v>
      </c>
      <c r="I14" s="62">
        <v>17</v>
      </c>
      <c r="J14" s="58">
        <f t="shared" si="0"/>
        <v>279</v>
      </c>
      <c r="K14" s="257">
        <f t="shared" si="1"/>
        <v>130</v>
      </c>
    </row>
    <row r="15" spans="1:11" ht="47.25" customHeight="1">
      <c r="A15" s="59" t="s">
        <v>71</v>
      </c>
      <c r="B15" s="60">
        <v>787</v>
      </c>
      <c r="C15" s="60">
        <v>378</v>
      </c>
      <c r="D15" s="61">
        <v>325</v>
      </c>
      <c r="E15" s="62">
        <v>169</v>
      </c>
      <c r="F15" s="61">
        <v>85</v>
      </c>
      <c r="G15" s="62">
        <v>31</v>
      </c>
      <c r="H15" s="61">
        <v>43</v>
      </c>
      <c r="I15" s="62">
        <v>36</v>
      </c>
      <c r="J15" s="58">
        <f t="shared" si="0"/>
        <v>334</v>
      </c>
      <c r="K15" s="257">
        <f t="shared" si="1"/>
        <v>142</v>
      </c>
    </row>
    <row r="16" spans="1:11" ht="18" customHeight="1">
      <c r="A16" s="59" t="s">
        <v>72</v>
      </c>
      <c r="B16" s="60">
        <v>184</v>
      </c>
      <c r="C16" s="60">
        <v>49</v>
      </c>
      <c r="D16" s="61">
        <v>62</v>
      </c>
      <c r="E16" s="62">
        <v>20</v>
      </c>
      <c r="F16" s="61">
        <v>14</v>
      </c>
      <c r="G16" s="62">
        <v>2</v>
      </c>
      <c r="H16" s="61">
        <v>9</v>
      </c>
      <c r="I16" s="62">
        <v>2</v>
      </c>
      <c r="J16" s="58">
        <f t="shared" si="0"/>
        <v>99</v>
      </c>
      <c r="K16" s="257">
        <f t="shared" si="1"/>
        <v>25</v>
      </c>
    </row>
    <row r="17" spans="1:11" ht="26.25" customHeight="1">
      <c r="A17" s="59" t="s">
        <v>73</v>
      </c>
      <c r="B17" s="60">
        <v>157</v>
      </c>
      <c r="C17" s="60">
        <v>22</v>
      </c>
      <c r="D17" s="61">
        <v>76</v>
      </c>
      <c r="E17" s="62">
        <v>13</v>
      </c>
      <c r="F17" s="61">
        <v>18</v>
      </c>
      <c r="G17" s="62">
        <v>3</v>
      </c>
      <c r="H17" s="61">
        <v>6</v>
      </c>
      <c r="I17" s="62">
        <v>1</v>
      </c>
      <c r="J17" s="58">
        <f t="shared" si="0"/>
        <v>57</v>
      </c>
      <c r="K17" s="257">
        <f t="shared" si="1"/>
        <v>5</v>
      </c>
    </row>
    <row r="18" spans="1:11" ht="15">
      <c r="A18" s="59" t="s">
        <v>74</v>
      </c>
      <c r="B18" s="60">
        <v>186</v>
      </c>
      <c r="C18" s="60">
        <v>27</v>
      </c>
      <c r="D18" s="61">
        <v>129</v>
      </c>
      <c r="E18" s="62">
        <v>22</v>
      </c>
      <c r="F18" s="61">
        <v>29</v>
      </c>
      <c r="G18" s="62">
        <v>2</v>
      </c>
      <c r="H18" s="61">
        <v>4</v>
      </c>
      <c r="I18" s="62">
        <v>0</v>
      </c>
      <c r="J18" s="58">
        <f t="shared" si="0"/>
        <v>24</v>
      </c>
      <c r="K18" s="257">
        <f t="shared" si="1"/>
        <v>3</v>
      </c>
    </row>
    <row r="19" spans="1:11" ht="25.5" customHeight="1">
      <c r="A19" s="59" t="s">
        <v>75</v>
      </c>
      <c r="B19" s="60">
        <v>42</v>
      </c>
      <c r="C19" s="60">
        <v>16</v>
      </c>
      <c r="D19" s="61">
        <v>14</v>
      </c>
      <c r="E19" s="62">
        <v>7</v>
      </c>
      <c r="F19" s="61">
        <v>8</v>
      </c>
      <c r="G19" s="62">
        <v>2</v>
      </c>
      <c r="H19" s="61">
        <v>0</v>
      </c>
      <c r="I19" s="62">
        <v>3</v>
      </c>
      <c r="J19" s="58">
        <f t="shared" si="0"/>
        <v>20</v>
      </c>
      <c r="K19" s="257">
        <f t="shared" si="1"/>
        <v>4</v>
      </c>
    </row>
    <row r="20" spans="1:11" ht="23.25">
      <c r="A20" s="59" t="s">
        <v>76</v>
      </c>
      <c r="B20" s="60">
        <v>56</v>
      </c>
      <c r="C20" s="60">
        <v>14</v>
      </c>
      <c r="D20" s="61">
        <v>25</v>
      </c>
      <c r="E20" s="62">
        <v>2</v>
      </c>
      <c r="F20" s="61">
        <v>7</v>
      </c>
      <c r="G20" s="62">
        <v>2</v>
      </c>
      <c r="H20" s="61">
        <v>1</v>
      </c>
      <c r="I20" s="62">
        <v>0</v>
      </c>
      <c r="J20" s="58">
        <f t="shared" si="0"/>
        <v>23</v>
      </c>
      <c r="K20" s="257">
        <f t="shared" si="1"/>
        <v>10</v>
      </c>
    </row>
    <row r="21" spans="1:11" ht="26.25" customHeight="1">
      <c r="A21" s="59" t="s">
        <v>77</v>
      </c>
      <c r="B21" s="60">
        <v>278</v>
      </c>
      <c r="C21" s="60">
        <v>65</v>
      </c>
      <c r="D21" s="61">
        <v>119</v>
      </c>
      <c r="E21" s="62">
        <v>27</v>
      </c>
      <c r="F21" s="61">
        <v>44</v>
      </c>
      <c r="G21" s="62">
        <v>9</v>
      </c>
      <c r="H21" s="61">
        <v>17</v>
      </c>
      <c r="I21" s="62">
        <v>1</v>
      </c>
      <c r="J21" s="58">
        <f t="shared" si="0"/>
        <v>98</v>
      </c>
      <c r="K21" s="257">
        <f t="shared" si="1"/>
        <v>28</v>
      </c>
    </row>
    <row r="22" spans="1:11" ht="25.5" customHeight="1">
      <c r="A22" s="59" t="s">
        <v>78</v>
      </c>
      <c r="B22" s="60">
        <v>126</v>
      </c>
      <c r="C22" s="60">
        <v>23</v>
      </c>
      <c r="D22" s="61">
        <v>44</v>
      </c>
      <c r="E22" s="62">
        <v>9</v>
      </c>
      <c r="F22" s="61">
        <v>15</v>
      </c>
      <c r="G22" s="62">
        <v>5</v>
      </c>
      <c r="H22" s="61">
        <v>14</v>
      </c>
      <c r="I22" s="62">
        <v>2</v>
      </c>
      <c r="J22" s="58">
        <f t="shared" si="0"/>
        <v>53</v>
      </c>
      <c r="K22" s="257">
        <f t="shared" si="1"/>
        <v>7</v>
      </c>
    </row>
    <row r="23" spans="1:11" ht="34.5">
      <c r="A23" s="59" t="s">
        <v>79</v>
      </c>
      <c r="B23" s="60">
        <v>2</v>
      </c>
      <c r="C23" s="60">
        <v>1</v>
      </c>
      <c r="D23" s="61">
        <v>1</v>
      </c>
      <c r="E23" s="61">
        <v>1</v>
      </c>
      <c r="F23" s="61">
        <v>0</v>
      </c>
      <c r="G23" s="61">
        <v>0</v>
      </c>
      <c r="H23" s="62">
        <v>0</v>
      </c>
      <c r="I23" s="62">
        <v>0</v>
      </c>
      <c r="J23" s="58">
        <f t="shared" si="0"/>
        <v>1</v>
      </c>
      <c r="K23" s="257">
        <f t="shared" si="1"/>
        <v>0</v>
      </c>
    </row>
    <row r="24" spans="1:11" ht="15">
      <c r="A24" s="59" t="s">
        <v>80</v>
      </c>
      <c r="B24" s="60">
        <v>64</v>
      </c>
      <c r="C24" s="60">
        <v>16</v>
      </c>
      <c r="D24" s="61">
        <v>21</v>
      </c>
      <c r="E24" s="62">
        <v>9</v>
      </c>
      <c r="F24" s="61">
        <v>11</v>
      </c>
      <c r="G24" s="62">
        <v>0</v>
      </c>
      <c r="H24" s="61">
        <v>5</v>
      </c>
      <c r="I24" s="62">
        <v>2</v>
      </c>
      <c r="J24" s="58">
        <f t="shared" si="0"/>
        <v>27</v>
      </c>
      <c r="K24" s="257">
        <f t="shared" si="1"/>
        <v>5</v>
      </c>
    </row>
    <row r="25" spans="1:11" ht="25.5" customHeight="1">
      <c r="A25" s="59" t="s">
        <v>81</v>
      </c>
      <c r="B25" s="60">
        <v>64</v>
      </c>
      <c r="C25" s="60">
        <v>35</v>
      </c>
      <c r="D25" s="61">
        <v>22</v>
      </c>
      <c r="E25" s="62">
        <v>10</v>
      </c>
      <c r="F25" s="61">
        <v>7</v>
      </c>
      <c r="G25" s="62">
        <v>7</v>
      </c>
      <c r="H25" s="61">
        <v>4</v>
      </c>
      <c r="I25" s="62">
        <v>3</v>
      </c>
      <c r="J25" s="58">
        <f t="shared" si="0"/>
        <v>31</v>
      </c>
      <c r="K25" s="257">
        <f t="shared" si="1"/>
        <v>15</v>
      </c>
    </row>
    <row r="26" spans="1:11" ht="29.25" customHeight="1">
      <c r="A26" s="59" t="s">
        <v>82</v>
      </c>
      <c r="B26" s="60">
        <v>27</v>
      </c>
      <c r="C26" s="60">
        <v>6</v>
      </c>
      <c r="D26" s="61">
        <v>12</v>
      </c>
      <c r="E26" s="62">
        <v>6</v>
      </c>
      <c r="F26" s="61">
        <v>7</v>
      </c>
      <c r="G26" s="62">
        <v>0</v>
      </c>
      <c r="H26" s="62">
        <v>2</v>
      </c>
      <c r="I26" s="62">
        <v>0</v>
      </c>
      <c r="J26" s="58">
        <f t="shared" si="0"/>
        <v>6</v>
      </c>
      <c r="K26" s="257">
        <f t="shared" si="1"/>
        <v>0</v>
      </c>
    </row>
    <row r="27" spans="1:11" ht="23.25">
      <c r="A27" s="59" t="s">
        <v>83</v>
      </c>
      <c r="B27" s="60">
        <v>24</v>
      </c>
      <c r="C27" s="60">
        <v>7</v>
      </c>
      <c r="D27" s="61">
        <v>7</v>
      </c>
      <c r="E27" s="62">
        <v>3</v>
      </c>
      <c r="F27" s="61">
        <v>4</v>
      </c>
      <c r="G27" s="62">
        <v>2</v>
      </c>
      <c r="H27" s="61">
        <v>1</v>
      </c>
      <c r="I27" s="62">
        <v>1</v>
      </c>
      <c r="J27" s="58">
        <f t="shared" si="0"/>
        <v>12</v>
      </c>
      <c r="K27" s="257">
        <f t="shared" si="1"/>
        <v>1</v>
      </c>
    </row>
    <row r="28" spans="1:11" ht="92.25" customHeight="1">
      <c r="A28" s="59" t="s">
        <v>84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57">
        <f>C28-(E28+G28+I28)</f>
        <v>0</v>
      </c>
    </row>
    <row r="29" spans="1:11" ht="46.5" thickBot="1">
      <c r="A29" s="63" t="s">
        <v>85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50">
        <v>0</v>
      </c>
      <c r="J29" s="212">
        <f>B29-(D29+F29+H29)</f>
        <v>0</v>
      </c>
      <c r="K29" s="251">
        <f>C29-(E29+G29+I29)</f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&amp;L15.06.2012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8.75" thickBot="1">
      <c r="A2" s="313" t="s">
        <v>418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44" t="s">
        <v>86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50" t="s">
        <v>87</v>
      </c>
      <c r="B6" s="352" t="s">
        <v>59</v>
      </c>
      <c r="C6" s="353"/>
      <c r="D6" s="354" t="s">
        <v>60</v>
      </c>
      <c r="E6" s="353"/>
      <c r="F6" s="354" t="s">
        <v>61</v>
      </c>
      <c r="G6" s="353"/>
      <c r="H6" s="354" t="s">
        <v>62</v>
      </c>
      <c r="I6" s="353"/>
      <c r="J6" s="354" t="s">
        <v>63</v>
      </c>
      <c r="K6" s="356"/>
    </row>
    <row r="7" spans="1:11" ht="15.75" customHeight="1" thickBot="1">
      <c r="A7" s="351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64</v>
      </c>
      <c r="B8" s="201">
        <f>SUM(B9,B10,B11,B12,B13,B14,B15,B16,B17,B18,B19,B20,B21,B22,B23,B24,B25,B26,B27,B28,B29)</f>
        <v>6555</v>
      </c>
      <c r="C8" s="201">
        <f>SUM(C9,C10,C11,C12,C13,C14,C15,C16,C17,C18,C19,C20,C21,C22,C23,C24,C25,C26,C27,C28,C29)</f>
        <v>2384</v>
      </c>
      <c r="D8" s="72">
        <f aca="true" t="shared" si="0" ref="D8:K8">SUM(D9,D10,D11,D12,D13,D14,D15,D16,D17,D18,D19,D20,D21,D22,D23,D24,D25,D26,D27,D28,D29)</f>
        <v>2387</v>
      </c>
      <c r="E8" s="72">
        <f t="shared" si="0"/>
        <v>469</v>
      </c>
      <c r="F8" s="72">
        <f t="shared" si="0"/>
        <v>945</v>
      </c>
      <c r="G8" s="72">
        <f t="shared" si="0"/>
        <v>184</v>
      </c>
      <c r="H8" s="72">
        <f t="shared" si="0"/>
        <v>287</v>
      </c>
      <c r="I8" s="72">
        <f t="shared" si="0"/>
        <v>46</v>
      </c>
      <c r="J8" s="201">
        <f>SUM(J9,J10,J11,J12,J13,J14,J15,J16,J17,J18,J19,J20,J21,J22,J23,J24,J25,J26,J27,J28,J29)</f>
        <v>2936</v>
      </c>
      <c r="K8" s="201">
        <f t="shared" si="0"/>
        <v>1685</v>
      </c>
    </row>
    <row r="9" spans="1:11" ht="29.25" customHeight="1">
      <c r="A9" s="73" t="s">
        <v>65</v>
      </c>
      <c r="B9" s="74">
        <v>56</v>
      </c>
      <c r="C9" s="74">
        <v>14</v>
      </c>
      <c r="D9" s="75">
        <v>4</v>
      </c>
      <c r="E9" s="76">
        <v>0</v>
      </c>
      <c r="F9" s="75">
        <v>3</v>
      </c>
      <c r="G9" s="76">
        <v>4</v>
      </c>
      <c r="H9" s="75">
        <v>2</v>
      </c>
      <c r="I9" s="76">
        <v>0</v>
      </c>
      <c r="J9" s="253">
        <f>B9-(D9+F9+H9)</f>
        <v>47</v>
      </c>
      <c r="K9" s="257">
        <f>C9-(E9+G9+I9)</f>
        <v>10</v>
      </c>
    </row>
    <row r="10" spans="1:11" ht="23.25">
      <c r="A10" s="59" t="s">
        <v>66</v>
      </c>
      <c r="B10" s="60">
        <v>19</v>
      </c>
      <c r="C10" s="60">
        <v>6</v>
      </c>
      <c r="D10" s="61">
        <v>1</v>
      </c>
      <c r="E10" s="62">
        <v>1</v>
      </c>
      <c r="F10" s="61">
        <v>3</v>
      </c>
      <c r="G10" s="62">
        <v>1</v>
      </c>
      <c r="H10" s="61">
        <v>0</v>
      </c>
      <c r="I10" s="62">
        <v>1</v>
      </c>
      <c r="J10" s="253">
        <f>B10-(D10+F10+H10)</f>
        <v>15</v>
      </c>
      <c r="K10" s="257">
        <f>C10-(E10+G10+I10)</f>
        <v>3</v>
      </c>
    </row>
    <row r="11" spans="1:11" ht="15">
      <c r="A11" s="59" t="s">
        <v>67</v>
      </c>
      <c r="B11" s="60">
        <v>784</v>
      </c>
      <c r="C11" s="60">
        <v>174</v>
      </c>
      <c r="D11" s="61">
        <v>292</v>
      </c>
      <c r="E11" s="62">
        <v>45</v>
      </c>
      <c r="F11" s="61">
        <v>156</v>
      </c>
      <c r="G11" s="62">
        <v>16</v>
      </c>
      <c r="H11" s="61">
        <v>28</v>
      </c>
      <c r="I11" s="62">
        <v>4</v>
      </c>
      <c r="J11" s="253">
        <f aca="true" t="shared" si="1" ref="J11:J27">B11-(D11+F11+H11)</f>
        <v>308</v>
      </c>
      <c r="K11" s="257">
        <f aca="true" t="shared" si="2" ref="K11:K27">C11-(E11+G11+I11)</f>
        <v>109</v>
      </c>
    </row>
    <row r="12" spans="1:11" ht="36.75" customHeight="1">
      <c r="A12" s="59" t="s">
        <v>68</v>
      </c>
      <c r="B12" s="60">
        <v>9</v>
      </c>
      <c r="C12" s="60">
        <v>0</v>
      </c>
      <c r="D12" s="61">
        <v>5</v>
      </c>
      <c r="E12" s="62">
        <v>0</v>
      </c>
      <c r="F12" s="61">
        <v>0</v>
      </c>
      <c r="G12" s="62">
        <v>0</v>
      </c>
      <c r="H12" s="61">
        <v>2</v>
      </c>
      <c r="I12" s="62">
        <v>0</v>
      </c>
      <c r="J12" s="253">
        <f t="shared" si="1"/>
        <v>2</v>
      </c>
      <c r="K12" s="257">
        <f t="shared" si="2"/>
        <v>0</v>
      </c>
    </row>
    <row r="13" spans="1:11" ht="38.25" customHeight="1">
      <c r="A13" s="59" t="s">
        <v>69</v>
      </c>
      <c r="B13" s="60">
        <v>11</v>
      </c>
      <c r="C13" s="60">
        <v>1</v>
      </c>
      <c r="D13" s="61">
        <v>4</v>
      </c>
      <c r="E13" s="62">
        <v>0</v>
      </c>
      <c r="F13" s="61">
        <v>0</v>
      </c>
      <c r="G13" s="62">
        <v>0</v>
      </c>
      <c r="H13" s="62">
        <v>1</v>
      </c>
      <c r="I13" s="62">
        <v>1</v>
      </c>
      <c r="J13" s="253">
        <f t="shared" si="1"/>
        <v>6</v>
      </c>
      <c r="K13" s="257">
        <f t="shared" si="2"/>
        <v>0</v>
      </c>
    </row>
    <row r="14" spans="1:11" ht="15">
      <c r="A14" s="59" t="s">
        <v>70</v>
      </c>
      <c r="B14" s="60">
        <v>1378</v>
      </c>
      <c r="C14" s="60">
        <v>275</v>
      </c>
      <c r="D14" s="61">
        <v>467</v>
      </c>
      <c r="E14" s="62">
        <v>117</v>
      </c>
      <c r="F14" s="61">
        <v>138</v>
      </c>
      <c r="G14" s="62">
        <v>21</v>
      </c>
      <c r="H14" s="61">
        <v>86</v>
      </c>
      <c r="I14" s="62">
        <v>11</v>
      </c>
      <c r="J14" s="253">
        <f t="shared" si="1"/>
        <v>687</v>
      </c>
      <c r="K14" s="257">
        <f t="shared" si="2"/>
        <v>126</v>
      </c>
    </row>
    <row r="15" spans="1:11" ht="47.25" customHeight="1">
      <c r="A15" s="59" t="s">
        <v>71</v>
      </c>
      <c r="B15" s="60">
        <v>2265</v>
      </c>
      <c r="C15" s="60">
        <v>1482</v>
      </c>
      <c r="D15" s="61">
        <v>763</v>
      </c>
      <c r="E15" s="62">
        <v>158</v>
      </c>
      <c r="F15" s="61">
        <v>319</v>
      </c>
      <c r="G15" s="62">
        <v>78</v>
      </c>
      <c r="H15" s="61">
        <v>79</v>
      </c>
      <c r="I15" s="62">
        <v>20</v>
      </c>
      <c r="J15" s="253">
        <f t="shared" si="1"/>
        <v>1104</v>
      </c>
      <c r="K15" s="257">
        <f t="shared" si="2"/>
        <v>1226</v>
      </c>
    </row>
    <row r="16" spans="1:11" ht="19.5" customHeight="1">
      <c r="A16" s="59" t="s">
        <v>72</v>
      </c>
      <c r="B16" s="60">
        <v>571</v>
      </c>
      <c r="C16" s="60">
        <v>102</v>
      </c>
      <c r="D16" s="61">
        <v>421</v>
      </c>
      <c r="E16" s="62">
        <v>65</v>
      </c>
      <c r="F16" s="61">
        <v>14</v>
      </c>
      <c r="G16" s="62">
        <v>4</v>
      </c>
      <c r="H16" s="61">
        <v>10</v>
      </c>
      <c r="I16" s="62">
        <v>2</v>
      </c>
      <c r="J16" s="253">
        <f t="shared" si="1"/>
        <v>126</v>
      </c>
      <c r="K16" s="257">
        <f t="shared" si="2"/>
        <v>31</v>
      </c>
    </row>
    <row r="17" spans="1:11" ht="26.25" customHeight="1">
      <c r="A17" s="59" t="s">
        <v>73</v>
      </c>
      <c r="B17" s="57">
        <v>523</v>
      </c>
      <c r="C17" s="60">
        <v>114</v>
      </c>
      <c r="D17" s="61">
        <v>145</v>
      </c>
      <c r="E17" s="62">
        <v>27</v>
      </c>
      <c r="F17" s="61">
        <v>115</v>
      </c>
      <c r="G17" s="62">
        <v>21</v>
      </c>
      <c r="H17" s="61">
        <v>6</v>
      </c>
      <c r="I17" s="62">
        <v>0</v>
      </c>
      <c r="J17" s="253">
        <f t="shared" si="1"/>
        <v>257</v>
      </c>
      <c r="K17" s="257">
        <f t="shared" si="2"/>
        <v>66</v>
      </c>
    </row>
    <row r="18" spans="1:11" ht="15">
      <c r="A18" s="59" t="s">
        <v>74</v>
      </c>
      <c r="B18" s="60">
        <v>133</v>
      </c>
      <c r="C18" s="60">
        <v>27</v>
      </c>
      <c r="D18" s="61">
        <v>66</v>
      </c>
      <c r="E18" s="62">
        <v>11</v>
      </c>
      <c r="F18" s="61">
        <v>39</v>
      </c>
      <c r="G18" s="62">
        <v>4</v>
      </c>
      <c r="H18" s="61">
        <v>7</v>
      </c>
      <c r="I18" s="62">
        <v>1</v>
      </c>
      <c r="J18" s="253">
        <f t="shared" si="1"/>
        <v>21</v>
      </c>
      <c r="K18" s="257">
        <f t="shared" si="2"/>
        <v>11</v>
      </c>
    </row>
    <row r="19" spans="1:11" ht="27.75" customHeight="1">
      <c r="A19" s="59" t="s">
        <v>75</v>
      </c>
      <c r="B19" s="60">
        <v>29</v>
      </c>
      <c r="C19" s="60">
        <v>29</v>
      </c>
      <c r="D19" s="61">
        <v>10</v>
      </c>
      <c r="E19" s="62">
        <v>6</v>
      </c>
      <c r="F19" s="61">
        <v>3</v>
      </c>
      <c r="G19" s="62">
        <v>2</v>
      </c>
      <c r="H19" s="61">
        <v>5</v>
      </c>
      <c r="I19" s="62">
        <v>2</v>
      </c>
      <c r="J19" s="253">
        <f t="shared" si="1"/>
        <v>11</v>
      </c>
      <c r="K19" s="257">
        <f t="shared" si="2"/>
        <v>19</v>
      </c>
    </row>
    <row r="20" spans="1:11" ht="25.5" customHeight="1">
      <c r="A20" s="59" t="s">
        <v>76</v>
      </c>
      <c r="B20" s="60">
        <v>123</v>
      </c>
      <c r="C20" s="60">
        <v>21</v>
      </c>
      <c r="D20" s="61">
        <v>30</v>
      </c>
      <c r="E20" s="62">
        <v>3</v>
      </c>
      <c r="F20" s="61">
        <v>25</v>
      </c>
      <c r="G20" s="62">
        <v>4</v>
      </c>
      <c r="H20" s="61">
        <v>14</v>
      </c>
      <c r="I20" s="62">
        <v>2</v>
      </c>
      <c r="J20" s="253">
        <f t="shared" si="1"/>
        <v>54</v>
      </c>
      <c r="K20" s="257">
        <f t="shared" si="2"/>
        <v>12</v>
      </c>
    </row>
    <row r="21" spans="1:11" ht="26.25" customHeight="1">
      <c r="A21" s="59" t="s">
        <v>77</v>
      </c>
      <c r="B21" s="60">
        <v>246</v>
      </c>
      <c r="C21" s="60">
        <v>50</v>
      </c>
      <c r="D21" s="61">
        <v>70</v>
      </c>
      <c r="E21" s="62">
        <v>15</v>
      </c>
      <c r="F21" s="61">
        <v>41</v>
      </c>
      <c r="G21" s="62">
        <v>7</v>
      </c>
      <c r="H21" s="61">
        <v>23</v>
      </c>
      <c r="I21" s="62">
        <v>0</v>
      </c>
      <c r="J21" s="253">
        <f t="shared" si="1"/>
        <v>112</v>
      </c>
      <c r="K21" s="257">
        <f t="shared" si="2"/>
        <v>28</v>
      </c>
    </row>
    <row r="22" spans="1:11" ht="28.5" customHeight="1">
      <c r="A22" s="59" t="s">
        <v>78</v>
      </c>
      <c r="B22" s="60">
        <v>137</v>
      </c>
      <c r="C22" s="60">
        <v>12</v>
      </c>
      <c r="D22" s="61">
        <v>33</v>
      </c>
      <c r="E22" s="62">
        <v>3</v>
      </c>
      <c r="F22" s="61">
        <v>23</v>
      </c>
      <c r="G22" s="62">
        <v>2</v>
      </c>
      <c r="H22" s="61">
        <v>6</v>
      </c>
      <c r="I22" s="62">
        <v>0</v>
      </c>
      <c r="J22" s="253">
        <f t="shared" si="1"/>
        <v>75</v>
      </c>
      <c r="K22" s="257">
        <f t="shared" si="2"/>
        <v>7</v>
      </c>
    </row>
    <row r="23" spans="1:11" ht="34.5">
      <c r="A23" s="59" t="s">
        <v>79</v>
      </c>
      <c r="B23" s="60">
        <v>2</v>
      </c>
      <c r="C23" s="60">
        <v>0</v>
      </c>
      <c r="D23" s="61">
        <v>1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253">
        <f t="shared" si="1"/>
        <v>1</v>
      </c>
      <c r="K23" s="257">
        <f t="shared" si="2"/>
        <v>0</v>
      </c>
    </row>
    <row r="24" spans="1:11" ht="15">
      <c r="A24" s="59" t="s">
        <v>80</v>
      </c>
      <c r="B24" s="60">
        <v>68</v>
      </c>
      <c r="C24" s="60">
        <v>15</v>
      </c>
      <c r="D24" s="61">
        <v>17</v>
      </c>
      <c r="E24" s="62">
        <v>3</v>
      </c>
      <c r="F24" s="61">
        <v>11</v>
      </c>
      <c r="G24" s="62">
        <v>2</v>
      </c>
      <c r="H24" s="61">
        <v>5</v>
      </c>
      <c r="I24" s="62">
        <v>0</v>
      </c>
      <c r="J24" s="253">
        <f t="shared" si="1"/>
        <v>35</v>
      </c>
      <c r="K24" s="257">
        <f t="shared" si="2"/>
        <v>10</v>
      </c>
    </row>
    <row r="25" spans="1:11" ht="25.5" customHeight="1">
      <c r="A25" s="59" t="s">
        <v>81</v>
      </c>
      <c r="B25" s="60">
        <v>24</v>
      </c>
      <c r="C25" s="60">
        <v>9</v>
      </c>
      <c r="D25" s="61">
        <v>3</v>
      </c>
      <c r="E25" s="62">
        <v>2</v>
      </c>
      <c r="F25" s="61">
        <v>9</v>
      </c>
      <c r="G25" s="62">
        <v>2</v>
      </c>
      <c r="H25" s="61">
        <v>3</v>
      </c>
      <c r="I25" s="62">
        <v>0</v>
      </c>
      <c r="J25" s="253">
        <f t="shared" si="1"/>
        <v>9</v>
      </c>
      <c r="K25" s="257">
        <f t="shared" si="2"/>
        <v>5</v>
      </c>
    </row>
    <row r="26" spans="1:11" ht="30.75" customHeight="1">
      <c r="A26" s="59" t="s">
        <v>82</v>
      </c>
      <c r="B26" s="60">
        <v>74</v>
      </c>
      <c r="C26" s="60">
        <v>27</v>
      </c>
      <c r="D26" s="61">
        <v>36</v>
      </c>
      <c r="E26" s="62">
        <v>6</v>
      </c>
      <c r="F26" s="61">
        <v>9</v>
      </c>
      <c r="G26" s="62">
        <v>4</v>
      </c>
      <c r="H26" s="62">
        <v>5</v>
      </c>
      <c r="I26" s="62">
        <v>1</v>
      </c>
      <c r="J26" s="253">
        <f t="shared" si="1"/>
        <v>24</v>
      </c>
      <c r="K26" s="257">
        <f t="shared" si="2"/>
        <v>16</v>
      </c>
    </row>
    <row r="27" spans="1:11" ht="21" customHeight="1">
      <c r="A27" s="59" t="s">
        <v>83</v>
      </c>
      <c r="B27" s="60">
        <v>103</v>
      </c>
      <c r="C27" s="60">
        <v>26</v>
      </c>
      <c r="D27" s="61">
        <v>19</v>
      </c>
      <c r="E27" s="62">
        <v>7</v>
      </c>
      <c r="F27" s="61">
        <v>37</v>
      </c>
      <c r="G27" s="62">
        <v>12</v>
      </c>
      <c r="H27" s="61">
        <v>5</v>
      </c>
      <c r="I27" s="62">
        <v>1</v>
      </c>
      <c r="J27" s="253">
        <f t="shared" si="1"/>
        <v>42</v>
      </c>
      <c r="K27" s="257">
        <f t="shared" si="2"/>
        <v>6</v>
      </c>
    </row>
    <row r="28" spans="1:11" ht="79.5" customHeight="1">
      <c r="A28" s="59" t="s">
        <v>84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53">
        <f>B28-(D28+F28+H28)</f>
        <v>0</v>
      </c>
      <c r="K28" s="257">
        <f>C28-(E28+G28+I28)</f>
        <v>0</v>
      </c>
    </row>
    <row r="29" spans="1:11" ht="36" customHeight="1" thickBot="1">
      <c r="A29" s="63" t="s">
        <v>85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212">
        <v>0</v>
      </c>
      <c r="K29" s="251">
        <v>0</v>
      </c>
    </row>
    <row r="30" spans="1:11" ht="15">
      <c r="A30" s="355" t="s">
        <v>18</v>
      </c>
      <c r="B30" s="355"/>
      <c r="C30" s="355"/>
      <c r="D30" s="68"/>
      <c r="E30" s="68"/>
      <c r="F30" s="68"/>
      <c r="G30" s="68"/>
      <c r="H30" s="68"/>
      <c r="I30" s="68"/>
      <c r="J30" s="68"/>
      <c r="K30" s="68"/>
    </row>
    <row r="31" ht="15">
      <c r="A31" s="77"/>
    </row>
    <row r="32" ht="15">
      <c r="A32" s="77"/>
    </row>
    <row r="33" ht="15">
      <c r="A33" s="77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&amp;L15.06.2012&amp;CTÜRKİYE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">
      <selection activeCell="R15" sqref="R15:R16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6.28125" style="0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62" max="162" width="21.00390625" style="0" customWidth="1"/>
    <col min="163" max="163" width="7.00390625" style="0" bestFit="1" customWidth="1"/>
    <col min="164" max="164" width="8.140625" style="0" customWidth="1"/>
    <col min="165" max="165" width="7.00390625" style="0" bestFit="1" customWidth="1"/>
    <col min="166" max="166" width="8.57421875" style="0" customWidth="1"/>
    <col min="167" max="167" width="7.00390625" style="0" bestFit="1" customWidth="1"/>
    <col min="168" max="168" width="8.140625" style="0" customWidth="1"/>
    <col min="169" max="169" width="7.7109375" style="0" bestFit="1" customWidth="1"/>
    <col min="170" max="170" width="8.140625" style="0" bestFit="1" customWidth="1"/>
    <col min="171" max="171" width="7.7109375" style="0" bestFit="1" customWidth="1"/>
    <col min="172" max="172" width="17.8515625" style="0" bestFit="1" customWidth="1"/>
  </cols>
  <sheetData>
    <row r="2" spans="1:10" ht="15.75" customHeight="1" thickBot="1">
      <c r="A2" s="357" t="s">
        <v>418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58" t="s">
        <v>254</v>
      </c>
      <c r="B4" s="358"/>
      <c r="C4" s="358"/>
      <c r="D4" s="358"/>
      <c r="E4" s="358"/>
      <c r="F4" s="358"/>
      <c r="G4" s="358"/>
      <c r="H4" s="358"/>
      <c r="I4" s="358"/>
      <c r="J4" s="358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27"/>
    </row>
    <row r="6" spans="1:10" ht="15.75" customHeight="1" thickBot="1">
      <c r="A6" s="350" t="s">
        <v>255</v>
      </c>
      <c r="B6" s="359" t="s">
        <v>413</v>
      </c>
      <c r="C6" s="360"/>
      <c r="D6" s="360"/>
      <c r="E6" s="361"/>
      <c r="F6" s="354" t="s">
        <v>419</v>
      </c>
      <c r="G6" s="362"/>
      <c r="H6" s="362"/>
      <c r="I6" s="353"/>
      <c r="J6" s="49"/>
    </row>
    <row r="7" spans="1:10" ht="15.75" customHeight="1" thickBot="1">
      <c r="A7" s="351"/>
      <c r="B7" s="363" t="s">
        <v>256</v>
      </c>
      <c r="C7" s="364"/>
      <c r="D7" s="363" t="s">
        <v>257</v>
      </c>
      <c r="E7" s="364"/>
      <c r="F7" s="363" t="s">
        <v>256</v>
      </c>
      <c r="G7" s="364"/>
      <c r="H7" s="363" t="s">
        <v>257</v>
      </c>
      <c r="I7" s="364"/>
      <c r="J7" s="49"/>
    </row>
    <row r="8" spans="1:10" ht="15.75" customHeight="1" thickBot="1">
      <c r="A8" s="54" t="s">
        <v>64</v>
      </c>
      <c r="B8" s="128" t="s">
        <v>8</v>
      </c>
      <c r="C8" s="129" t="s">
        <v>17</v>
      </c>
      <c r="D8" s="128" t="s">
        <v>8</v>
      </c>
      <c r="E8" s="129" t="s">
        <v>17</v>
      </c>
      <c r="F8" s="128" t="s">
        <v>8</v>
      </c>
      <c r="G8" s="129" t="s">
        <v>17</v>
      </c>
      <c r="H8" s="130" t="s">
        <v>8</v>
      </c>
      <c r="I8" s="131" t="s">
        <v>17</v>
      </c>
      <c r="J8" s="49"/>
    </row>
    <row r="9" spans="1:10" ht="23.25">
      <c r="A9" s="73" t="s">
        <v>65</v>
      </c>
      <c r="B9" s="76">
        <v>85</v>
      </c>
      <c r="C9" s="76">
        <v>15</v>
      </c>
      <c r="D9" s="75">
        <v>56</v>
      </c>
      <c r="E9" s="76">
        <v>14</v>
      </c>
      <c r="F9" s="75">
        <v>437</v>
      </c>
      <c r="G9" s="76">
        <v>88</v>
      </c>
      <c r="H9" s="61">
        <v>248</v>
      </c>
      <c r="I9" s="132">
        <v>106</v>
      </c>
      <c r="J9" s="49"/>
    </row>
    <row r="10" spans="1:10" ht="23.25">
      <c r="A10" s="59" t="s">
        <v>66</v>
      </c>
      <c r="B10" s="62">
        <v>47</v>
      </c>
      <c r="C10" s="62">
        <v>4</v>
      </c>
      <c r="D10" s="61">
        <v>19</v>
      </c>
      <c r="E10" s="62">
        <v>6</v>
      </c>
      <c r="F10" s="61">
        <v>253</v>
      </c>
      <c r="G10" s="62">
        <v>43</v>
      </c>
      <c r="H10" s="61">
        <v>70</v>
      </c>
      <c r="I10" s="132">
        <v>34</v>
      </c>
      <c r="J10" s="49"/>
    </row>
    <row r="11" spans="1:10" ht="15">
      <c r="A11" s="59" t="s">
        <v>67</v>
      </c>
      <c r="B11" s="62">
        <v>523</v>
      </c>
      <c r="C11" s="62">
        <v>198</v>
      </c>
      <c r="D11" s="61">
        <v>784</v>
      </c>
      <c r="E11" s="62">
        <v>174</v>
      </c>
      <c r="F11" s="61">
        <v>3140</v>
      </c>
      <c r="G11" s="62">
        <v>1145</v>
      </c>
      <c r="H11" s="61">
        <v>3678</v>
      </c>
      <c r="I11" s="132">
        <v>1440</v>
      </c>
      <c r="J11" s="49"/>
    </row>
    <row r="12" spans="1:10" ht="34.5">
      <c r="A12" s="59" t="s">
        <v>68</v>
      </c>
      <c r="B12" s="62">
        <v>51</v>
      </c>
      <c r="C12" s="62">
        <v>10</v>
      </c>
      <c r="D12" s="61">
        <v>9</v>
      </c>
      <c r="E12" s="62">
        <v>0</v>
      </c>
      <c r="F12" s="61">
        <v>268</v>
      </c>
      <c r="G12" s="62">
        <v>39</v>
      </c>
      <c r="H12" s="61">
        <v>25</v>
      </c>
      <c r="I12" s="132">
        <v>7</v>
      </c>
      <c r="J12" s="49"/>
    </row>
    <row r="13" spans="1:10" ht="34.5">
      <c r="A13" s="59" t="s">
        <v>69</v>
      </c>
      <c r="B13" s="62">
        <v>10</v>
      </c>
      <c r="C13" s="62">
        <v>4</v>
      </c>
      <c r="D13" s="61">
        <v>11</v>
      </c>
      <c r="E13" s="62">
        <v>1</v>
      </c>
      <c r="F13" s="61">
        <v>67</v>
      </c>
      <c r="G13" s="62">
        <v>10</v>
      </c>
      <c r="H13" s="61">
        <v>41</v>
      </c>
      <c r="I13" s="132">
        <v>8</v>
      </c>
      <c r="J13" s="49"/>
    </row>
    <row r="14" spans="1:10" ht="15">
      <c r="A14" s="59" t="s">
        <v>70</v>
      </c>
      <c r="B14" s="62">
        <v>537</v>
      </c>
      <c r="C14" s="62">
        <v>233</v>
      </c>
      <c r="D14" s="61">
        <v>1378</v>
      </c>
      <c r="E14" s="62">
        <v>275</v>
      </c>
      <c r="F14" s="61">
        <v>3368</v>
      </c>
      <c r="G14" s="62">
        <v>1288</v>
      </c>
      <c r="H14" s="61">
        <v>7425</v>
      </c>
      <c r="I14" s="132">
        <v>1988</v>
      </c>
      <c r="J14" s="49"/>
    </row>
    <row r="15" spans="1:10" ht="45.75">
      <c r="A15" s="59" t="s">
        <v>71</v>
      </c>
      <c r="B15" s="62">
        <v>787</v>
      </c>
      <c r="C15" s="62">
        <v>378</v>
      </c>
      <c r="D15" s="61">
        <v>2265</v>
      </c>
      <c r="E15" s="62">
        <v>1482</v>
      </c>
      <c r="F15" s="61">
        <v>5318</v>
      </c>
      <c r="G15" s="62">
        <v>2037</v>
      </c>
      <c r="H15" s="61">
        <v>11161</v>
      </c>
      <c r="I15" s="132">
        <v>9749</v>
      </c>
      <c r="J15" s="49"/>
    </row>
    <row r="16" spans="1:10" ht="15">
      <c r="A16" s="59" t="s">
        <v>72</v>
      </c>
      <c r="B16" s="62">
        <v>184</v>
      </c>
      <c r="C16" s="62">
        <v>49</v>
      </c>
      <c r="D16" s="61">
        <v>571</v>
      </c>
      <c r="E16" s="62">
        <v>102</v>
      </c>
      <c r="F16" s="61">
        <v>993</v>
      </c>
      <c r="G16" s="62">
        <v>287</v>
      </c>
      <c r="H16" s="61">
        <v>2522</v>
      </c>
      <c r="I16" s="132">
        <v>753</v>
      </c>
      <c r="J16" s="49"/>
    </row>
    <row r="17" spans="1:10" ht="23.25">
      <c r="A17" s="59" t="s">
        <v>73</v>
      </c>
      <c r="B17" s="62">
        <v>157</v>
      </c>
      <c r="C17" s="62">
        <v>22</v>
      </c>
      <c r="D17" s="61">
        <v>523</v>
      </c>
      <c r="E17" s="62">
        <v>114</v>
      </c>
      <c r="F17" s="61">
        <v>871</v>
      </c>
      <c r="G17" s="62">
        <v>160</v>
      </c>
      <c r="H17" s="61">
        <v>2095</v>
      </c>
      <c r="I17" s="132">
        <v>733</v>
      </c>
      <c r="J17" s="49"/>
    </row>
    <row r="18" spans="1:10" ht="15">
      <c r="A18" s="59" t="s">
        <v>74</v>
      </c>
      <c r="B18" s="62">
        <v>186</v>
      </c>
      <c r="C18" s="62">
        <v>27</v>
      </c>
      <c r="D18" s="61">
        <v>133</v>
      </c>
      <c r="E18" s="62">
        <v>27</v>
      </c>
      <c r="F18" s="61">
        <v>820</v>
      </c>
      <c r="G18" s="62">
        <v>159</v>
      </c>
      <c r="H18" s="61">
        <v>580</v>
      </c>
      <c r="I18" s="132">
        <v>187</v>
      </c>
      <c r="J18" s="49"/>
    </row>
    <row r="19" spans="1:10" ht="23.25">
      <c r="A19" s="59" t="s">
        <v>75</v>
      </c>
      <c r="B19" s="62">
        <v>42</v>
      </c>
      <c r="C19" s="62">
        <v>16</v>
      </c>
      <c r="D19" s="61">
        <v>29</v>
      </c>
      <c r="E19" s="62">
        <v>29</v>
      </c>
      <c r="F19" s="61">
        <v>244</v>
      </c>
      <c r="G19" s="62">
        <v>91</v>
      </c>
      <c r="H19" s="61">
        <v>170</v>
      </c>
      <c r="I19" s="132">
        <v>324</v>
      </c>
      <c r="J19" s="49"/>
    </row>
    <row r="20" spans="1:10" ht="18" customHeight="1">
      <c r="A20" s="59" t="s">
        <v>76</v>
      </c>
      <c r="B20" s="62">
        <v>56</v>
      </c>
      <c r="C20" s="62">
        <v>14</v>
      </c>
      <c r="D20" s="61">
        <v>123</v>
      </c>
      <c r="E20" s="62">
        <v>21</v>
      </c>
      <c r="F20" s="61">
        <v>293</v>
      </c>
      <c r="G20" s="62">
        <v>96</v>
      </c>
      <c r="H20" s="61">
        <v>630</v>
      </c>
      <c r="I20" s="132">
        <v>168</v>
      </c>
      <c r="J20" s="49"/>
    </row>
    <row r="21" spans="1:10" ht="23.25">
      <c r="A21" s="59" t="s">
        <v>77</v>
      </c>
      <c r="B21" s="62">
        <v>278</v>
      </c>
      <c r="C21" s="62">
        <v>65</v>
      </c>
      <c r="D21" s="61">
        <v>246</v>
      </c>
      <c r="E21" s="62">
        <v>50</v>
      </c>
      <c r="F21" s="61">
        <v>1449</v>
      </c>
      <c r="G21" s="62">
        <v>436</v>
      </c>
      <c r="H21" s="61">
        <v>1021</v>
      </c>
      <c r="I21" s="132">
        <v>415</v>
      </c>
      <c r="J21" s="49"/>
    </row>
    <row r="22" spans="1:10" ht="23.25">
      <c r="A22" s="59" t="s">
        <v>78</v>
      </c>
      <c r="B22" s="62">
        <v>126</v>
      </c>
      <c r="C22" s="62">
        <v>23</v>
      </c>
      <c r="D22" s="61">
        <v>137</v>
      </c>
      <c r="E22" s="62">
        <v>12</v>
      </c>
      <c r="F22" s="61">
        <v>771</v>
      </c>
      <c r="G22" s="62">
        <v>132</v>
      </c>
      <c r="H22" s="61">
        <v>518</v>
      </c>
      <c r="I22" s="132">
        <v>165</v>
      </c>
      <c r="J22" s="49"/>
    </row>
    <row r="23" spans="1:10" ht="34.5">
      <c r="A23" s="59" t="s">
        <v>79</v>
      </c>
      <c r="B23" s="62">
        <v>2</v>
      </c>
      <c r="C23" s="62">
        <v>1</v>
      </c>
      <c r="D23" s="61">
        <v>2</v>
      </c>
      <c r="E23" s="61">
        <v>0</v>
      </c>
      <c r="F23" s="61">
        <v>14</v>
      </c>
      <c r="G23" s="61">
        <v>5</v>
      </c>
      <c r="H23" s="61">
        <v>4</v>
      </c>
      <c r="I23" s="132">
        <v>7</v>
      </c>
      <c r="J23" s="49"/>
    </row>
    <row r="24" spans="1:10" ht="15">
      <c r="A24" s="59" t="s">
        <v>80</v>
      </c>
      <c r="B24" s="62">
        <v>64</v>
      </c>
      <c r="C24" s="62">
        <v>16</v>
      </c>
      <c r="D24" s="61">
        <v>68</v>
      </c>
      <c r="E24" s="62">
        <v>15</v>
      </c>
      <c r="F24" s="61">
        <v>356</v>
      </c>
      <c r="G24" s="62">
        <v>92</v>
      </c>
      <c r="H24" s="61">
        <v>318</v>
      </c>
      <c r="I24" s="132">
        <v>112</v>
      </c>
      <c r="J24" s="49"/>
    </row>
    <row r="25" spans="1:10" ht="23.25">
      <c r="A25" s="59" t="s">
        <v>81</v>
      </c>
      <c r="B25" s="62">
        <v>64</v>
      </c>
      <c r="C25" s="62">
        <v>35</v>
      </c>
      <c r="D25" s="61">
        <v>24</v>
      </c>
      <c r="E25" s="62">
        <v>9</v>
      </c>
      <c r="F25" s="61">
        <v>392</v>
      </c>
      <c r="G25" s="62">
        <v>202</v>
      </c>
      <c r="H25" s="61">
        <v>109</v>
      </c>
      <c r="I25" s="132">
        <v>52</v>
      </c>
      <c r="J25" s="49"/>
    </row>
    <row r="26" spans="1:10" ht="23.25">
      <c r="A26" s="59" t="s">
        <v>82</v>
      </c>
      <c r="B26" s="62">
        <v>27</v>
      </c>
      <c r="C26" s="62">
        <v>6</v>
      </c>
      <c r="D26" s="61">
        <v>74</v>
      </c>
      <c r="E26" s="62">
        <v>27</v>
      </c>
      <c r="F26" s="61">
        <v>174</v>
      </c>
      <c r="G26" s="62">
        <v>47</v>
      </c>
      <c r="H26" s="61">
        <v>324</v>
      </c>
      <c r="I26" s="132">
        <v>141</v>
      </c>
      <c r="J26" s="49"/>
    </row>
    <row r="27" spans="1:10" ht="15">
      <c r="A27" s="59" t="s">
        <v>83</v>
      </c>
      <c r="B27" s="62">
        <v>24</v>
      </c>
      <c r="C27" s="62">
        <v>7</v>
      </c>
      <c r="D27" s="61">
        <v>103</v>
      </c>
      <c r="E27" s="62">
        <v>26</v>
      </c>
      <c r="F27" s="61">
        <v>179</v>
      </c>
      <c r="G27" s="62">
        <v>60</v>
      </c>
      <c r="H27" s="61">
        <v>498</v>
      </c>
      <c r="I27" s="132">
        <v>156</v>
      </c>
      <c r="J27" s="49"/>
    </row>
    <row r="28" spans="1:10" ht="81" customHeight="1">
      <c r="A28" s="59" t="s">
        <v>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32">
        <v>0</v>
      </c>
      <c r="J28" s="49"/>
    </row>
    <row r="29" spans="1:10" ht="34.5">
      <c r="A29" s="59" t="s">
        <v>85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33">
        <v>0</v>
      </c>
      <c r="J29" s="49"/>
    </row>
    <row r="30" spans="1:10" ht="15.75" thickBot="1">
      <c r="A30" s="134" t="s">
        <v>32</v>
      </c>
      <c r="B30" s="135">
        <f>SUM(B9:B29)</f>
        <v>3250</v>
      </c>
      <c r="C30" s="135">
        <f aca="true" t="shared" si="0" ref="C30:I30">SUM(C9:C29)</f>
        <v>1123</v>
      </c>
      <c r="D30" s="135">
        <f t="shared" si="0"/>
        <v>6555</v>
      </c>
      <c r="E30" s="135">
        <f t="shared" si="0"/>
        <v>2384</v>
      </c>
      <c r="F30" s="135">
        <f t="shared" si="0"/>
        <v>19407</v>
      </c>
      <c r="G30" s="135">
        <f t="shared" si="0"/>
        <v>6417</v>
      </c>
      <c r="H30" s="135">
        <f t="shared" si="0"/>
        <v>31437</v>
      </c>
      <c r="I30" s="135">
        <f t="shared" si="0"/>
        <v>16545</v>
      </c>
      <c r="J30" s="49"/>
    </row>
    <row r="31" spans="1:10" ht="15">
      <c r="A31" s="136" t="s">
        <v>18</v>
      </c>
      <c r="J31" s="49"/>
    </row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&amp;L15.06.2012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6">
      <selection activeCell="M37" sqref="M37"/>
    </sheetView>
  </sheetViews>
  <sheetFormatPr defaultColWidth="9.140625" defaultRowHeight="15"/>
  <cols>
    <col min="9" max="9" width="13.421875" style="0" customWidth="1"/>
    <col min="208" max="208" width="3.140625" style="0" customWidth="1"/>
  </cols>
  <sheetData>
    <row r="2" spans="1:9" ht="18.75" customHeight="1" thickBot="1">
      <c r="A2" s="313" t="s">
        <v>418</v>
      </c>
      <c r="B2" s="313"/>
      <c r="C2" s="313"/>
      <c r="D2" s="313"/>
      <c r="E2" s="313"/>
      <c r="F2" s="313"/>
      <c r="G2" s="313"/>
      <c r="H2" s="313"/>
      <c r="I2" s="313"/>
    </row>
    <row r="4" spans="1:9" ht="15.75">
      <c r="A4" s="344" t="s">
        <v>420</v>
      </c>
      <c r="B4" s="344"/>
      <c r="C4" s="344"/>
      <c r="D4" s="344"/>
      <c r="E4" s="344"/>
      <c r="F4" s="344"/>
      <c r="G4" s="344"/>
      <c r="H4" s="344"/>
      <c r="I4" s="344"/>
    </row>
    <row r="5" spans="1:9" ht="15.75" customHeight="1">
      <c r="A5" s="371" t="s">
        <v>88</v>
      </c>
      <c r="B5" s="371"/>
      <c r="C5" s="371"/>
      <c r="D5" s="371"/>
      <c r="E5" s="371"/>
      <c r="F5" s="371"/>
      <c r="G5" s="371"/>
      <c r="H5" s="371"/>
      <c r="I5" s="371"/>
    </row>
    <row r="6" spans="4:8" ht="18.75">
      <c r="D6" s="79"/>
      <c r="E6" s="79"/>
      <c r="F6" s="79"/>
      <c r="G6" s="79"/>
      <c r="H6" s="79"/>
    </row>
    <row r="7" spans="4:7" ht="30" customHeight="1">
      <c r="D7" s="367" t="s">
        <v>89</v>
      </c>
      <c r="E7" s="367"/>
      <c r="F7" s="205" t="s">
        <v>9</v>
      </c>
      <c r="G7" s="80" t="s">
        <v>90</v>
      </c>
    </row>
    <row r="8" spans="4:7" ht="15">
      <c r="D8" s="368" t="s">
        <v>91</v>
      </c>
      <c r="E8" s="368"/>
      <c r="F8" s="206">
        <v>537</v>
      </c>
      <c r="G8" s="81">
        <f>(F8/1212)*100</f>
        <v>44.306930693069305</v>
      </c>
    </row>
    <row r="9" spans="4:7" ht="15">
      <c r="D9" s="368" t="s">
        <v>92</v>
      </c>
      <c r="E9" s="368"/>
      <c r="F9" s="206">
        <v>25</v>
      </c>
      <c r="G9" s="81">
        <f aca="true" t="shared" si="0" ref="G9:G22">(F9/1212)*100</f>
        <v>2.0627062706270625</v>
      </c>
    </row>
    <row r="10" spans="4:7" ht="15">
      <c r="D10" s="368" t="s">
        <v>93</v>
      </c>
      <c r="E10" s="368"/>
      <c r="F10" s="206">
        <v>67</v>
      </c>
      <c r="G10" s="81">
        <f t="shared" si="0"/>
        <v>5.528052805280528</v>
      </c>
    </row>
    <row r="11" spans="4:7" ht="15">
      <c r="D11" s="368" t="s">
        <v>94</v>
      </c>
      <c r="E11" s="368"/>
      <c r="F11" s="206">
        <v>49</v>
      </c>
      <c r="G11" s="81">
        <f t="shared" si="0"/>
        <v>4.042904290429043</v>
      </c>
    </row>
    <row r="12" spans="4:7" ht="15">
      <c r="D12" s="368" t="s">
        <v>95</v>
      </c>
      <c r="E12" s="368"/>
      <c r="F12" s="206">
        <v>41</v>
      </c>
      <c r="G12" s="81">
        <f t="shared" si="0"/>
        <v>3.382838283828383</v>
      </c>
    </row>
    <row r="13" spans="4:7" ht="15">
      <c r="D13" s="368" t="s">
        <v>96</v>
      </c>
      <c r="E13" s="368"/>
      <c r="F13" s="206">
        <v>23</v>
      </c>
      <c r="G13" s="81">
        <f t="shared" si="0"/>
        <v>1.8976897689768977</v>
      </c>
    </row>
    <row r="14" spans="4:7" ht="15">
      <c r="D14" s="368" t="s">
        <v>97</v>
      </c>
      <c r="E14" s="368"/>
      <c r="F14" s="206">
        <v>114</v>
      </c>
      <c r="G14" s="81">
        <f t="shared" si="0"/>
        <v>9.405940594059405</v>
      </c>
    </row>
    <row r="15" spans="4:7" ht="15">
      <c r="D15" s="368" t="s">
        <v>98</v>
      </c>
      <c r="E15" s="368"/>
      <c r="F15" s="206">
        <v>28</v>
      </c>
      <c r="G15" s="81">
        <f t="shared" si="0"/>
        <v>2.31023102310231</v>
      </c>
    </row>
    <row r="16" spans="4:7" ht="15">
      <c r="D16" s="368" t="s">
        <v>99</v>
      </c>
      <c r="E16" s="368"/>
      <c r="F16" s="206">
        <v>120</v>
      </c>
      <c r="G16" s="81">
        <f t="shared" si="0"/>
        <v>9.900990099009901</v>
      </c>
    </row>
    <row r="17" spans="4:7" ht="15">
      <c r="D17" s="368" t="s">
        <v>100</v>
      </c>
      <c r="E17" s="368"/>
      <c r="F17" s="206">
        <v>35</v>
      </c>
      <c r="G17" s="81">
        <f t="shared" si="0"/>
        <v>2.8877887788778875</v>
      </c>
    </row>
    <row r="18" spans="4:7" ht="15">
      <c r="D18" s="368" t="s">
        <v>101</v>
      </c>
      <c r="E18" s="368"/>
      <c r="F18" s="206">
        <v>33</v>
      </c>
      <c r="G18" s="81">
        <f t="shared" si="0"/>
        <v>2.722772277227723</v>
      </c>
    </row>
    <row r="19" spans="4:7" ht="15">
      <c r="D19" s="368" t="s">
        <v>102</v>
      </c>
      <c r="E19" s="368"/>
      <c r="F19" s="206">
        <v>26</v>
      </c>
      <c r="G19" s="81">
        <f t="shared" si="0"/>
        <v>2.145214521452145</v>
      </c>
    </row>
    <row r="20" spans="4:7" ht="15">
      <c r="D20" s="368" t="s">
        <v>103</v>
      </c>
      <c r="E20" s="368"/>
      <c r="F20" s="206">
        <v>10</v>
      </c>
      <c r="G20" s="81">
        <f t="shared" si="0"/>
        <v>0.825082508250825</v>
      </c>
    </row>
    <row r="21" spans="4:7" ht="15">
      <c r="D21" s="368" t="s">
        <v>104</v>
      </c>
      <c r="E21" s="368"/>
      <c r="F21" s="206">
        <v>104</v>
      </c>
      <c r="G21" s="81">
        <f t="shared" si="0"/>
        <v>8.58085808580858</v>
      </c>
    </row>
    <row r="22" spans="4:7" ht="15">
      <c r="D22" s="369" t="s">
        <v>32</v>
      </c>
      <c r="E22" s="370"/>
      <c r="F22" s="207">
        <f>SUM(F8:F21)</f>
        <v>1212</v>
      </c>
      <c r="G22" s="305">
        <f t="shared" si="0"/>
        <v>100</v>
      </c>
    </row>
    <row r="23" ht="15.75" customHeight="1"/>
    <row r="24" spans="1:9" ht="15">
      <c r="A24" s="371" t="s">
        <v>105</v>
      </c>
      <c r="B24" s="371"/>
      <c r="C24" s="371"/>
      <c r="D24" s="371"/>
      <c r="E24" s="371"/>
      <c r="F24" s="371"/>
      <c r="G24" s="371"/>
      <c r="H24" s="371"/>
      <c r="I24" s="371"/>
    </row>
    <row r="25" ht="15.75" customHeight="1"/>
    <row r="26" spans="4:7" ht="30" customHeight="1">
      <c r="D26" s="367" t="s">
        <v>89</v>
      </c>
      <c r="E26" s="367"/>
      <c r="F26" s="205" t="s">
        <v>9</v>
      </c>
      <c r="G26" s="80" t="s">
        <v>90</v>
      </c>
    </row>
    <row r="27" spans="4:7" ht="15" customHeight="1">
      <c r="D27" s="366" t="s">
        <v>106</v>
      </c>
      <c r="E27" s="366"/>
      <c r="F27" s="204">
        <v>1566</v>
      </c>
      <c r="G27" s="81">
        <f>(F27/17736)*100</f>
        <v>8.829499323410014</v>
      </c>
    </row>
    <row r="28" spans="4:7" ht="15">
      <c r="D28" s="366" t="s">
        <v>107</v>
      </c>
      <c r="E28" s="366"/>
      <c r="F28" s="204">
        <v>970</v>
      </c>
      <c r="G28" s="81">
        <f aca="true" t="shared" si="1" ref="G28:G48">(F28/17736)*100</f>
        <v>5.469102390617952</v>
      </c>
    </row>
    <row r="29" spans="4:7" ht="15">
      <c r="D29" s="366" t="s">
        <v>108</v>
      </c>
      <c r="E29" s="366"/>
      <c r="F29" s="204">
        <v>703</v>
      </c>
      <c r="G29" s="81">
        <f t="shared" si="1"/>
        <v>3.9636896707262066</v>
      </c>
    </row>
    <row r="30" spans="4:7" ht="15">
      <c r="D30" s="366" t="s">
        <v>109</v>
      </c>
      <c r="E30" s="366"/>
      <c r="F30" s="204">
        <v>144</v>
      </c>
      <c r="G30" s="81">
        <f t="shared" si="1"/>
        <v>0.8119079837618403</v>
      </c>
    </row>
    <row r="31" spans="4:7" ht="15">
      <c r="D31" s="366" t="s">
        <v>110</v>
      </c>
      <c r="E31" s="366"/>
      <c r="F31" s="204">
        <v>3303</v>
      </c>
      <c r="G31" s="81">
        <f t="shared" si="1"/>
        <v>18.623139377537214</v>
      </c>
    </row>
    <row r="32" spans="4:7" ht="15">
      <c r="D32" s="366" t="s">
        <v>111</v>
      </c>
      <c r="E32" s="366"/>
      <c r="F32" s="204">
        <v>288</v>
      </c>
      <c r="G32" s="81">
        <f t="shared" si="1"/>
        <v>1.6238159675236805</v>
      </c>
    </row>
    <row r="33" spans="4:7" ht="15">
      <c r="D33" s="366" t="s">
        <v>112</v>
      </c>
      <c r="E33" s="366"/>
      <c r="F33" s="204">
        <v>4543</v>
      </c>
      <c r="G33" s="81">
        <f t="shared" si="1"/>
        <v>25.61456923770862</v>
      </c>
    </row>
    <row r="34" spans="4:7" ht="15">
      <c r="D34" s="366" t="s">
        <v>113</v>
      </c>
      <c r="E34" s="366"/>
      <c r="F34" s="204">
        <v>118</v>
      </c>
      <c r="G34" s="81">
        <f t="shared" si="1"/>
        <v>0.6653134866937302</v>
      </c>
    </row>
    <row r="35" spans="4:7" ht="15">
      <c r="D35" s="366" t="s">
        <v>114</v>
      </c>
      <c r="E35" s="366"/>
      <c r="F35" s="204">
        <v>521</v>
      </c>
      <c r="G35" s="81">
        <f t="shared" si="1"/>
        <v>2.937528191249436</v>
      </c>
    </row>
    <row r="36" spans="4:7" ht="15">
      <c r="D36" s="366" t="s">
        <v>93</v>
      </c>
      <c r="E36" s="366"/>
      <c r="F36" s="204">
        <v>1508</v>
      </c>
      <c r="G36" s="81">
        <f t="shared" si="1"/>
        <v>8.502480829950382</v>
      </c>
    </row>
    <row r="37" spans="4:7" ht="15">
      <c r="D37" s="366" t="s">
        <v>94</v>
      </c>
      <c r="E37" s="366"/>
      <c r="F37" s="204">
        <v>631</v>
      </c>
      <c r="G37" s="81">
        <f t="shared" si="1"/>
        <v>3.5577356788452863</v>
      </c>
    </row>
    <row r="38" spans="4:7" ht="15">
      <c r="D38" s="366" t="s">
        <v>95</v>
      </c>
      <c r="E38" s="366"/>
      <c r="F38" s="204">
        <v>801</v>
      </c>
      <c r="G38" s="81">
        <f t="shared" si="1"/>
        <v>4.516238159675237</v>
      </c>
    </row>
    <row r="39" spans="4:7" ht="15">
      <c r="D39" s="366" t="s">
        <v>96</v>
      </c>
      <c r="E39" s="366"/>
      <c r="F39" s="204">
        <v>284</v>
      </c>
      <c r="G39" s="81">
        <f t="shared" si="1"/>
        <v>1.6012629679747408</v>
      </c>
    </row>
    <row r="40" spans="4:7" ht="15">
      <c r="D40" s="366" t="s">
        <v>97</v>
      </c>
      <c r="E40" s="366"/>
      <c r="F40" s="204">
        <v>1249</v>
      </c>
      <c r="G40" s="81">
        <f t="shared" si="1"/>
        <v>7.042174109156518</v>
      </c>
    </row>
    <row r="41" spans="4:7" ht="15">
      <c r="D41" s="366" t="s">
        <v>115</v>
      </c>
      <c r="E41" s="366"/>
      <c r="F41" s="204">
        <v>118</v>
      </c>
      <c r="G41" s="81">
        <f t="shared" si="1"/>
        <v>0.6653134866937302</v>
      </c>
    </row>
    <row r="42" spans="4:7" ht="15">
      <c r="D42" s="366" t="s">
        <v>116</v>
      </c>
      <c r="E42" s="366"/>
      <c r="F42" s="204">
        <v>37</v>
      </c>
      <c r="G42" s="81">
        <f t="shared" si="1"/>
        <v>0.20861524582769506</v>
      </c>
    </row>
    <row r="43" spans="4:7" ht="15">
      <c r="D43" s="366" t="s">
        <v>117</v>
      </c>
      <c r="E43" s="366"/>
      <c r="F43" s="204">
        <v>95</v>
      </c>
      <c r="G43" s="81">
        <f t="shared" si="1"/>
        <v>0.5356337392873253</v>
      </c>
    </row>
    <row r="44" spans="4:7" ht="15">
      <c r="D44" s="366" t="s">
        <v>118</v>
      </c>
      <c r="E44" s="366"/>
      <c r="F44" s="204">
        <v>550</v>
      </c>
      <c r="G44" s="81">
        <f t="shared" si="1"/>
        <v>3.1010374379792514</v>
      </c>
    </row>
    <row r="45" spans="4:7" ht="15">
      <c r="D45" s="366" t="s">
        <v>100</v>
      </c>
      <c r="E45" s="366"/>
      <c r="F45" s="204">
        <v>97</v>
      </c>
      <c r="G45" s="81">
        <f t="shared" si="1"/>
        <v>0.5469102390617953</v>
      </c>
    </row>
    <row r="46" spans="4:7" ht="15">
      <c r="D46" s="366" t="s">
        <v>101</v>
      </c>
      <c r="E46" s="366"/>
      <c r="F46" s="204">
        <v>97</v>
      </c>
      <c r="G46" s="81">
        <f t="shared" si="1"/>
        <v>0.5469102390617953</v>
      </c>
    </row>
    <row r="47" spans="4:7" ht="15">
      <c r="D47" s="366" t="s">
        <v>119</v>
      </c>
      <c r="E47" s="366"/>
      <c r="F47" s="204">
        <v>113</v>
      </c>
      <c r="G47" s="81">
        <f t="shared" si="1"/>
        <v>0.6371222372575552</v>
      </c>
    </row>
    <row r="48" spans="4:7" ht="15">
      <c r="D48" s="365" t="s">
        <v>32</v>
      </c>
      <c r="E48" s="365"/>
      <c r="F48" s="203">
        <f>SUM(F27:F47)</f>
        <v>17736</v>
      </c>
      <c r="G48" s="305">
        <f t="shared" si="1"/>
        <v>100</v>
      </c>
    </row>
    <row r="49" spans="4:8" ht="15">
      <c r="D49" s="3" t="s">
        <v>120</v>
      </c>
      <c r="E49" s="3"/>
      <c r="F49" s="3"/>
      <c r="G49" s="3"/>
      <c r="H49" s="3"/>
    </row>
  </sheetData>
  <sheetProtection/>
  <mergeCells count="43">
    <mergeCell ref="D9:E9"/>
    <mergeCell ref="D10:E10"/>
    <mergeCell ref="D11:E11"/>
    <mergeCell ref="D8:E8"/>
    <mergeCell ref="A2:I2"/>
    <mergeCell ref="A4:I4"/>
    <mergeCell ref="A5:I5"/>
    <mergeCell ref="D7:E7"/>
    <mergeCell ref="D15:E15"/>
    <mergeCell ref="D16:E16"/>
    <mergeCell ref="D17:E17"/>
    <mergeCell ref="D12:E12"/>
    <mergeCell ref="D13:E13"/>
    <mergeCell ref="D14:E14"/>
    <mergeCell ref="D27:E27"/>
    <mergeCell ref="D28:E28"/>
    <mergeCell ref="D29:E29"/>
    <mergeCell ref="D26:E26"/>
    <mergeCell ref="D18:E18"/>
    <mergeCell ref="D19:E19"/>
    <mergeCell ref="D20:E20"/>
    <mergeCell ref="D21:E21"/>
    <mergeCell ref="D22:E22"/>
    <mergeCell ref="A24:I24"/>
    <mergeCell ref="D33:E33"/>
    <mergeCell ref="D34:E34"/>
    <mergeCell ref="D35:E35"/>
    <mergeCell ref="D30:E30"/>
    <mergeCell ref="D31:E31"/>
    <mergeCell ref="D32:E32"/>
    <mergeCell ref="D39:E39"/>
    <mergeCell ref="D40:E40"/>
    <mergeCell ref="D41:E41"/>
    <mergeCell ref="D36:E36"/>
    <mergeCell ref="D37:E37"/>
    <mergeCell ref="D38:E38"/>
    <mergeCell ref="D48:E48"/>
    <mergeCell ref="D45:E45"/>
    <mergeCell ref="D46:E46"/>
    <mergeCell ref="D47:E47"/>
    <mergeCell ref="D42:E42"/>
    <mergeCell ref="D43:E43"/>
    <mergeCell ref="D44:E4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&amp;L15.06.2012&amp;CTÜRKİYE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13">
      <selection activeCell="G33" sqref="G33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313" t="s">
        <v>421</v>
      </c>
      <c r="B2" s="313"/>
      <c r="C2" s="313"/>
      <c r="D2" s="313"/>
      <c r="E2" s="313"/>
      <c r="F2" s="313"/>
      <c r="G2" s="313"/>
      <c r="H2" s="313"/>
      <c r="I2" s="313"/>
      <c r="J2" s="313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372" t="s">
        <v>121</v>
      </c>
      <c r="B5" s="372"/>
      <c r="C5" s="372"/>
      <c r="D5" s="372"/>
      <c r="E5" s="372"/>
      <c r="F5" s="372"/>
      <c r="G5" s="372"/>
      <c r="H5" s="372"/>
      <c r="I5" s="372"/>
      <c r="J5" s="372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1:11" ht="18.75" customHeight="1">
      <c r="A7" s="373" t="s">
        <v>122</v>
      </c>
      <c r="B7" s="373"/>
      <c r="C7" s="373"/>
      <c r="D7" s="373"/>
      <c r="E7" s="373"/>
      <c r="F7" s="373"/>
      <c r="G7" s="373"/>
      <c r="H7" s="373"/>
      <c r="I7" s="373"/>
      <c r="J7" s="373"/>
      <c r="K7" s="86"/>
    </row>
    <row r="8" spans="2:11" ht="15">
      <c r="B8" s="4"/>
      <c r="C8" s="4"/>
      <c r="D8" s="84"/>
      <c r="E8" s="84"/>
      <c r="F8" s="84"/>
      <c r="G8" s="4"/>
      <c r="H8" s="4"/>
      <c r="I8" s="4"/>
      <c r="J8" s="4"/>
      <c r="K8" s="4"/>
    </row>
    <row r="9" spans="2:11" ht="24.75" customHeight="1">
      <c r="B9" s="4"/>
      <c r="C9" s="4"/>
      <c r="D9" s="4"/>
      <c r="E9" s="273" t="s">
        <v>123</v>
      </c>
      <c r="F9" s="273" t="s">
        <v>9</v>
      </c>
      <c r="G9" s="273" t="s">
        <v>124</v>
      </c>
      <c r="H9" s="4"/>
      <c r="I9" s="4"/>
      <c r="J9" s="4"/>
      <c r="K9" s="4"/>
    </row>
    <row r="10" spans="2:11" ht="24.75" customHeight="1">
      <c r="B10" s="4"/>
      <c r="C10" s="4"/>
      <c r="D10" s="4"/>
      <c r="E10" s="93">
        <v>5</v>
      </c>
      <c r="F10" s="274">
        <v>197</v>
      </c>
      <c r="G10" s="275">
        <f>(F10/249)*100</f>
        <v>79.11646586345381</v>
      </c>
      <c r="H10" s="4"/>
      <c r="I10" s="88"/>
      <c r="J10" s="4"/>
      <c r="K10" s="4"/>
    </row>
    <row r="11" spans="2:11" ht="24.75" customHeight="1">
      <c r="B11" s="4"/>
      <c r="C11" s="4"/>
      <c r="D11" s="4"/>
      <c r="E11" s="93">
        <v>6</v>
      </c>
      <c r="F11" s="274">
        <v>26</v>
      </c>
      <c r="G11" s="275">
        <f aca="true" t="shared" si="0" ref="G11:G17">(F11/249)*100</f>
        <v>10.441767068273093</v>
      </c>
      <c r="H11" s="4"/>
      <c r="I11" s="4"/>
      <c r="J11" s="4"/>
      <c r="K11" s="4"/>
    </row>
    <row r="12" spans="2:11" ht="24.75" customHeight="1">
      <c r="B12" s="4"/>
      <c r="C12" s="4"/>
      <c r="D12" s="4"/>
      <c r="E12" s="93">
        <v>7</v>
      </c>
      <c r="F12" s="274">
        <v>10</v>
      </c>
      <c r="G12" s="275">
        <f t="shared" si="0"/>
        <v>4.016064257028113</v>
      </c>
      <c r="H12" s="4"/>
      <c r="I12" s="4"/>
      <c r="J12" s="4"/>
      <c r="K12" s="4"/>
    </row>
    <row r="13" spans="2:11" ht="24.75" customHeight="1">
      <c r="B13" s="4"/>
      <c r="C13" s="4"/>
      <c r="D13" s="4"/>
      <c r="E13" s="93">
        <v>8</v>
      </c>
      <c r="F13" s="274">
        <v>4</v>
      </c>
      <c r="G13" s="275">
        <f t="shared" si="0"/>
        <v>1.6064257028112447</v>
      </c>
      <c r="H13" s="4"/>
      <c r="I13" s="4"/>
      <c r="J13" s="4"/>
      <c r="K13" s="4"/>
    </row>
    <row r="14" spans="2:11" ht="24.75" customHeight="1">
      <c r="B14" s="4"/>
      <c r="C14" s="4"/>
      <c r="D14" s="4"/>
      <c r="E14" s="93">
        <v>9</v>
      </c>
      <c r="F14" s="274">
        <v>6</v>
      </c>
      <c r="G14" s="275">
        <f t="shared" si="0"/>
        <v>2.4096385542168677</v>
      </c>
      <c r="H14" s="4"/>
      <c r="I14" s="4"/>
      <c r="J14" s="4"/>
      <c r="K14" s="4"/>
    </row>
    <row r="15" spans="2:11" ht="24.75" customHeight="1">
      <c r="B15" s="4"/>
      <c r="C15" s="4"/>
      <c r="D15" s="4"/>
      <c r="E15" s="93">
        <v>10</v>
      </c>
      <c r="F15" s="274">
        <v>1</v>
      </c>
      <c r="G15" s="275">
        <f t="shared" si="0"/>
        <v>0.4016064257028112</v>
      </c>
      <c r="H15" s="4"/>
      <c r="I15" s="4"/>
      <c r="J15" s="4"/>
      <c r="K15" s="4"/>
    </row>
    <row r="16" spans="2:11" ht="24.75" customHeight="1">
      <c r="B16" s="4"/>
      <c r="C16" s="4"/>
      <c r="D16" s="4"/>
      <c r="E16" s="93" t="s">
        <v>125</v>
      </c>
      <c r="F16" s="274">
        <v>5</v>
      </c>
      <c r="G16" s="275">
        <f t="shared" si="0"/>
        <v>2.0080321285140563</v>
      </c>
      <c r="H16" s="4"/>
      <c r="I16" s="4"/>
      <c r="J16" s="4"/>
      <c r="K16" s="4"/>
    </row>
    <row r="17" spans="2:11" ht="24.75" customHeight="1">
      <c r="B17" s="4"/>
      <c r="C17" s="4"/>
      <c r="D17" s="4"/>
      <c r="E17" s="273" t="s">
        <v>32</v>
      </c>
      <c r="F17" s="273">
        <f>SUM(F10:F16)</f>
        <v>249</v>
      </c>
      <c r="G17" s="306">
        <f t="shared" si="0"/>
        <v>100</v>
      </c>
      <c r="H17" s="4"/>
      <c r="I17" s="4"/>
      <c r="J17" s="4"/>
      <c r="K17" s="4"/>
    </row>
    <row r="18" spans="2:11" ht="1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1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">
      <c r="A20" s="373" t="s">
        <v>126</v>
      </c>
      <c r="B20" s="373"/>
      <c r="C20" s="373"/>
      <c r="D20" s="373"/>
      <c r="E20" s="373"/>
      <c r="F20" s="373"/>
      <c r="G20" s="373"/>
      <c r="H20" s="373"/>
      <c r="I20" s="373"/>
      <c r="J20" s="373"/>
      <c r="K20" s="4"/>
    </row>
    <row r="21" spans="2:11" ht="15.7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24.75" customHeight="1">
      <c r="B22" s="4"/>
      <c r="C22" s="4"/>
      <c r="D22" s="4"/>
      <c r="E22" s="273" t="s">
        <v>123</v>
      </c>
      <c r="F22" s="273" t="s">
        <v>9</v>
      </c>
      <c r="G22" s="273" t="s">
        <v>124</v>
      </c>
      <c r="H22" s="4"/>
      <c r="I22" s="4"/>
      <c r="J22" s="4"/>
      <c r="K22" s="4"/>
    </row>
    <row r="23" spans="2:11" ht="24.75" customHeight="1">
      <c r="B23" s="4"/>
      <c r="C23" s="4"/>
      <c r="D23" s="4"/>
      <c r="E23" s="93">
        <v>2</v>
      </c>
      <c r="F23" s="276">
        <v>2329</v>
      </c>
      <c r="G23" s="275">
        <f>(F23/2903)*100</f>
        <v>80.22735101619016</v>
      </c>
      <c r="H23" s="4"/>
      <c r="I23" s="4"/>
      <c r="J23" s="4"/>
      <c r="K23" s="4"/>
    </row>
    <row r="24" spans="2:11" ht="24.75" customHeight="1">
      <c r="B24" s="4"/>
      <c r="C24" s="4"/>
      <c r="D24" s="4"/>
      <c r="E24" s="93">
        <v>3</v>
      </c>
      <c r="F24" s="274">
        <v>384</v>
      </c>
      <c r="G24" s="275">
        <f aca="true" t="shared" si="1" ref="G24:G33">(F24/2903)*100</f>
        <v>13.2276954874268</v>
      </c>
      <c r="H24" s="4"/>
      <c r="I24" s="4"/>
      <c r="J24" s="4"/>
      <c r="K24" s="4"/>
    </row>
    <row r="25" spans="2:11" ht="24.75" customHeight="1">
      <c r="B25" s="4"/>
      <c r="C25" s="4"/>
      <c r="D25" s="4"/>
      <c r="E25" s="93">
        <v>4</v>
      </c>
      <c r="F25" s="274">
        <v>123</v>
      </c>
      <c r="G25" s="275">
        <f t="shared" si="1"/>
        <v>4.236996210816397</v>
      </c>
      <c r="H25" s="4"/>
      <c r="I25" s="4"/>
      <c r="J25" s="4"/>
      <c r="K25" s="4"/>
    </row>
    <row r="26" spans="2:11" ht="24.75" customHeight="1">
      <c r="B26" s="4"/>
      <c r="C26" s="4"/>
      <c r="D26" s="4"/>
      <c r="E26" s="93">
        <v>5</v>
      </c>
      <c r="F26" s="274">
        <v>41</v>
      </c>
      <c r="G26" s="275">
        <f t="shared" si="1"/>
        <v>1.4123320702721323</v>
      </c>
      <c r="H26" s="4"/>
      <c r="I26" s="4"/>
      <c r="J26" s="4"/>
      <c r="K26" s="4"/>
    </row>
    <row r="27" spans="2:11" ht="24.75" customHeight="1">
      <c r="B27" s="4"/>
      <c r="C27" s="4"/>
      <c r="D27" s="4"/>
      <c r="E27" s="93">
        <v>6</v>
      </c>
      <c r="F27" s="274">
        <v>13</v>
      </c>
      <c r="G27" s="275">
        <f t="shared" si="1"/>
        <v>0.44781260764726144</v>
      </c>
      <c r="H27" s="4"/>
      <c r="I27" s="4"/>
      <c r="J27" s="4"/>
      <c r="K27" s="4"/>
    </row>
    <row r="28" spans="2:11" ht="24.75" customHeight="1">
      <c r="B28" s="4"/>
      <c r="C28" s="4"/>
      <c r="D28" s="4"/>
      <c r="E28" s="93">
        <v>7</v>
      </c>
      <c r="F28" s="274">
        <v>8</v>
      </c>
      <c r="G28" s="275">
        <f t="shared" si="1"/>
        <v>0.2755769893213917</v>
      </c>
      <c r="H28" s="4"/>
      <c r="I28" s="4"/>
      <c r="J28" s="4"/>
      <c r="K28" s="4"/>
    </row>
    <row r="29" spans="2:11" ht="24.75" customHeight="1">
      <c r="B29" s="4"/>
      <c r="C29" s="4"/>
      <c r="D29" s="4"/>
      <c r="E29" s="93">
        <v>8</v>
      </c>
      <c r="F29" s="274">
        <v>2</v>
      </c>
      <c r="G29" s="275">
        <f t="shared" si="1"/>
        <v>0.06889424733034792</v>
      </c>
      <c r="H29" s="4"/>
      <c r="I29" s="4"/>
      <c r="J29" s="4"/>
      <c r="K29" s="4"/>
    </row>
    <row r="30" spans="2:11" ht="24.75" customHeight="1">
      <c r="B30" s="4"/>
      <c r="C30" s="4"/>
      <c r="D30" s="4"/>
      <c r="E30" s="93">
        <v>9</v>
      </c>
      <c r="F30" s="274">
        <v>0</v>
      </c>
      <c r="G30" s="275">
        <f t="shared" si="1"/>
        <v>0</v>
      </c>
      <c r="H30" s="4"/>
      <c r="I30" s="4"/>
      <c r="J30" s="4"/>
      <c r="K30" s="4"/>
    </row>
    <row r="31" spans="2:11" ht="24.75" customHeight="1">
      <c r="B31" s="4"/>
      <c r="C31" s="4"/>
      <c r="D31" s="4"/>
      <c r="E31" s="93">
        <v>10</v>
      </c>
      <c r="F31" s="274">
        <v>2</v>
      </c>
      <c r="G31" s="275">
        <f t="shared" si="1"/>
        <v>0.06889424733034792</v>
      </c>
      <c r="H31" s="4"/>
      <c r="I31" s="4"/>
      <c r="J31" s="4"/>
      <c r="K31" s="4"/>
    </row>
    <row r="32" spans="2:11" ht="24.75" customHeight="1">
      <c r="B32" s="4"/>
      <c r="C32" s="4"/>
      <c r="D32" s="4"/>
      <c r="E32" s="93" t="s">
        <v>125</v>
      </c>
      <c r="F32" s="274">
        <v>1</v>
      </c>
      <c r="G32" s="275">
        <f t="shared" si="1"/>
        <v>0.03444712366517396</v>
      </c>
      <c r="H32" s="4"/>
      <c r="I32" s="4"/>
      <c r="J32" s="4"/>
      <c r="K32" s="4"/>
    </row>
    <row r="33" spans="2:11" ht="24.75" customHeight="1">
      <c r="B33" s="4"/>
      <c r="C33" s="4"/>
      <c r="D33" s="4"/>
      <c r="E33" s="273" t="s">
        <v>32</v>
      </c>
      <c r="F33" s="277">
        <f>SUM(F23:F32)</f>
        <v>2903</v>
      </c>
      <c r="G33" s="306">
        <f t="shared" si="1"/>
        <v>100</v>
      </c>
      <c r="H33" s="4"/>
      <c r="I33" s="4"/>
      <c r="J33" s="4"/>
      <c r="K33" s="4"/>
    </row>
    <row r="34" spans="2:11" ht="15">
      <c r="B34" s="4"/>
      <c r="C34" s="4"/>
      <c r="D34" s="4"/>
      <c r="E34" s="374" t="s">
        <v>18</v>
      </c>
      <c r="F34" s="374"/>
      <c r="G34" s="374"/>
      <c r="H34" s="374"/>
      <c r="I34" s="4"/>
      <c r="J34" s="4"/>
      <c r="K34" s="4"/>
    </row>
    <row r="35" spans="2:11" ht="1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5">
      <c r="B36" s="4"/>
      <c r="C36" s="4"/>
      <c r="D36" s="4"/>
      <c r="E36" s="4"/>
      <c r="F36" s="4"/>
      <c r="G36" s="209"/>
      <c r="H36" s="209"/>
      <c r="I36" s="209"/>
      <c r="J36" s="4"/>
      <c r="K36" s="4"/>
    </row>
    <row r="37" spans="2:11" ht="15">
      <c r="B37" s="4"/>
      <c r="C37" s="90"/>
      <c r="D37" s="90"/>
      <c r="E37" s="4"/>
      <c r="F37" s="4"/>
      <c r="G37" s="4"/>
      <c r="H37" s="91"/>
      <c r="I37" s="4"/>
      <c r="J37" s="4"/>
      <c r="K37" s="4"/>
    </row>
    <row r="38" spans="2:11" ht="1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1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  <row r="46" spans="2:11" ht="15">
      <c r="B46" s="4"/>
      <c r="C46" s="4"/>
      <c r="D46" s="4"/>
      <c r="H46" s="4"/>
      <c r="I46" s="4"/>
      <c r="J46" s="4"/>
      <c r="K46" s="4"/>
    </row>
  </sheetData>
  <sheetProtection/>
  <mergeCells count="5">
    <mergeCell ref="A2:J2"/>
    <mergeCell ref="A5:J5"/>
    <mergeCell ref="A7:J7"/>
    <mergeCell ref="A20:J20"/>
    <mergeCell ref="E34:H3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&amp;L15.06.2012&amp;CTÜRKİYE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2012-06-13T14:33:07Z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2275DMW4H6TN-225-244</vt:lpwstr>
  </property>
  <property fmtid="{D5CDD505-2E9C-101B-9397-08002B2CF9AE}" pid="3" name="_dlc_DocIdItemGuid">
    <vt:lpwstr>d3e2f981-5fa6-4cd5-8e13-eb18552be982</vt:lpwstr>
  </property>
  <property fmtid="{D5CDD505-2E9C-101B-9397-08002B2CF9AE}" pid="4" name="_dlc_DocIdUrl">
    <vt:lpwstr>http://www.tobb.org.tr/IktisadiRaporlama/_layouts/DocIdRedir.aspx?ID=2275DMW4H6TN-225-244, 2275DMW4H6TN-225-244</vt:lpwstr>
  </property>
</Properties>
</file>