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6">'YABANCI SERMAYE ve İLLER'!$37:$39</definedName>
  </definedNames>
  <calcPr fullCalcOnLoad="1"/>
</workbook>
</file>

<file path=xl/sharedStrings.xml><?xml version="1.0" encoding="utf-8"?>
<sst xmlns="http://schemas.openxmlformats.org/spreadsheetml/2006/main" count="1598" uniqueCount="616">
  <si>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</si>
  <si>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</si>
  <si>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</si>
  <si>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</si>
  <si>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</si>
  <si>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</si>
  <si>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</si>
  <si>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</si>
  <si>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</si>
  <si>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</si>
  <si>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</si>
  <si>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</si>
  <si>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</si>
  <si>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</si>
  <si>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</si>
  <si>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</si>
  <si>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</si>
  <si>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</si>
  <si>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</si>
  <si>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</si>
  <si>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</si>
  <si>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</si>
  <si>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</si>
  <si>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</si>
  <si>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</si>
  <si>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</si>
  <si>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</si>
  <si>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</si>
  <si>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</si>
  <si>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</si>
  <si>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</si>
  <si>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</si>
  <si>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</si>
  <si>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</si>
  <si>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</si>
  <si>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</si>
  <si>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</si>
  <si>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</si>
  <si>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</si>
  <si>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</si>
  <si>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</si>
  <si>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</si>
  <si>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</si>
  <si>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</si>
  <si>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</si>
  <si>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</si>
  <si>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</si>
  <si>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</si>
  <si>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</si>
  <si>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</si>
  <si>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</si>
  <si>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</si>
  <si>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</si>
  <si>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</si>
  <si>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</si>
  <si>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</si>
  <si>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</si>
  <si>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</si>
  <si>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</si>
  <si>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</si>
  <si>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</si>
  <si>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</si>
  <si>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</si>
  <si>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</si>
  <si>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</si>
  <si>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</si>
  <si>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</si>
  <si>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</si>
  <si>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</si>
  <si>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</si>
  <si>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</si>
  <si>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</si>
  <si>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</si>
  <si>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</si>
  <si>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</si>
  <si>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</si>
  <si>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</si>
  <si>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</si>
  <si>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</si>
  <si>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</si>
  <si>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</si>
  <si>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</si>
  <si>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</si>
  <si>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</si>
  <si>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</si>
  <si>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</si>
  <si>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</si>
  <si>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</si>
  <si>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</si>
  <si>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</si>
  <si>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</si>
  <si>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</si>
  <si>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</si>
  <si>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</si>
  <si>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</si>
  <si>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</si>
  <si>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</si>
  <si>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</si>
  <si>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</si>
  <si>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</si>
  <si>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</si>
  <si>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</si>
  <si>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</si>
  <si>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</si>
  <si>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</si>
  <si>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</si>
  <si>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</si>
  <si>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</si>
  <si>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</si>
  <si>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</si>
  <si>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</si>
  <si>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</si>
  <si>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</si>
  <si>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</si>
  <si>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</si>
  <si>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</si>
  <si>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</si>
  <si>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</si>
  <si>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</si>
  <si>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</si>
  <si>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</si>
  <si>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</si>
  <si>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</si>
  <si>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</si>
  <si>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</si>
  <si>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</si>
  <si>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</si>
  <si>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</si>
  <si>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</si>
  <si>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</si>
  <si>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</si>
  <si>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</si>
  <si>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</si>
  <si>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</si>
  <si>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</si>
  <si>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</si>
  <si>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</si>
  <si>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</si>
  <si>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</si>
  <si>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</si>
  <si>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</si>
  <si>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</si>
  <si>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</si>
  <si>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</si>
  <si>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</si>
  <si>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</si>
  <si>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</si>
  <si>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</si>
  <si>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</si>
  <si>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</si>
  <si>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</si>
  <si>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</si>
  <si>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</si>
  <si>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</si>
  <si>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</si>
  <si>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</si>
  <si>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</si>
  <si>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</si>
  <si>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</si>
  <si>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</si>
  <si>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</si>
  <si>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</si>
  <si>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</si>
  <si>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</si>
  <si>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</si>
  <si>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</si>
  <si>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</si>
  <si>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</si>
  <si>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</si>
  <si>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</si>
  <si>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</si>
  <si>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</si>
  <si>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</si>
  <si>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</si>
  <si>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</si>
  <si>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</si>
  <si>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</si>
  <si>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</si>
  <si>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</si>
  <si>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</si>
  <si>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</si>
  <si>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</si>
  <si>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</si>
  <si>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</si>
  <si>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</si>
  <si>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</si>
  <si>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</si>
  <si>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</si>
  <si>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</si>
  <si>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</si>
  <si>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</si>
  <si>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</si>
  <si>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</si>
  <si>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</si>
  <si>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</si>
  <si>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</si>
  <si>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</si>
  <si>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</si>
  <si>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</si>
  <si>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</si>
  <si>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</si>
  <si>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</si>
  <si>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</si>
  <si>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</si>
  <si>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</si>
  <si>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</si>
  <si>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</si>
  <si>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</si>
  <si>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</si>
  <si>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</si>
  <si>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</si>
  <si>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</si>
  <si>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</si>
  <si>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</si>
  <si>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</si>
  <si>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</si>
  <si>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</si>
  <si>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</si>
  <si>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</si>
  <si>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</si>
  <si>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</si>
  <si>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</si>
  <si>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</si>
  <si>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</si>
  <si>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</si>
  <si>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</si>
  <si>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</si>
  <si>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</si>
  <si>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</si>
  <si>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</si>
  <si>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</si>
  <si>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</si>
  <si>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</si>
  <si>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</si>
  <si>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</si>
  <si>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</si>
  <si>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</si>
  <si>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</si>
  <si>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</si>
  <si>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</si>
  <si>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</si>
  <si>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</si>
  <si>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</si>
  <si>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</si>
  <si>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</si>
  <si>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</si>
  <si>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</si>
  <si>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</si>
  <si>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</si>
  <si>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</si>
  <si>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</si>
  <si>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</si>
  <si>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</si>
  <si>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</si>
  <si>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</si>
  <si>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</si>
  <si>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</si>
  <si>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</si>
  <si>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</si>
  <si>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</si>
  <si>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</si>
  <si>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</si>
  <si>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</si>
  <si>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</si>
  <si>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</si>
  <si>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</si>
  <si>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</si>
  <si>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</si>
  <si>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</si>
  <si>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</si>
  <si>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</si>
  <si>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</si>
  <si>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</si>
  <si>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</si>
  <si>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</si>
  <si>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</si>
  <si>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</si>
  <si>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</si>
  <si>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</si>
  <si>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</si>
  <si>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</si>
  <si>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</si>
  <si>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</si>
  <si>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</si>
  <si>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</si>
  <si>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</si>
  <si>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</si>
  <si>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</si>
  <si>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</si>
  <si>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</si>
  <si>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</si>
  <si>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</si>
  <si>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</si>
  <si>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</si>
  <si>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</si>
  <si>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</si>
  <si>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</si>
  <si>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</si>
  <si>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</si>
  <si>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</si>
  <si>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</si>
  <si>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</si>
  <si>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</si>
  <si>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</si>
  <si>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</si>
  <si>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</si>
  <si>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</si>
  <si>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</si>
  <si>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</si>
  <si>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</si>
  <si>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</si>
  <si>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</si>
  <si>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</si>
  <si>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</si>
  <si>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</si>
  <si>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</si>
  <si>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</si>
  <si>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</si>
  <si>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</si>
  <si>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</si>
  <si>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</si>
  <si>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</si>
  <si>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</si>
  <si>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</si>
  <si>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</si>
  <si>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</si>
  <si>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</si>
  <si>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</si>
  <si>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</si>
  <si>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</si>
  <si>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</si>
  <si>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</si>
  <si>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</si>
  <si>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</si>
  <si>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</si>
  <si>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</si>
  <si>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</si>
  <si>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Filistin</t>
  </si>
  <si>
    <t>İrlanda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</si>
  <si>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</si>
  <si>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</si>
  <si>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</si>
  <si>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Deniz Motorlu Taşıyıcılar Kooperatifi</t>
  </si>
  <si>
    <t>Kuveyt</t>
  </si>
  <si>
    <t>Rusya Fedarasyonu</t>
  </si>
  <si>
    <t>Pakistan</t>
  </si>
  <si>
    <t>Diğer dış giyim eşyaları imalatı</t>
  </si>
  <si>
    <t>19-20</t>
  </si>
  <si>
    <t>21</t>
  </si>
  <si>
    <t>22</t>
  </si>
  <si>
    <t xml:space="preserve">En Çok Şirket Kapanışı Olan İlk 10 İktisadi Faaliyet </t>
  </si>
  <si>
    <t>Belirli bir mala tahsis edilmiş mağazalarda diğer yeni malların perakende ticareti</t>
  </si>
  <si>
    <t>Portekiz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</si>
  <si>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</si>
  <si>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</si>
  <si>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</si>
  <si>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</si>
  <si>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</si>
  <si>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</si>
  <si>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</si>
  <si>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</si>
  <si>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</si>
  <si>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</si>
  <si>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</si>
  <si>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</si>
  <si>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</si>
  <si>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</si>
  <si>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</si>
  <si>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</si>
  <si>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Avustralya</t>
  </si>
  <si>
    <t>Finlandiya</t>
  </si>
  <si>
    <t>Kırgızistan</t>
  </si>
  <si>
    <t>Gürcistan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</si>
  <si>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</si>
  <si>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</si>
  <si>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</si>
  <si>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</si>
  <si>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</si>
  <si>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</si>
  <si>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</si>
  <si>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</si>
  <si>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</si>
  <si>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</si>
  <si>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</si>
  <si>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Kuzey Kıbrıs Türk Cum.</t>
  </si>
  <si>
    <t>Malezya</t>
  </si>
  <si>
    <t>Norveç</t>
  </si>
  <si>
    <t>Arjantin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</si>
  <si>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</si>
  <si>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</si>
  <si>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</si>
  <si>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</si>
  <si>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</si>
  <si>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</si>
  <si>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</si>
  <si>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</si>
  <si>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</si>
  <si>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</si>
  <si>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</si>
  <si>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</si>
  <si>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</si>
  <si>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</si>
  <si>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</si>
  <si>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</si>
  <si>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</si>
  <si>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</si>
  <si>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</si>
  <si>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</si>
  <si>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</si>
  <si>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</si>
  <si>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</si>
  <si>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</si>
  <si>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</si>
  <si>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</si>
  <si>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</si>
  <si>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</si>
  <si>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</si>
  <si>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</si>
  <si>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</si>
  <si>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</si>
  <si>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</si>
  <si>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</si>
  <si>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</si>
  <si>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</si>
  <si>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</si>
  <si>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</si>
  <si>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</si>
  <si>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</si>
  <si>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</si>
  <si>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</si>
  <si>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</si>
  <si>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</si>
  <si>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</si>
  <si>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</si>
  <si>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</si>
  <si>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</si>
  <si>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</si>
  <si>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</si>
  <si>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</si>
  <si>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</si>
  <si>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</si>
  <si>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</si>
  <si>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</si>
  <si>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</si>
  <si>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</si>
  <si>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</si>
  <si>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</si>
  <si>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</si>
  <si>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</si>
  <si>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</si>
  <si>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</si>
  <si>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</si>
  <si>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</si>
  <si>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</si>
  <si>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</si>
  <si>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</si>
  <si>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</si>
  <si>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</si>
  <si>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</si>
  <si>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</si>
  <si>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</si>
  <si>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</si>
  <si>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</si>
  <si>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</si>
  <si>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</si>
  <si>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</si>
  <si>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</si>
  <si>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</si>
  <si>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</si>
  <si>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</si>
  <si>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</si>
  <si>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</si>
  <si>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</si>
  <si>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</si>
  <si>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Hongkong</t>
  </si>
  <si>
    <t>Yemen Halk Cum.</t>
  </si>
  <si>
    <t>St.Kittis &amp; Nevis</t>
  </si>
  <si>
    <t>Çek Cum.</t>
  </si>
  <si>
    <t>Singapur</t>
  </si>
  <si>
    <t>İsrail</t>
  </si>
  <si>
    <t>Güney Kore</t>
  </si>
  <si>
    <t>Sudan</t>
  </si>
  <si>
    <t>Makedonya</t>
  </si>
  <si>
    <t>Sırbistan</t>
  </si>
  <si>
    <t>Moldovya</t>
  </si>
  <si>
    <t>Slovenya</t>
  </si>
  <si>
    <t>Tuvalu</t>
  </si>
  <si>
    <t>Estonya</t>
  </si>
  <si>
    <t>Endonezya</t>
  </si>
  <si>
    <t>San Marino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</si>
  <si>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</si>
  <si>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</si>
  <si>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</si>
  <si>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</si>
  <si>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</si>
  <si>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</si>
  <si>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</si>
  <si>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</si>
  <si>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</si>
  <si>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</si>
  <si>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</si>
  <si>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</si>
  <si>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</si>
  <si>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</si>
  <si>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</si>
  <si>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47.54</t>
  </si>
  <si>
    <t>Belirli bir mala tahsis edilmiş mağazalarda elektrikli ev aletlerinin perakende ticareti</t>
  </si>
  <si>
    <t>Fildişi Sahili</t>
  </si>
  <si>
    <t>Letonya</t>
  </si>
  <si>
    <t>Somali</t>
  </si>
  <si>
    <t>Kongo</t>
  </si>
  <si>
    <t>Nijer</t>
  </si>
  <si>
    <t>Jamaika</t>
  </si>
  <si>
    <t>Svaziland</t>
  </si>
  <si>
    <t>79.11</t>
  </si>
  <si>
    <t>Seyahat acentesi faaliyetleri</t>
  </si>
  <si>
    <t>Site İşletme Kooperatifi</t>
  </si>
  <si>
    <t>Lüksemburg</t>
  </si>
  <si>
    <t>İskoçya</t>
  </si>
  <si>
    <t>Peru</t>
  </si>
  <si>
    <t>Bosna Hersek</t>
  </si>
  <si>
    <t>Katar</t>
  </si>
  <si>
    <t>Litvanya</t>
  </si>
  <si>
    <t>Hizmet Kooperatifi</t>
  </si>
  <si>
    <t>55.10</t>
  </si>
  <si>
    <t>Oteller ve benzer konaklama yerleri</t>
  </si>
  <si>
    <t>Kenya</t>
  </si>
  <si>
    <t>Kamerun</t>
  </si>
  <si>
    <t>Hırvatistan</t>
  </si>
  <si>
    <t>Eritre</t>
  </si>
  <si>
    <t>Etiyopya</t>
  </si>
  <si>
    <t>Malta</t>
  </si>
  <si>
    <t>Tacikistan</t>
  </si>
  <si>
    <t>Küçük Sanat Kooperatifi</t>
  </si>
  <si>
    <t>St.Vincent &amp; Grenada</t>
  </si>
  <si>
    <t>Uraguay</t>
  </si>
  <si>
    <t>Sierra Leone</t>
  </si>
  <si>
    <t>Kuzey Kore</t>
  </si>
  <si>
    <t>47.73</t>
  </si>
  <si>
    <t>Tarım Satış Kooperatifi</t>
  </si>
  <si>
    <t>Senegal</t>
  </si>
  <si>
    <t>Güney Afrika Cum.</t>
  </si>
  <si>
    <t>Surinam</t>
  </si>
  <si>
    <t>Bahreyn</t>
  </si>
  <si>
    <t>Angola</t>
  </si>
  <si>
    <t>Gine</t>
  </si>
  <si>
    <t>62.01 -Bilgisayar programlama faaliyetleri</t>
  </si>
  <si>
    <t>70.22 -İşletme ve diğer idari danışmanlık faaliyetleri</t>
  </si>
  <si>
    <t>49.41 -Karayolu ile yük taşımacılığı</t>
  </si>
  <si>
    <t>56.10 -Lokantalar ve seyyar yemek hizmeti faaliyetleri</t>
  </si>
  <si>
    <t>46.19 -Çeşitli malların satışı ile ilgili aracılar</t>
  </si>
  <si>
    <t>46.46 -Eczacılık ürünlerinin toptan ticareti</t>
  </si>
  <si>
    <t>55.10 -Oteller ve benzeri konaklama yerleri</t>
  </si>
  <si>
    <t>55.20 -Tatil ve diğer kısa süreli konaklama yerleri</t>
  </si>
  <si>
    <t>79.11 -Seyahat acentesi faaliyetleri</t>
  </si>
  <si>
    <t>47.11 -Belirli bir mala tahsis edilmemiş mağazalarda gıda, içecek veya tütün ağırlıklı perakende ticaret</t>
  </si>
  <si>
    <t>60.20 -Televizyon programcılığı ve yayıncılığı faaliyetleri</t>
  </si>
  <si>
    <t>14.13 -Diğer dış giyim eşyaları imalatı</t>
  </si>
  <si>
    <t>46.69 -Diğer makine ve ekipmanların toptan ticareti</t>
  </si>
  <si>
    <t>46.41 -Tekstil ürünlerinin toptan ticareti</t>
  </si>
  <si>
    <t>79.90 -Diğer rezervasyon hizmetleri ve ilgili faaliyetler</t>
  </si>
  <si>
    <t>42.22</t>
  </si>
  <si>
    <t>Elektrik ve telekomünikasyon için hizmet projelerinin inşaatı</t>
  </si>
  <si>
    <t>Seyşeller Cumhuriyeti</t>
  </si>
  <si>
    <t>Ermenistan</t>
  </si>
  <si>
    <t>Umman</t>
  </si>
  <si>
    <t>41.20 -İkamet amaçlı olan veya ikamet amaçlı olmayan binaların inşaatı</t>
  </si>
  <si>
    <t>35.11 -Elektrik enerjisi üretimi</t>
  </si>
  <si>
    <t>71.12 -Mühendislik faaliyetleri ve ilgili teknik danışmanlık</t>
  </si>
  <si>
    <t>41.10 -İnşaat projelerinin geliştirilmesi</t>
  </si>
  <si>
    <t>46.90 -Belirli bir mala tahsis edilmemiş mağazalardaki toptan ticaret</t>
  </si>
  <si>
    <t>68.31 -Gayrimenkul acenteleri</t>
  </si>
  <si>
    <t>46.73 -Ağaç, inşaat malzemesi ve sıhhi teçhizat toptan ticareti</t>
  </si>
  <si>
    <t>46.42 -Giysi ve ayakkabı toptan ticareti</t>
  </si>
  <si>
    <t>10.71 -Ekmek, taze pastane ürünleri ve taze kek imalatı</t>
  </si>
  <si>
    <t>Slovak Cum.</t>
  </si>
  <si>
    <t>Arnavutluk</t>
  </si>
  <si>
    <t>Cibuti</t>
  </si>
  <si>
    <t>Küba</t>
  </si>
  <si>
    <t>Venezuella</t>
  </si>
  <si>
    <t>47.91 -Posta yoluyla veya internet üzerinden yapılan perakende ticaret</t>
  </si>
  <si>
    <t>23-25</t>
  </si>
  <si>
    <t>26-32</t>
  </si>
  <si>
    <t>33-34</t>
  </si>
  <si>
    <t>EKİM 2014</t>
  </si>
  <si>
    <t xml:space="preserve"> 21 KASIM 2014</t>
  </si>
  <si>
    <t>2014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</si>
  <si>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2014 EKİM  AYINA AİT KURULAN ve KAPANAN ŞİRKET İSTATİSTİKLERİ</t>
    </r>
  </si>
  <si>
    <t xml:space="preserve"> 2014  EKİM AYINA AİT KURULAN ve KAPANAN ŞİRKET İSTATİSTİKLERİ</t>
  </si>
  <si>
    <t>2014 EKİM AYINA AİT KURULAN ve KAPANAN ŞİRKET İSTATİSTİKLERİ</t>
  </si>
  <si>
    <t xml:space="preserve"> 2014 EKİM AYINA AİT KURULAN ve KAPANAN ŞİRKET İSTATİSTİKLERİ</t>
  </si>
  <si>
    <t>OCAK-EKİM 2014</t>
  </si>
  <si>
    <t>2014 Ocak-Ekim Ayları Arası Kurulan ŞirketlerinSermaye Dağılımları</t>
  </si>
  <si>
    <t xml:space="preserve">2014 EKİM AYINA AİT KURULAN VE KAPANAN ŞİRKET İSTATİSTİKLERİ </t>
  </si>
  <si>
    <t>Ocak-Ekim Döneminde En Çok Şirket Kapanışı Olan İlk 10 Faaliyet</t>
  </si>
  <si>
    <t>2014 EKİM (BİR AYLIK)</t>
  </si>
  <si>
    <t>2013  EKİM (BİR AYLIK)</t>
  </si>
  <si>
    <t>2014 OCAK-EKİM (ON AYLIK)</t>
  </si>
  <si>
    <t>2013 OCAK-EKİM (ON AYLIK)</t>
  </si>
  <si>
    <t xml:space="preserve"> Ekim Ayında Kurulan Kooperatiflerin Genel Görünümü </t>
  </si>
  <si>
    <t xml:space="preserve"> 2014 Ocak-Ekim Döneminde   Kurulan Kooperatiflerin Genel Görünümü </t>
  </si>
  <si>
    <t xml:space="preserve">       Ekim Ayında Kurulan Yabancı Sermayeli Şirketlerin Genel Görünümü</t>
  </si>
  <si>
    <t>2014 Ocak-Ekim Döneminde  Kurulan Yabancı Sermayeli Şirketlerin         Genel Görünümü</t>
  </si>
  <si>
    <t>2014 Ocak-Ekim Döneminde Kurulan Yabancı Sermayeli Şirketlerin                                                                  İllere Göre Dağılımı</t>
  </si>
  <si>
    <t xml:space="preserve">        Ekim Ayında Kurulan Yabancı Sermayeli Şirketlerin Ülkelere Göre Dağılımı</t>
  </si>
  <si>
    <t xml:space="preserve">        2014 Ocak-Ekim Döneminde Kurulan Yabancı Sermayeli Şirketlerin Ülkelere Göre Dağılımı</t>
  </si>
  <si>
    <t>2014 Ocak-Ekim Döneminde En Çok Yabancı Sermayeli Şirket Kuruluşu Olan  İlk 20 Faaliyet</t>
  </si>
  <si>
    <t>-</t>
  </si>
  <si>
    <t>60.20</t>
  </si>
  <si>
    <t>Televizyon programcılığı ve yayıncılığı faaliyetleri</t>
  </si>
  <si>
    <t>47.30</t>
  </si>
  <si>
    <t>Belirli bir mala tahsis edilmiş mağazalarda otomotiv yakıtının perakende ticareti</t>
  </si>
  <si>
    <t>Belize</t>
  </si>
  <si>
    <t>Moritanya</t>
  </si>
  <si>
    <t>Bahama</t>
  </si>
  <si>
    <t>46.38 -Balık, kabuklular ve yumuşakçalar da dahil diğer gıda maddelerinin toptan ticareti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</si>
</sst>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  <border>
      <left style="medium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81" fillId="0" borderId="0" xfId="0" applyFont="1" applyAlignment="1">
      <alignment/>
    </xf>
    <xf numFmtId="3" fontId="82" fillId="33" borderId="10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 horizontal="center" vertical="center"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 horizontal="center"/>
    </xf>
    <xf numFmtId="3" fontId="82" fillId="33" borderId="13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center"/>
    </xf>
    <xf numFmtId="3" fontId="84" fillId="33" borderId="15" xfId="0" applyNumberFormat="1" applyFont="1" applyFill="1" applyBorder="1" applyAlignment="1">
      <alignment/>
    </xf>
    <xf numFmtId="3" fontId="85" fillId="33" borderId="16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4" fillId="33" borderId="17" xfId="0" applyNumberFormat="1" applyFont="1" applyFill="1" applyBorder="1" applyAlignment="1">
      <alignment/>
    </xf>
    <xf numFmtId="3" fontId="84" fillId="34" borderId="15" xfId="0" applyNumberFormat="1" applyFont="1" applyFill="1" applyBorder="1" applyAlignment="1">
      <alignment/>
    </xf>
    <xf numFmtId="3" fontId="85" fillId="35" borderId="18" xfId="0" applyNumberFormat="1" applyFont="1" applyFill="1" applyBorder="1" applyAlignment="1">
      <alignment horizontal="right"/>
    </xf>
    <xf numFmtId="3" fontId="85" fillId="35" borderId="19" xfId="0" applyNumberFormat="1" applyFont="1" applyFill="1" applyBorder="1" applyAlignment="1">
      <alignment horizontal="right"/>
    </xf>
    <xf numFmtId="3" fontId="85" fillId="35" borderId="11" xfId="0" applyNumberFormat="1" applyFont="1" applyFill="1" applyBorder="1" applyAlignment="1">
      <alignment/>
    </xf>
    <xf numFmtId="3" fontId="85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 horizontal="right"/>
    </xf>
    <xf numFmtId="3" fontId="81" fillId="35" borderId="11" xfId="0" applyNumberFormat="1" applyFont="1" applyFill="1" applyBorder="1" applyAlignment="1">
      <alignment/>
    </xf>
    <xf numFmtId="3" fontId="81" fillId="35" borderId="12" xfId="0" applyNumberFormat="1" applyFont="1" applyFill="1" applyBorder="1" applyAlignment="1">
      <alignment horizontal="right"/>
    </xf>
    <xf numFmtId="3" fontId="85" fillId="35" borderId="12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3" fontId="84" fillId="34" borderId="17" xfId="0" applyNumberFormat="1" applyFont="1" applyFill="1" applyBorder="1" applyAlignment="1">
      <alignment/>
    </xf>
    <xf numFmtId="3" fontId="85" fillId="35" borderId="20" xfId="0" applyNumberFormat="1" applyFont="1" applyFill="1" applyBorder="1" applyAlignment="1">
      <alignment horizontal="right"/>
    </xf>
    <xf numFmtId="3" fontId="85" fillId="35" borderId="13" xfId="0" applyNumberFormat="1" applyFont="1" applyFill="1" applyBorder="1" applyAlignment="1">
      <alignment/>
    </xf>
    <xf numFmtId="3" fontId="85" fillId="35" borderId="13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 horizontal="right"/>
    </xf>
    <xf numFmtId="3" fontId="81" fillId="35" borderId="14" xfId="0" applyNumberFormat="1" applyFont="1" applyFill="1" applyBorder="1" applyAlignment="1">
      <alignment horizontal="right"/>
    </xf>
    <xf numFmtId="3" fontId="85" fillId="35" borderId="14" xfId="0" applyNumberFormat="1" applyFont="1" applyFill="1" applyBorder="1" applyAlignment="1">
      <alignment horizontal="right"/>
    </xf>
    <xf numFmtId="3" fontId="81" fillId="35" borderId="19" xfId="0" applyNumberFormat="1" applyFont="1" applyFill="1" applyBorder="1" applyAlignment="1">
      <alignment horizontal="right"/>
    </xf>
    <xf numFmtId="3" fontId="81" fillId="35" borderId="20" xfId="0" applyNumberFormat="1" applyFont="1" applyFill="1" applyBorder="1" applyAlignment="1">
      <alignment horizontal="right"/>
    </xf>
    <xf numFmtId="3" fontId="81" fillId="35" borderId="13" xfId="0" applyNumberFormat="1" applyFont="1" applyFill="1" applyBorder="1" applyAlignment="1">
      <alignment/>
    </xf>
    <xf numFmtId="3" fontId="81" fillId="35" borderId="0" xfId="0" applyNumberFormat="1" applyFont="1" applyFill="1" applyBorder="1" applyAlignment="1">
      <alignment horizontal="right"/>
    </xf>
    <xf numFmtId="3" fontId="81" fillId="35" borderId="0" xfId="0" applyNumberFormat="1" applyFont="1" applyFill="1" applyBorder="1" applyAlignment="1">
      <alignment/>
    </xf>
    <xf numFmtId="3" fontId="85" fillId="35" borderId="0" xfId="0" applyNumberFormat="1" applyFont="1" applyFill="1" applyBorder="1" applyAlignment="1">
      <alignment horizontal="right"/>
    </xf>
    <xf numFmtId="3" fontId="85" fillId="35" borderId="0" xfId="0" applyNumberFormat="1" applyFont="1" applyFill="1" applyBorder="1" applyAlignment="1">
      <alignment/>
    </xf>
    <xf numFmtId="0" fontId="81" fillId="35" borderId="0" xfId="0" applyFont="1" applyFill="1" applyAlignment="1">
      <alignment/>
    </xf>
    <xf numFmtId="0" fontId="87" fillId="0" borderId="0" xfId="0" applyFont="1" applyAlignment="1">
      <alignment/>
    </xf>
    <xf numFmtId="1" fontId="81" fillId="0" borderId="0" xfId="0" applyNumberFormat="1" applyFont="1" applyAlignment="1">
      <alignment/>
    </xf>
    <xf numFmtId="0" fontId="88" fillId="0" borderId="0" xfId="0" applyFont="1" applyAlignment="1">
      <alignment/>
    </xf>
    <xf numFmtId="181" fontId="81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89" fillId="33" borderId="23" xfId="0" applyFont="1" applyFill="1" applyBorder="1" applyAlignment="1">
      <alignment wrapText="1"/>
    </xf>
    <xf numFmtId="3" fontId="90" fillId="35" borderId="24" xfId="0" applyNumberFormat="1" applyFont="1" applyFill="1" applyBorder="1" applyAlignment="1">
      <alignment horizontal="right"/>
    </xf>
    <xf numFmtId="3" fontId="91" fillId="35" borderId="24" xfId="0" applyNumberFormat="1" applyFont="1" applyFill="1" applyBorder="1" applyAlignment="1">
      <alignment/>
    </xf>
    <xf numFmtId="0" fontId="90" fillId="35" borderId="19" xfId="0" applyFont="1" applyFill="1" applyBorder="1" applyAlignment="1">
      <alignment wrapText="1"/>
    </xf>
    <xf numFmtId="3" fontId="90" fillId="35" borderId="11" xfId="0" applyNumberFormat="1" applyFont="1" applyFill="1" applyBorder="1" applyAlignment="1">
      <alignment horizontal="right"/>
    </xf>
    <xf numFmtId="3" fontId="91" fillId="35" borderId="11" xfId="0" applyNumberFormat="1" applyFont="1" applyFill="1" applyBorder="1" applyAlignment="1">
      <alignment/>
    </xf>
    <xf numFmtId="3" fontId="91" fillId="35" borderId="1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wrapText="1"/>
    </xf>
    <xf numFmtId="3" fontId="90" fillId="35" borderId="13" xfId="0" applyNumberFormat="1" applyFont="1" applyFill="1" applyBorder="1" applyAlignment="1">
      <alignment horizontal="right"/>
    </xf>
    <xf numFmtId="3" fontId="91" fillId="35" borderId="13" xfId="0" applyNumberFormat="1" applyFont="1" applyFill="1" applyBorder="1" applyAlignment="1">
      <alignment horizontal="right"/>
    </xf>
    <xf numFmtId="14" fontId="80" fillId="0" borderId="0" xfId="0" applyNumberFormat="1" applyFont="1" applyAlignment="1">
      <alignment/>
    </xf>
    <xf numFmtId="1" fontId="90" fillId="35" borderId="0" xfId="0" applyNumberFormat="1" applyFont="1" applyFill="1" applyBorder="1" applyAlignment="1">
      <alignment horizontal="right"/>
    </xf>
    <xf numFmtId="1" fontId="91" fillId="35" borderId="0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5" borderId="18" xfId="0" applyFont="1" applyFill="1" applyBorder="1" applyAlignment="1">
      <alignment wrapText="1"/>
    </xf>
    <xf numFmtId="3" fontId="90" fillId="35" borderId="25" xfId="0" applyNumberFormat="1" applyFont="1" applyFill="1" applyBorder="1" applyAlignment="1">
      <alignment horizontal="right"/>
    </xf>
    <xf numFmtId="3" fontId="91" fillId="35" borderId="25" xfId="0" applyNumberFormat="1" applyFont="1" applyFill="1" applyBorder="1" applyAlignment="1">
      <alignment/>
    </xf>
    <xf numFmtId="3" fontId="91" fillId="35" borderId="25" xfId="0" applyNumberFormat="1" applyFont="1" applyFill="1" applyBorder="1" applyAlignment="1">
      <alignment horizontal="right"/>
    </xf>
    <xf numFmtId="0" fontId="90" fillId="35" borderId="0" xfId="0" applyFont="1" applyFill="1" applyBorder="1" applyAlignment="1">
      <alignment horizontal="center" wrapText="1"/>
    </xf>
    <xf numFmtId="0" fontId="93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3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6" fillId="0" borderId="0" xfId="0" applyFont="1" applyAlignment="1">
      <alignment horizontal="left"/>
    </xf>
    <xf numFmtId="0" fontId="0" fillId="0" borderId="0" xfId="0" applyAlignment="1">
      <alignment horizontal="left"/>
    </xf>
    <xf numFmtId="0" fontId="96" fillId="0" borderId="0" xfId="0" applyFont="1" applyAlignment="1">
      <alignment horizontal="center"/>
    </xf>
    <xf numFmtId="0" fontId="92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89" fillId="33" borderId="26" xfId="0" applyNumberFormat="1" applyFont="1" applyFill="1" applyBorder="1" applyAlignment="1">
      <alignment horizontal="right"/>
    </xf>
    <xf numFmtId="1" fontId="89" fillId="33" borderId="27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 horizontal="right"/>
    </xf>
    <xf numFmtId="3" fontId="91" fillId="35" borderId="28" xfId="0" applyNumberFormat="1" applyFont="1" applyFill="1" applyBorder="1" applyAlignment="1">
      <alignment horizontal="right"/>
    </xf>
    <xf numFmtId="0" fontId="89" fillId="34" borderId="20" xfId="0" applyFont="1" applyFill="1" applyBorder="1" applyAlignment="1">
      <alignment horizontal="right" wrapText="1"/>
    </xf>
    <xf numFmtId="3" fontId="90" fillId="34" borderId="13" xfId="0" applyNumberFormat="1" applyFont="1" applyFill="1" applyBorder="1" applyAlignment="1">
      <alignment horizontal="right"/>
    </xf>
    <xf numFmtId="14" fontId="87" fillId="0" borderId="0" xfId="0" applyNumberFormat="1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97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4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97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1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33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3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99" fillId="36" borderId="33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7" fillId="36" borderId="22" xfId="0" applyFont="1" applyFill="1" applyBorder="1" applyAlignment="1">
      <alignment/>
    </xf>
    <xf numFmtId="49" fontId="97" fillId="36" borderId="34" xfId="0" applyNumberFormat="1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3" fontId="84" fillId="35" borderId="0" xfId="0" applyNumberFormat="1" applyFont="1" applyFill="1" applyBorder="1" applyAlignment="1">
      <alignment/>
    </xf>
    <xf numFmtId="3" fontId="84" fillId="34" borderId="35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3" fontId="91" fillId="35" borderId="24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8" fillId="34" borderId="36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/>
    </xf>
    <xf numFmtId="3" fontId="78" fillId="34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91" fillId="35" borderId="13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3" fontId="100" fillId="35" borderId="24" xfId="0" applyNumberFormat="1" applyFont="1" applyFill="1" applyBorder="1" applyAlignment="1">
      <alignment/>
    </xf>
    <xf numFmtId="3" fontId="55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100" fillId="35" borderId="13" xfId="0" applyNumberFormat="1" applyFont="1" applyFill="1" applyBorder="1" applyAlignment="1">
      <alignment horizontal="right"/>
    </xf>
    <xf numFmtId="3" fontId="100" fillId="35" borderId="37" xfId="0" applyNumberFormat="1" applyFont="1" applyFill="1" applyBorder="1" applyAlignment="1">
      <alignment/>
    </xf>
    <xf numFmtId="3" fontId="55" fillId="35" borderId="38" xfId="0" applyNumberFormat="1" applyFont="1" applyFill="1" applyBorder="1" applyAlignment="1">
      <alignment/>
    </xf>
    <xf numFmtId="3" fontId="100" fillId="36" borderId="32" xfId="0" applyNumberFormat="1" applyFont="1" applyFill="1" applyBorder="1" applyAlignment="1">
      <alignment vertical="top" wrapText="1"/>
    </xf>
    <xf numFmtId="3" fontId="100" fillId="35" borderId="28" xfId="0" applyNumberFormat="1" applyFont="1" applyFill="1" applyBorder="1" applyAlignment="1">
      <alignment/>
    </xf>
    <xf numFmtId="3" fontId="55" fillId="35" borderId="14" xfId="0" applyNumberFormat="1" applyFont="1" applyFill="1" applyBorder="1" applyAlignment="1">
      <alignment/>
    </xf>
    <xf numFmtId="3" fontId="85" fillId="33" borderId="39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5" xfId="0" applyNumberFormat="1" applyFont="1" applyFill="1" applyBorder="1" applyAlignment="1">
      <alignment horizontal="right"/>
    </xf>
    <xf numFmtId="3" fontId="85" fillId="35" borderId="39" xfId="0" applyNumberFormat="1" applyFont="1" applyFill="1" applyBorder="1" applyAlignment="1">
      <alignment horizontal="right"/>
    </xf>
    <xf numFmtId="3" fontId="91" fillId="35" borderId="41" xfId="0" applyNumberFormat="1" applyFont="1" applyFill="1" applyBorder="1" applyAlignment="1">
      <alignment horizontal="right"/>
    </xf>
    <xf numFmtId="3" fontId="91" fillId="35" borderId="14" xfId="0" applyNumberFormat="1" applyFont="1" applyFill="1" applyBorder="1" applyAlignment="1">
      <alignment/>
    </xf>
    <xf numFmtId="3" fontId="91" fillId="35" borderId="10" xfId="0" applyNumberFormat="1" applyFont="1" applyFill="1" applyBorder="1" applyAlignment="1">
      <alignment/>
    </xf>
    <xf numFmtId="3" fontId="100" fillId="36" borderId="42" xfId="0" applyNumberFormat="1" applyFont="1" applyFill="1" applyBorder="1" applyAlignment="1">
      <alignment vertical="top" wrapText="1"/>
    </xf>
    <xf numFmtId="0" fontId="95" fillId="0" borderId="0" xfId="0" applyFont="1" applyBorder="1" applyAlignment="1">
      <alignment horizontal="center" wrapText="1"/>
    </xf>
    <xf numFmtId="49" fontId="100" fillId="35" borderId="14" xfId="0" applyNumberFormat="1" applyFont="1" applyFill="1" applyBorder="1" applyAlignment="1">
      <alignment horizontal="right"/>
    </xf>
    <xf numFmtId="3" fontId="91" fillId="35" borderId="12" xfId="0" applyNumberFormat="1" applyFont="1" applyFill="1" applyBorder="1" applyAlignment="1">
      <alignment/>
    </xf>
    <xf numFmtId="3" fontId="0" fillId="35" borderId="24" xfId="0" applyNumberFormat="1" applyFont="1" applyFill="1" applyBorder="1" applyAlignment="1">
      <alignment/>
    </xf>
    <xf numFmtId="0" fontId="78" fillId="36" borderId="19" xfId="0" applyFont="1" applyFill="1" applyBorder="1" applyAlignment="1">
      <alignment vertical="center"/>
    </xf>
    <xf numFmtId="0" fontId="78" fillId="36" borderId="43" xfId="0" applyFont="1" applyFill="1" applyBorder="1" applyAlignment="1">
      <alignment vertical="center"/>
    </xf>
    <xf numFmtId="0" fontId="78" fillId="34" borderId="20" xfId="0" applyFont="1" applyFill="1" applyBorder="1" applyAlignment="1">
      <alignment vertical="center"/>
    </xf>
    <xf numFmtId="0" fontId="95" fillId="0" borderId="0" xfId="0" applyFont="1" applyBorder="1" applyAlignment="1">
      <alignment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5" fillId="0" borderId="15" xfId="0" applyFont="1" applyBorder="1" applyAlignment="1">
      <alignment horizont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9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2" fillId="37" borderId="23" xfId="0" applyFont="1" applyFill="1" applyBorder="1" applyAlignment="1">
      <alignment horizontal="left" vertical="center" wrapText="1"/>
    </xf>
    <xf numFmtId="0" fontId="92" fillId="37" borderId="26" xfId="0" applyFont="1" applyFill="1" applyBorder="1" applyAlignment="1">
      <alignment horizontal="right" wrapText="1"/>
    </xf>
    <xf numFmtId="0" fontId="92" fillId="37" borderId="17" xfId="0" applyFont="1" applyFill="1" applyBorder="1" applyAlignment="1">
      <alignment horizontal="left" vertical="center" wrapText="1"/>
    </xf>
    <xf numFmtId="0" fontId="94" fillId="37" borderId="23" xfId="0" applyFont="1" applyFill="1" applyBorder="1" applyAlignment="1">
      <alignment horizontal="left" wrapText="1"/>
    </xf>
    <xf numFmtId="0" fontId="94" fillId="37" borderId="23" xfId="0" applyFont="1" applyFill="1" applyBorder="1" applyAlignment="1">
      <alignment horizontal="center" wrapText="1"/>
    </xf>
    <xf numFmtId="0" fontId="94" fillId="37" borderId="26" xfId="0" applyFont="1" applyFill="1" applyBorder="1" applyAlignment="1">
      <alignment horizontal="left" wrapText="1"/>
    </xf>
    <xf numFmtId="0" fontId="97" fillId="0" borderId="0" xfId="0" applyFont="1" applyBorder="1" applyAlignment="1">
      <alignment horizontal="center"/>
    </xf>
    <xf numFmtId="0" fontId="96" fillId="0" borderId="0" xfId="0" applyFont="1" applyAlignment="1">
      <alignment horizontal="left"/>
    </xf>
    <xf numFmtId="0" fontId="102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ont="1" applyFill="1" applyBorder="1" applyAlignment="1">
      <alignment horizontal="center" vertical="center"/>
    </xf>
    <xf numFmtId="3" fontId="0" fillId="39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3" fontId="102" fillId="38" borderId="11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3" fontId="100" fillId="35" borderId="1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10" xfId="0" applyNumberFormat="1" applyFont="1" applyFill="1" applyBorder="1" applyAlignment="1">
      <alignment/>
    </xf>
    <xf numFmtId="0" fontId="103" fillId="0" borderId="0" xfId="0" applyFont="1" applyAlignment="1">
      <alignment horizontal="center" vertical="center" wrapText="1"/>
    </xf>
    <xf numFmtId="0" fontId="78" fillId="34" borderId="3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/>
    </xf>
    <xf numFmtId="3" fontId="0" fillId="35" borderId="11" xfId="0" applyNumberFormat="1" applyFill="1" applyBorder="1" applyAlignment="1">
      <alignment horizontal="right" vertical="center"/>
    </xf>
    <xf numFmtId="4" fontId="0" fillId="35" borderId="11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/>
    </xf>
    <xf numFmtId="0" fontId="95" fillId="0" borderId="0" xfId="0" applyFont="1" applyBorder="1" applyAlignment="1">
      <alignment horizontal="center" wrapText="1"/>
    </xf>
    <xf numFmtId="0" fontId="10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7" fillId="34" borderId="46" xfId="0" applyFont="1" applyFill="1" applyBorder="1" applyAlignment="1">
      <alignment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59" fillId="36" borderId="49" xfId="0" applyFont="1" applyFill="1" applyBorder="1" applyAlignment="1">
      <alignment horizontal="left" vertical="center"/>
    </xf>
    <xf numFmtId="0" fontId="59" fillId="36" borderId="50" xfId="0" applyFont="1" applyFill="1" applyBorder="1" applyAlignment="1">
      <alignment horizontal="left" vertical="center"/>
    </xf>
    <xf numFmtId="1" fontId="59" fillId="35" borderId="51" xfId="0" applyNumberFormat="1" applyFont="1" applyFill="1" applyBorder="1" applyAlignment="1">
      <alignment vertical="top"/>
    </xf>
    <xf numFmtId="1" fontId="59" fillId="35" borderId="11" xfId="0" applyNumberFormat="1" applyFont="1" applyFill="1" applyBorder="1" applyAlignment="1">
      <alignment vertical="top"/>
    </xf>
    <xf numFmtId="1" fontId="59" fillId="35" borderId="52" xfId="0" applyNumberFormat="1" applyFont="1" applyFill="1" applyBorder="1" applyAlignment="1">
      <alignment vertical="top"/>
    </xf>
    <xf numFmtId="0" fontId="59" fillId="36" borderId="53" xfId="0" applyFont="1" applyFill="1" applyBorder="1" applyAlignment="1">
      <alignment horizontal="left" vertical="center"/>
    </xf>
    <xf numFmtId="0" fontId="59" fillId="36" borderId="54" xfId="0" applyFont="1" applyFill="1" applyBorder="1" applyAlignment="1">
      <alignment horizontal="left" vertical="center"/>
    </xf>
    <xf numFmtId="3" fontId="47" fillId="34" borderId="55" xfId="0" applyNumberFormat="1" applyFont="1" applyFill="1" applyBorder="1" applyAlignment="1">
      <alignment horizontal="left" vertical="center"/>
    </xf>
    <xf numFmtId="3" fontId="47" fillId="34" borderId="56" xfId="0" applyNumberFormat="1" applyFont="1" applyFill="1" applyBorder="1" applyAlignment="1">
      <alignment vertical="top"/>
    </xf>
    <xf numFmtId="3" fontId="47" fillId="34" borderId="57" xfId="0" applyNumberFormat="1" applyFont="1" applyFill="1" applyBorder="1" applyAlignment="1">
      <alignment vertical="top"/>
    </xf>
    <xf numFmtId="3" fontId="47" fillId="34" borderId="58" xfId="0" applyNumberFormat="1" applyFont="1" applyFill="1" applyBorder="1" applyAlignment="1">
      <alignment vertical="top"/>
    </xf>
    <xf numFmtId="3" fontId="47" fillId="34" borderId="59" xfId="0" applyNumberFormat="1" applyFont="1" applyFill="1" applyBorder="1" applyAlignment="1">
      <alignment vertical="top"/>
    </xf>
    <xf numFmtId="0" fontId="48" fillId="34" borderId="46" xfId="0" applyFont="1" applyFill="1" applyBorder="1" applyAlignment="1">
      <alignment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22" fillId="36" borderId="49" xfId="0" applyFont="1" applyFill="1" applyBorder="1" applyAlignment="1">
      <alignment horizontal="left" vertical="center"/>
    </xf>
    <xf numFmtId="3" fontId="48" fillId="34" borderId="55" xfId="0" applyNumberFormat="1" applyFont="1" applyFill="1" applyBorder="1" applyAlignment="1">
      <alignment horizontal="left" vertical="center"/>
    </xf>
    <xf numFmtId="3" fontId="48" fillId="34" borderId="56" xfId="0" applyNumberFormat="1" applyFont="1" applyFill="1" applyBorder="1" applyAlignment="1">
      <alignment vertical="top"/>
    </xf>
    <xf numFmtId="3" fontId="48" fillId="34" borderId="57" xfId="0" applyNumberFormat="1" applyFont="1" applyFill="1" applyBorder="1" applyAlignment="1">
      <alignment vertical="top"/>
    </xf>
    <xf numFmtId="3" fontId="48" fillId="34" borderId="5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5" borderId="60" xfId="0" applyNumberFormat="1" applyFont="1" applyFill="1" applyBorder="1" applyAlignment="1">
      <alignment vertical="top"/>
    </xf>
    <xf numFmtId="3" fontId="22" fillId="35" borderId="61" xfId="0" applyNumberFormat="1" applyFont="1" applyFill="1" applyBorder="1" applyAlignment="1">
      <alignment vertical="top"/>
    </xf>
    <xf numFmtId="3" fontId="22" fillId="35" borderId="62" xfId="0" applyNumberFormat="1" applyFont="1" applyFill="1" applyBorder="1" applyAlignment="1">
      <alignment vertical="top"/>
    </xf>
    <xf numFmtId="3" fontId="22" fillId="35" borderId="51" xfId="0" applyNumberFormat="1" applyFont="1" applyFill="1" applyBorder="1" applyAlignment="1">
      <alignment vertical="top"/>
    </xf>
    <xf numFmtId="3" fontId="22" fillId="35" borderId="11" xfId="0" applyNumberFormat="1" applyFont="1" applyFill="1" applyBorder="1" applyAlignment="1">
      <alignment vertical="top"/>
    </xf>
    <xf numFmtId="3" fontId="22" fillId="35" borderId="52" xfId="0" applyNumberFormat="1" applyFont="1" applyFill="1" applyBorder="1" applyAlignment="1">
      <alignment vertical="top"/>
    </xf>
    <xf numFmtId="3" fontId="48" fillId="34" borderId="63" xfId="0" applyNumberFormat="1" applyFont="1" applyFill="1" applyBorder="1" applyAlignment="1">
      <alignment vertical="top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0" fontId="105" fillId="0" borderId="0" xfId="0" applyFont="1" applyBorder="1" applyAlignment="1">
      <alignment/>
    </xf>
    <xf numFmtId="3" fontId="7" fillId="34" borderId="64" xfId="0" applyNumberFormat="1" applyFont="1" applyFill="1" applyBorder="1" applyAlignment="1">
      <alignment vertical="top"/>
    </xf>
    <xf numFmtId="0" fontId="0" fillId="0" borderId="11" xfId="0" applyBorder="1" applyAlignment="1">
      <alignment vertical="center" wrapText="1"/>
    </xf>
    <xf numFmtId="0" fontId="5" fillId="0" borderId="65" xfId="0" applyFont="1" applyBorder="1" applyAlignment="1">
      <alignment horizontal="left" vertical="top"/>
    </xf>
    <xf numFmtId="0" fontId="101" fillId="0" borderId="66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3" fontId="90" fillId="34" borderId="14" xfId="0" applyNumberFormat="1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right" vertical="center"/>
    </xf>
    <xf numFmtId="1" fontId="59" fillId="36" borderId="60" xfId="0" applyNumberFormat="1" applyFont="1" applyFill="1" applyBorder="1" applyAlignment="1">
      <alignment vertical="top"/>
    </xf>
    <xf numFmtId="1" fontId="59" fillId="36" borderId="61" xfId="0" applyNumberFormat="1" applyFont="1" applyFill="1" applyBorder="1" applyAlignment="1">
      <alignment vertical="top"/>
    </xf>
    <xf numFmtId="1" fontId="59" fillId="36" borderId="62" xfId="0" applyNumberFormat="1" applyFont="1" applyFill="1" applyBorder="1" applyAlignment="1">
      <alignment vertical="top"/>
    </xf>
    <xf numFmtId="1" fontId="59" fillId="36" borderId="51" xfId="0" applyNumberFormat="1" applyFont="1" applyFill="1" applyBorder="1" applyAlignment="1">
      <alignment vertical="top"/>
    </xf>
    <xf numFmtId="1" fontId="59" fillId="36" borderId="11" xfId="0" applyNumberFormat="1" applyFont="1" applyFill="1" applyBorder="1" applyAlignment="1">
      <alignment vertical="top"/>
    </xf>
    <xf numFmtId="1" fontId="59" fillId="36" borderId="52" xfId="0" applyNumberFormat="1" applyFont="1" applyFill="1" applyBorder="1" applyAlignment="1">
      <alignment vertical="top"/>
    </xf>
    <xf numFmtId="0" fontId="101" fillId="36" borderId="67" xfId="0" applyFont="1" applyFill="1" applyBorder="1" applyAlignment="1">
      <alignment horizontal="left" vertical="center" wrapText="1"/>
    </xf>
    <xf numFmtId="0" fontId="101" fillId="36" borderId="10" xfId="0" applyFont="1" applyFill="1" applyBorder="1" applyAlignment="1">
      <alignment horizontal="right" wrapText="1"/>
    </xf>
    <xf numFmtId="0" fontId="101" fillId="36" borderId="44" xfId="0" applyFont="1" applyFill="1" applyBorder="1" applyAlignment="1">
      <alignment horizontal="left" vertical="center" wrapText="1"/>
    </xf>
    <xf numFmtId="0" fontId="101" fillId="36" borderId="12" xfId="0" applyFont="1" applyFill="1" applyBorder="1" applyAlignment="1">
      <alignment horizontal="right" wrapText="1"/>
    </xf>
    <xf numFmtId="0" fontId="101" fillId="36" borderId="19" xfId="0" applyFont="1" applyFill="1" applyBorder="1" applyAlignment="1">
      <alignment horizontal="left" vertical="center" wrapText="1"/>
    </xf>
    <xf numFmtId="0" fontId="101" fillId="36" borderId="18" xfId="0" applyFont="1" applyFill="1" applyBorder="1" applyAlignment="1">
      <alignment horizontal="left" vertical="center" wrapText="1"/>
    </xf>
    <xf numFmtId="0" fontId="101" fillId="36" borderId="66" xfId="0" applyFont="1" applyFill="1" applyBorder="1" applyAlignment="1">
      <alignment horizontal="right" wrapText="1"/>
    </xf>
    <xf numFmtId="0" fontId="0" fillId="35" borderId="11" xfId="0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3" fontId="100" fillId="36" borderId="37" xfId="0" applyNumberFormat="1" applyFont="1" applyFill="1" applyBorder="1" applyAlignment="1">
      <alignment/>
    </xf>
    <xf numFmtId="3" fontId="100" fillId="36" borderId="24" xfId="0" applyNumberFormat="1" applyFont="1" applyFill="1" applyBorder="1" applyAlignment="1">
      <alignment/>
    </xf>
    <xf numFmtId="3" fontId="100" fillId="36" borderId="28" xfId="0" applyNumberFormat="1" applyFont="1" applyFill="1" applyBorder="1" applyAlignment="1">
      <alignment/>
    </xf>
    <xf numFmtId="3" fontId="0" fillId="36" borderId="38" xfId="0" applyNumberForma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100" fillId="36" borderId="68" xfId="0" applyNumberFormat="1" applyFont="1" applyFill="1" applyBorder="1" applyAlignment="1">
      <alignment/>
    </xf>
    <xf numFmtId="3" fontId="100" fillId="36" borderId="11" xfId="0" applyNumberFormat="1" applyFont="1" applyFill="1" applyBorder="1" applyAlignment="1">
      <alignment/>
    </xf>
    <xf numFmtId="3" fontId="100" fillId="36" borderId="12" xfId="0" applyNumberFormat="1" applyFont="1" applyFill="1" applyBorder="1" applyAlignment="1">
      <alignment/>
    </xf>
    <xf numFmtId="3" fontId="100" fillId="36" borderId="20" xfId="0" applyNumberFormat="1" applyFont="1" applyFill="1" applyBorder="1" applyAlignment="1">
      <alignment/>
    </xf>
    <xf numFmtId="3" fontId="100" fillId="36" borderId="13" xfId="0" applyNumberFormat="1" applyFont="1" applyFill="1" applyBorder="1" applyAlignment="1">
      <alignment/>
    </xf>
    <xf numFmtId="3" fontId="100" fillId="36" borderId="14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Alignment="1">
      <alignment/>
    </xf>
    <xf numFmtId="0" fontId="0" fillId="40" borderId="11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vertical="center"/>
    </xf>
    <xf numFmtId="0" fontId="78" fillId="35" borderId="43" xfId="0" applyFont="1" applyFill="1" applyBorder="1" applyAlignment="1">
      <alignment vertical="center"/>
    </xf>
    <xf numFmtId="0" fontId="59" fillId="35" borderId="49" xfId="0" applyFont="1" applyFill="1" applyBorder="1" applyAlignment="1">
      <alignment horizontal="left" vertical="center"/>
    </xf>
    <xf numFmtId="0" fontId="5" fillId="35" borderId="0" xfId="0" applyFont="1" applyFill="1" applyAlignment="1">
      <alignment vertical="top"/>
    </xf>
    <xf numFmtId="0" fontId="22" fillId="35" borderId="49" xfId="0" applyFont="1" applyFill="1" applyBorder="1" applyAlignment="1">
      <alignment horizontal="left" vertical="center"/>
    </xf>
    <xf numFmtId="0" fontId="22" fillId="35" borderId="50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0" fontId="22" fillId="35" borderId="69" xfId="0" applyFont="1" applyFill="1" applyBorder="1" applyAlignment="1">
      <alignment horizontal="left" vertical="center"/>
    </xf>
    <xf numFmtId="3" fontId="22" fillId="36" borderId="51" xfId="0" applyNumberFormat="1" applyFont="1" applyFill="1" applyBorder="1" applyAlignment="1">
      <alignment vertical="top"/>
    </xf>
    <xf numFmtId="3" fontId="22" fillId="36" borderId="11" xfId="0" applyNumberFormat="1" applyFont="1" applyFill="1" applyBorder="1" applyAlignment="1">
      <alignment vertical="top"/>
    </xf>
    <xf numFmtId="3" fontId="22" fillId="36" borderId="52" xfId="0" applyNumberFormat="1" applyFont="1" applyFill="1" applyBorder="1" applyAlignment="1">
      <alignment vertical="top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 wrapText="1"/>
    </xf>
    <xf numFmtId="3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vertical="center" wrapText="1"/>
    </xf>
    <xf numFmtId="0" fontId="0" fillId="36" borderId="11" xfId="0" applyFont="1" applyFill="1" applyBorder="1" applyAlignment="1">
      <alignment/>
    </xf>
    <xf numFmtId="0" fontId="0" fillId="36" borderId="3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right" vertical="center" wrapText="1"/>
    </xf>
    <xf numFmtId="3" fontId="0" fillId="36" borderId="11" xfId="0" applyNumberFormat="1" applyFont="1" applyFill="1" applyBorder="1" applyAlignment="1">
      <alignment horizontal="right" vertical="center" wrapText="1"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horizontal="center" vertical="center"/>
    </xf>
    <xf numFmtId="0" fontId="100" fillId="35" borderId="39" xfId="0" applyFont="1" applyFill="1" applyBorder="1" applyAlignment="1">
      <alignment horizontal="right"/>
    </xf>
    <xf numFmtId="3" fontId="100" fillId="35" borderId="32" xfId="0" applyNumberFormat="1" applyFont="1" applyFill="1" applyBorder="1" applyAlignment="1">
      <alignment vertical="top" wrapText="1"/>
    </xf>
    <xf numFmtId="0" fontId="100" fillId="35" borderId="42" xfId="0" applyFont="1" applyFill="1" applyBorder="1" applyAlignment="1">
      <alignment horizontal="right"/>
    </xf>
    <xf numFmtId="3" fontId="0" fillId="35" borderId="38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100" fillId="35" borderId="42" xfId="0" applyNumberFormat="1" applyFont="1" applyFill="1" applyBorder="1" applyAlignment="1">
      <alignment vertical="top" wrapText="1"/>
    </xf>
    <xf numFmtId="0" fontId="100" fillId="35" borderId="40" xfId="0" applyFont="1" applyFill="1" applyBorder="1" applyAlignment="1">
      <alignment horizontal="right"/>
    </xf>
    <xf numFmtId="3" fontId="100" fillId="35" borderId="39" xfId="0" applyNumberFormat="1" applyFont="1" applyFill="1" applyBorder="1" applyAlignment="1">
      <alignment vertical="top" wrapText="1"/>
    </xf>
    <xf numFmtId="0" fontId="100" fillId="35" borderId="70" xfId="0" applyFont="1" applyFill="1" applyBorder="1" applyAlignment="1">
      <alignment horizontal="right"/>
    </xf>
    <xf numFmtId="0" fontId="106" fillId="35" borderId="35" xfId="0" applyFont="1" applyFill="1" applyBorder="1" applyAlignment="1">
      <alignment wrapText="1"/>
    </xf>
    <xf numFmtId="3" fontId="100" fillId="35" borderId="35" xfId="0" applyNumberFormat="1" applyFont="1" applyFill="1" applyBorder="1" applyAlignment="1">
      <alignment horizontal="right" vertical="top" wrapText="1"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3" fontId="0" fillId="35" borderId="72" xfId="0" applyNumberFormat="1" applyFill="1" applyBorder="1" applyAlignment="1">
      <alignment/>
    </xf>
    <xf numFmtId="0" fontId="0" fillId="35" borderId="73" xfId="0" applyFill="1" applyBorder="1" applyAlignment="1">
      <alignment/>
    </xf>
    <xf numFmtId="3" fontId="100" fillId="35" borderId="35" xfId="0" applyNumberFormat="1" applyFont="1" applyFill="1" applyBorder="1" applyAlignment="1">
      <alignment vertical="top" wrapText="1"/>
    </xf>
    <xf numFmtId="0" fontId="106" fillId="36" borderId="71" xfId="0" applyFont="1" applyFill="1" applyBorder="1" applyAlignment="1">
      <alignment horizontal="center"/>
    </xf>
    <xf numFmtId="0" fontId="106" fillId="36" borderId="72" xfId="0" applyFont="1" applyFill="1" applyBorder="1" applyAlignment="1">
      <alignment horizontal="center"/>
    </xf>
    <xf numFmtId="0" fontId="106" fillId="36" borderId="73" xfId="0" applyFont="1" applyFill="1" applyBorder="1" applyAlignment="1">
      <alignment horizontal="center"/>
    </xf>
    <xf numFmtId="0" fontId="100" fillId="36" borderId="40" xfId="0" applyFont="1" applyFill="1" applyBorder="1" applyAlignment="1">
      <alignment horizontal="right" wrapText="1"/>
    </xf>
    <xf numFmtId="0" fontId="100" fillId="36" borderId="70" xfId="0" applyFont="1" applyFill="1" applyBorder="1" applyAlignment="1">
      <alignment horizontal="right" wrapText="1"/>
    </xf>
    <xf numFmtId="0" fontId="100" fillId="36" borderId="42" xfId="0" applyFont="1" applyFill="1" applyBorder="1" applyAlignment="1">
      <alignment horizontal="right" wrapText="1"/>
    </xf>
    <xf numFmtId="0" fontId="100" fillId="36" borderId="40" xfId="0" applyFont="1" applyFill="1" applyBorder="1" applyAlignment="1">
      <alignment horizontal="right"/>
    </xf>
    <xf numFmtId="0" fontId="100" fillId="36" borderId="70" xfId="0" applyFont="1" applyFill="1" applyBorder="1" applyAlignment="1">
      <alignment horizontal="right"/>
    </xf>
    <xf numFmtId="0" fontId="100" fillId="36" borderId="42" xfId="0" applyFont="1" applyFill="1" applyBorder="1" applyAlignment="1">
      <alignment horizontal="right"/>
    </xf>
    <xf numFmtId="0" fontId="89" fillId="36" borderId="34" xfId="0" applyFont="1" applyFill="1" applyBorder="1" applyAlignment="1">
      <alignment horizontal="center" vertical="center" wrapText="1"/>
    </xf>
    <xf numFmtId="0" fontId="89" fillId="36" borderId="34" xfId="0" applyFont="1" applyFill="1" applyBorder="1" applyAlignment="1">
      <alignment horizontal="center" vertical="center"/>
    </xf>
    <xf numFmtId="0" fontId="89" fillId="36" borderId="23" xfId="0" applyFont="1" applyFill="1" applyBorder="1" applyAlignment="1">
      <alignment wrapText="1"/>
    </xf>
    <xf numFmtId="3" fontId="89" fillId="36" borderId="26" xfId="0" applyNumberFormat="1" applyFont="1" applyFill="1" applyBorder="1" applyAlignment="1">
      <alignment horizontal="right"/>
    </xf>
    <xf numFmtId="3" fontId="89" fillId="36" borderId="27" xfId="0" applyNumberFormat="1" applyFont="1" applyFill="1" applyBorder="1" applyAlignment="1">
      <alignment horizontal="right"/>
    </xf>
    <xf numFmtId="0" fontId="90" fillId="36" borderId="19" xfId="0" applyFont="1" applyFill="1" applyBorder="1" applyAlignment="1">
      <alignment wrapText="1"/>
    </xf>
    <xf numFmtId="3" fontId="90" fillId="36" borderId="11" xfId="0" applyNumberFormat="1" applyFont="1" applyFill="1" applyBorder="1" applyAlignment="1">
      <alignment horizontal="right"/>
    </xf>
    <xf numFmtId="3" fontId="91" fillId="36" borderId="11" xfId="0" applyNumberFormat="1" applyFont="1" applyFill="1" applyBorder="1" applyAlignment="1">
      <alignment/>
    </xf>
    <xf numFmtId="3" fontId="91" fillId="36" borderId="11" xfId="0" applyNumberFormat="1" applyFont="1" applyFill="1" applyBorder="1" applyAlignment="1">
      <alignment horizontal="right"/>
    </xf>
    <xf numFmtId="3" fontId="91" fillId="36" borderId="24" xfId="0" applyNumberFormat="1" applyFont="1" applyFill="1" applyBorder="1" applyAlignment="1">
      <alignment/>
    </xf>
    <xf numFmtId="3" fontId="91" fillId="36" borderId="12" xfId="0" applyNumberFormat="1" applyFont="1" applyFill="1" applyBorder="1" applyAlignment="1">
      <alignment/>
    </xf>
    <xf numFmtId="0" fontId="89" fillId="36" borderId="74" xfId="0" applyFont="1" applyFill="1" applyBorder="1" applyAlignment="1">
      <alignment wrapText="1"/>
    </xf>
    <xf numFmtId="3" fontId="60" fillId="36" borderId="33" xfId="0" applyNumberFormat="1" applyFont="1" applyFill="1" applyBorder="1" applyAlignment="1">
      <alignment horizontal="right"/>
    </xf>
    <xf numFmtId="3" fontId="89" fillId="36" borderId="33" xfId="0" applyNumberFormat="1" applyFont="1" applyFill="1" applyBorder="1" applyAlignment="1">
      <alignment horizontal="right"/>
    </xf>
    <xf numFmtId="3" fontId="60" fillId="36" borderId="26" xfId="0" applyNumberFormat="1" applyFont="1" applyFill="1" applyBorder="1" applyAlignment="1">
      <alignment horizontal="right"/>
    </xf>
    <xf numFmtId="3" fontId="90" fillId="36" borderId="24" xfId="0" applyNumberFormat="1" applyFont="1" applyFill="1" applyBorder="1" applyAlignment="1">
      <alignment horizontal="right"/>
    </xf>
    <xf numFmtId="3" fontId="91" fillId="36" borderId="75" xfId="0" applyNumberFormat="1" applyFont="1" applyFill="1" applyBorder="1" applyAlignment="1">
      <alignment/>
    </xf>
    <xf numFmtId="0" fontId="0" fillId="36" borderId="18" xfId="0" applyFill="1" applyBorder="1" applyAlignment="1">
      <alignment vertical="center"/>
    </xf>
    <xf numFmtId="0" fontId="78" fillId="36" borderId="11" xfId="0" applyFont="1" applyFill="1" applyBorder="1" applyAlignment="1">
      <alignment horizontal="center"/>
    </xf>
    <xf numFmtId="3" fontId="0" fillId="36" borderId="36" xfId="0" applyNumberFormat="1" applyFont="1" applyFill="1" applyBorder="1" applyAlignment="1">
      <alignment horizontal="right"/>
    </xf>
    <xf numFmtId="3" fontId="0" fillId="36" borderId="36" xfId="0" applyNumberFormat="1" applyFill="1" applyBorder="1" applyAlignment="1">
      <alignment horizontal="right"/>
    </xf>
    <xf numFmtId="3" fontId="91" fillId="36" borderId="12" xfId="0" applyNumberFormat="1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101" fillId="35" borderId="12" xfId="0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3" fillId="0" borderId="0" xfId="0" applyFont="1" applyAlignment="1">
      <alignment horizontal="center" vertical="center" wrapText="1"/>
    </xf>
    <xf numFmtId="0" fontId="93" fillId="0" borderId="22" xfId="0" applyFont="1" applyBorder="1" applyAlignment="1">
      <alignment horizontal="center"/>
    </xf>
    <xf numFmtId="0" fontId="106" fillId="36" borderId="76" xfId="0" applyFont="1" applyFill="1" applyBorder="1" applyAlignment="1">
      <alignment horizontal="center" wrapText="1"/>
    </xf>
    <xf numFmtId="0" fontId="106" fillId="36" borderId="77" xfId="0" applyFont="1" applyFill="1" applyBorder="1" applyAlignment="1">
      <alignment horizontal="center" wrapText="1"/>
    </xf>
    <xf numFmtId="0" fontId="106" fillId="35" borderId="39" xfId="0" applyFont="1" applyFill="1" applyBorder="1" applyAlignment="1">
      <alignment horizontal="left" vertical="center" wrapText="1"/>
    </xf>
    <xf numFmtId="0" fontId="106" fillId="35" borderId="42" xfId="0" applyFont="1" applyFill="1" applyBorder="1" applyAlignment="1">
      <alignment horizontal="left" vertical="center" wrapText="1"/>
    </xf>
    <xf numFmtId="0" fontId="105" fillId="0" borderId="22" xfId="0" applyFont="1" applyBorder="1" applyAlignment="1">
      <alignment horizontal="center"/>
    </xf>
    <xf numFmtId="0" fontId="106" fillId="35" borderId="40" xfId="0" applyFont="1" applyFill="1" applyBorder="1" applyAlignment="1">
      <alignment horizontal="left" vertical="center" wrapText="1"/>
    </xf>
    <xf numFmtId="0" fontId="106" fillId="35" borderId="70" xfId="0" applyFont="1" applyFill="1" applyBorder="1" applyAlignment="1">
      <alignment horizontal="left" vertical="center" wrapText="1"/>
    </xf>
    <xf numFmtId="0" fontId="106" fillId="36" borderId="39" xfId="0" applyFont="1" applyFill="1" applyBorder="1" applyAlignment="1">
      <alignment horizontal="left" vertical="center" wrapText="1"/>
    </xf>
    <xf numFmtId="0" fontId="106" fillId="36" borderId="70" xfId="0" applyFont="1" applyFill="1" applyBorder="1" applyAlignment="1">
      <alignment horizontal="left" vertical="center" wrapText="1"/>
    </xf>
    <xf numFmtId="0" fontId="106" fillId="36" borderId="42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0" fontId="108" fillId="36" borderId="18" xfId="0" applyFont="1" applyFill="1" applyBorder="1" applyAlignment="1">
      <alignment/>
    </xf>
    <xf numFmtId="0" fontId="108" fillId="36" borderId="10" xfId="0" applyFont="1" applyFill="1" applyBorder="1" applyAlignment="1">
      <alignment/>
    </xf>
    <xf numFmtId="0" fontId="108" fillId="36" borderId="20" xfId="0" applyFont="1" applyFill="1" applyBorder="1" applyAlignment="1">
      <alignment/>
    </xf>
    <xf numFmtId="0" fontId="108" fillId="36" borderId="14" xfId="0" applyFont="1" applyFill="1" applyBorder="1" applyAlignment="1">
      <alignment/>
    </xf>
    <xf numFmtId="0" fontId="106" fillId="36" borderId="78" xfId="0" applyFont="1" applyFill="1" applyBorder="1" applyAlignment="1">
      <alignment horizontal="center"/>
    </xf>
    <xf numFmtId="0" fontId="106" fillId="36" borderId="79" xfId="0" applyFont="1" applyFill="1" applyBorder="1" applyAlignment="1">
      <alignment horizontal="center"/>
    </xf>
    <xf numFmtId="0" fontId="106" fillId="36" borderId="80" xfId="0" applyFont="1" applyFill="1" applyBorder="1" applyAlignment="1">
      <alignment horizontal="center"/>
    </xf>
    <xf numFmtId="3" fontId="84" fillId="42" borderId="23" xfId="0" applyNumberFormat="1" applyFont="1" applyFill="1" applyBorder="1" applyAlignment="1">
      <alignment wrapText="1"/>
    </xf>
    <xf numFmtId="3" fontId="84" fillId="42" borderId="81" xfId="0" applyNumberFormat="1" applyFont="1" applyFill="1" applyBorder="1" applyAlignment="1">
      <alignment wrapText="1"/>
    </xf>
    <xf numFmtId="3" fontId="84" fillId="42" borderId="27" xfId="0" applyNumberFormat="1" applyFont="1" applyFill="1" applyBorder="1" applyAlignment="1">
      <alignment wrapText="1"/>
    </xf>
    <xf numFmtId="3" fontId="84" fillId="42" borderId="0" xfId="0" applyNumberFormat="1" applyFont="1" applyFill="1" applyBorder="1" applyAlignment="1">
      <alignment wrapText="1"/>
    </xf>
    <xf numFmtId="3" fontId="84" fillId="42" borderId="82" xfId="0" applyNumberFormat="1" applyFont="1" applyFill="1" applyBorder="1" applyAlignment="1">
      <alignment wrapText="1"/>
    </xf>
    <xf numFmtId="0" fontId="84" fillId="0" borderId="21" xfId="0" applyFont="1" applyBorder="1" applyAlignment="1">
      <alignment horizontal="left"/>
    </xf>
    <xf numFmtId="0" fontId="84" fillId="0" borderId="83" xfId="0" applyFont="1" applyBorder="1" applyAlignment="1">
      <alignment horizontal="left"/>
    </xf>
    <xf numFmtId="3" fontId="84" fillId="42" borderId="17" xfId="0" applyNumberFormat="1" applyFont="1" applyFill="1" applyBorder="1" applyAlignment="1">
      <alignment wrapText="1"/>
    </xf>
    <xf numFmtId="3" fontId="84" fillId="42" borderId="33" xfId="0" applyNumberFormat="1" applyFont="1" applyFill="1" applyBorder="1" applyAlignment="1">
      <alignment wrapText="1"/>
    </xf>
    <xf numFmtId="3" fontId="84" fillId="42" borderId="23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82" xfId="0" applyNumberFormat="1" applyFont="1" applyBorder="1" applyAlignment="1">
      <alignment/>
    </xf>
    <xf numFmtId="3" fontId="84" fillId="42" borderId="8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3" fontId="84" fillId="33" borderId="3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2" fillId="33" borderId="25" xfId="0" applyNumberFormat="1" applyFont="1" applyFill="1" applyBorder="1" applyAlignment="1">
      <alignment horizontal="center"/>
    </xf>
    <xf numFmtId="3" fontId="82" fillId="33" borderId="11" xfId="0" applyNumberFormat="1" applyFont="1" applyFill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89" fillId="36" borderId="85" xfId="0" applyFont="1" applyFill="1" applyBorder="1" applyAlignment="1">
      <alignment horizontal="center" wrapText="1"/>
    </xf>
    <xf numFmtId="0" fontId="89" fillId="36" borderId="35" xfId="0" applyFont="1" applyFill="1" applyBorder="1" applyAlignment="1">
      <alignment horizontal="center" wrapText="1"/>
    </xf>
    <xf numFmtId="0" fontId="89" fillId="36" borderId="23" xfId="0" applyFont="1" applyFill="1" applyBorder="1" applyAlignment="1">
      <alignment horizontal="center"/>
    </xf>
    <xf numFmtId="0" fontId="89" fillId="36" borderId="84" xfId="0" applyFont="1" applyFill="1" applyBorder="1" applyAlignment="1">
      <alignment horizontal="center"/>
    </xf>
    <xf numFmtId="0" fontId="89" fillId="36" borderId="86" xfId="0" applyFont="1" applyFill="1" applyBorder="1" applyAlignment="1">
      <alignment horizontal="center"/>
    </xf>
    <xf numFmtId="0" fontId="109" fillId="35" borderId="21" xfId="0" applyFont="1" applyFill="1" applyBorder="1" applyAlignment="1">
      <alignment horizontal="left" wrapText="1"/>
    </xf>
    <xf numFmtId="0" fontId="89" fillId="36" borderId="27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89" fillId="33" borderId="85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49" fontId="89" fillId="33" borderId="23" xfId="0" applyNumberFormat="1" applyFont="1" applyFill="1" applyBorder="1" applyAlignment="1">
      <alignment horizontal="center"/>
    </xf>
    <xf numFmtId="49" fontId="89" fillId="33" borderId="81" xfId="0" applyNumberFormat="1" applyFont="1" applyFill="1" applyBorder="1" applyAlignment="1">
      <alignment horizontal="center"/>
    </xf>
    <xf numFmtId="49" fontId="89" fillId="33" borderId="84" xfId="0" applyNumberFormat="1" applyFont="1" applyFill="1" applyBorder="1" applyAlignment="1">
      <alignment horizontal="center"/>
    </xf>
    <xf numFmtId="0" fontId="89" fillId="33" borderId="86" xfId="0" applyFont="1" applyFill="1" applyBorder="1" applyAlignment="1">
      <alignment horizontal="center"/>
    </xf>
    <xf numFmtId="0" fontId="89" fillId="33" borderId="81" xfId="0" applyFont="1" applyFill="1" applyBorder="1" applyAlignment="1">
      <alignment horizontal="center"/>
    </xf>
    <xf numFmtId="0" fontId="89" fillId="33" borderId="84" xfId="0" applyFont="1" applyFill="1" applyBorder="1" applyAlignment="1">
      <alignment horizontal="center"/>
    </xf>
    <xf numFmtId="0" fontId="89" fillId="33" borderId="23" xfId="0" applyFont="1" applyFill="1" applyBorder="1" applyAlignment="1">
      <alignment horizontal="center" vertical="center" wrapText="1"/>
    </xf>
    <xf numFmtId="0" fontId="89" fillId="33" borderId="27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8" fillId="34" borderId="11" xfId="0" applyFont="1" applyFill="1" applyBorder="1" applyAlignment="1">
      <alignment vertical="center"/>
    </xf>
    <xf numFmtId="3" fontId="0" fillId="35" borderId="11" xfId="0" applyNumberFormat="1" applyFill="1" applyBorder="1" applyAlignment="1">
      <alignment horizontal="center"/>
    </xf>
    <xf numFmtId="3" fontId="0" fillId="36" borderId="11" xfId="0" applyNumberFormat="1" applyFill="1" applyBorder="1" applyAlignment="1">
      <alignment horizontal="center"/>
    </xf>
    <xf numFmtId="0" fontId="78" fillId="34" borderId="36" xfId="0" applyFont="1" applyFill="1" applyBorder="1" applyAlignment="1">
      <alignment horizontal="right"/>
    </xf>
    <xf numFmtId="0" fontId="78" fillId="34" borderId="68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 vertical="center"/>
    </xf>
    <xf numFmtId="3" fontId="0" fillId="36" borderId="68" xfId="0" applyNumberFormat="1" applyFill="1" applyBorder="1" applyAlignment="1">
      <alignment horizontal="center" vertical="center"/>
    </xf>
    <xf numFmtId="3" fontId="0" fillId="36" borderId="87" xfId="0" applyNumberFormat="1" applyFill="1" applyBorder="1" applyAlignment="1">
      <alignment horizontal="center" vertical="center"/>
    </xf>
    <xf numFmtId="3" fontId="78" fillId="34" borderId="41" xfId="0" applyNumberFormat="1" applyFont="1" applyFill="1" applyBorder="1" applyAlignment="1">
      <alignment horizontal="center" vertical="center"/>
    </xf>
    <xf numFmtId="3" fontId="78" fillId="34" borderId="38" xfId="0" applyNumberFormat="1" applyFont="1" applyFill="1" applyBorder="1" applyAlignment="1">
      <alignment horizontal="center" vertical="center"/>
    </xf>
    <xf numFmtId="3" fontId="78" fillId="34" borderId="7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78" fillId="36" borderId="88" xfId="0" applyFont="1" applyFill="1" applyBorder="1" applyAlignment="1">
      <alignment horizontal="center" vertical="center"/>
    </xf>
    <xf numFmtId="0" fontId="78" fillId="36" borderId="89" xfId="0" applyFont="1" applyFill="1" applyBorder="1" applyAlignment="1">
      <alignment horizontal="center" vertical="center"/>
    </xf>
    <xf numFmtId="0" fontId="78" fillId="36" borderId="7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2" fontId="0" fillId="36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0" fontId="78" fillId="36" borderId="11" xfId="0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 vertical="center"/>
    </xf>
    <xf numFmtId="2" fontId="0" fillId="36" borderId="68" xfId="0" applyNumberFormat="1" applyFill="1" applyBorder="1" applyAlignment="1">
      <alignment horizontal="center" vertical="center"/>
    </xf>
    <xf numFmtId="2" fontId="0" fillId="35" borderId="36" xfId="0" applyNumberFormat="1" applyFill="1" applyBorder="1" applyAlignment="1">
      <alignment horizontal="center" vertical="center"/>
    </xf>
    <xf numFmtId="2" fontId="0" fillId="35" borderId="68" xfId="0" applyNumberForma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 wrapText="1"/>
    </xf>
    <xf numFmtId="0" fontId="0" fillId="35" borderId="90" xfId="0" applyFill="1" applyBorder="1" applyAlignment="1">
      <alignment horizontal="left" vertical="center" wrapText="1"/>
    </xf>
    <xf numFmtId="0" fontId="0" fillId="35" borderId="68" xfId="0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90" xfId="0" applyFont="1" applyFill="1" applyBorder="1" applyAlignment="1">
      <alignment horizontal="left" vertical="center" wrapText="1"/>
    </xf>
    <xf numFmtId="0" fontId="0" fillId="35" borderId="68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90" xfId="0" applyFont="1" applyFill="1" applyBorder="1" applyAlignment="1">
      <alignment horizontal="left" vertical="center" wrapText="1"/>
    </xf>
    <xf numFmtId="0" fontId="0" fillId="36" borderId="68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/>
    </xf>
    <xf numFmtId="0" fontId="0" fillId="35" borderId="36" xfId="0" applyFill="1" applyBorder="1" applyAlignment="1">
      <alignment vertical="center" wrapText="1"/>
    </xf>
    <xf numFmtId="0" fontId="0" fillId="35" borderId="90" xfId="0" applyFill="1" applyBorder="1" applyAlignment="1">
      <alignment vertical="center" wrapText="1"/>
    </xf>
    <xf numFmtId="0" fontId="0" fillId="35" borderId="68" xfId="0" applyFill="1" applyBorder="1" applyAlignment="1">
      <alignment vertical="center" wrapText="1"/>
    </xf>
    <xf numFmtId="0" fontId="0" fillId="36" borderId="36" xfId="0" applyFill="1" applyBorder="1" applyAlignment="1">
      <alignment horizontal="left" vertical="center" wrapText="1"/>
    </xf>
    <xf numFmtId="0" fontId="0" fillId="36" borderId="90" xfId="0" applyFill="1" applyBorder="1" applyAlignment="1">
      <alignment horizontal="left" vertical="center" wrapText="1"/>
    </xf>
    <xf numFmtId="0" fontId="0" fillId="36" borderId="68" xfId="0" applyFill="1" applyBorder="1" applyAlignment="1">
      <alignment horizontal="left" vertical="center" wrapText="1"/>
    </xf>
    <xf numFmtId="0" fontId="97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7" fillId="36" borderId="52" xfId="0" applyFont="1" applyFill="1" applyBorder="1" applyAlignment="1">
      <alignment horizontal="center" vertical="center" textRotation="90" wrapText="1"/>
    </xf>
    <xf numFmtId="0" fontId="109" fillId="36" borderId="91" xfId="0" applyFont="1" applyFill="1" applyBorder="1" applyAlignment="1">
      <alignment horizontal="center" vertical="center" textRotation="90"/>
    </xf>
    <xf numFmtId="0" fontId="47" fillId="36" borderId="11" xfId="0" applyFont="1" applyFill="1" applyBorder="1" applyAlignment="1">
      <alignment horizontal="center" vertical="center" textRotation="90"/>
    </xf>
    <xf numFmtId="0" fontId="47" fillId="36" borderId="75" xfId="0" applyFont="1" applyFill="1" applyBorder="1" applyAlignment="1">
      <alignment horizontal="center" vertical="center" textRotation="90"/>
    </xf>
    <xf numFmtId="0" fontId="89" fillId="36" borderId="92" xfId="0" applyFont="1" applyFill="1" applyBorder="1" applyAlignment="1">
      <alignment horizontal="center" vertical="center" textRotation="90"/>
    </xf>
    <xf numFmtId="0" fontId="89" fillId="36" borderId="93" xfId="0" applyFont="1" applyFill="1" applyBorder="1" applyAlignment="1">
      <alignment horizontal="center" vertical="center" textRotation="90"/>
    </xf>
    <xf numFmtId="0" fontId="47" fillId="36" borderId="94" xfId="0" applyFont="1" applyFill="1" applyBorder="1" applyAlignment="1">
      <alignment horizontal="center" vertical="center" textRotation="90"/>
    </xf>
    <xf numFmtId="0" fontId="47" fillId="36" borderId="95" xfId="0" applyFont="1" applyFill="1" applyBorder="1" applyAlignment="1">
      <alignment horizontal="center" vertical="center" textRotation="90"/>
    </xf>
    <xf numFmtId="0" fontId="47" fillId="36" borderId="51" xfId="0" applyFont="1" applyFill="1" applyBorder="1" applyAlignment="1">
      <alignment horizontal="center" vertical="center" textRotation="90"/>
    </xf>
    <xf numFmtId="0" fontId="47" fillId="36" borderId="96" xfId="0" applyFont="1" applyFill="1" applyBorder="1" applyAlignment="1">
      <alignment horizontal="center" vertical="center" textRotation="90"/>
    </xf>
    <xf numFmtId="0" fontId="47" fillId="36" borderId="97" xfId="0" applyFont="1" applyFill="1" applyBorder="1" applyAlignment="1">
      <alignment horizontal="center" vertical="center"/>
    </xf>
    <xf numFmtId="0" fontId="47" fillId="36" borderId="98" xfId="0" applyFont="1" applyFill="1" applyBorder="1" applyAlignment="1">
      <alignment horizontal="center" vertical="center"/>
    </xf>
    <xf numFmtId="0" fontId="47" fillId="36" borderId="99" xfId="0" applyFont="1" applyFill="1" applyBorder="1" applyAlignment="1">
      <alignment horizontal="center" vertical="center"/>
    </xf>
    <xf numFmtId="0" fontId="47" fillId="36" borderId="100" xfId="0" applyFont="1" applyFill="1" applyBorder="1" applyAlignment="1">
      <alignment horizontal="center" vertical="center" textRotation="90"/>
    </xf>
    <xf numFmtId="0" fontId="47" fillId="36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 textRotation="90"/>
    </xf>
    <xf numFmtId="0" fontId="47" fillId="36" borderId="103" xfId="0" applyFont="1" applyFill="1" applyBorder="1" applyAlignment="1">
      <alignment horizontal="center" vertical="center" textRotation="90" wrapText="1"/>
    </xf>
    <xf numFmtId="0" fontId="109" fillId="36" borderId="104" xfId="0" applyFont="1" applyFill="1" applyBorder="1" applyAlignment="1">
      <alignment horizontal="center" vertical="center" textRotation="90"/>
    </xf>
    <xf numFmtId="0" fontId="47" fillId="36" borderId="52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 textRotation="90"/>
    </xf>
    <xf numFmtId="0" fontId="47" fillId="36" borderId="92" xfId="0" applyFont="1" applyFill="1" applyBorder="1" applyAlignment="1">
      <alignment horizontal="center" vertical="center" textRotation="90"/>
    </xf>
    <xf numFmtId="0" fontId="47" fillId="36" borderId="93" xfId="0" applyFont="1" applyFill="1" applyBorder="1" applyAlignment="1">
      <alignment horizontal="center" vertical="center" textRotation="90"/>
    </xf>
    <xf numFmtId="0" fontId="47" fillId="36" borderId="105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 textRotation="90" wrapText="1"/>
    </xf>
    <xf numFmtId="0" fontId="109" fillId="36" borderId="106" xfId="0" applyFont="1" applyFill="1" applyBorder="1" applyAlignment="1">
      <alignment horizontal="center" vertical="center" textRotation="90"/>
    </xf>
    <xf numFmtId="0" fontId="47" fillId="34" borderId="46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7" fillId="34" borderId="107" xfId="0" applyFont="1" applyFill="1" applyBorder="1" applyAlignment="1">
      <alignment horizontal="center" vertical="center"/>
    </xf>
    <xf numFmtId="0" fontId="47" fillId="34" borderId="108" xfId="0" applyFont="1" applyFill="1" applyBorder="1" applyAlignment="1">
      <alignment horizontal="center" vertical="center"/>
    </xf>
    <xf numFmtId="0" fontId="47" fillId="34" borderId="109" xfId="0" applyFont="1" applyFill="1" applyBorder="1" applyAlignment="1">
      <alignment horizontal="center" vertical="center"/>
    </xf>
    <xf numFmtId="0" fontId="47" fillId="36" borderId="1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8" fillId="36" borderId="52" xfId="0" applyFont="1" applyFill="1" applyBorder="1" applyAlignment="1">
      <alignment horizontal="center" vertical="center" textRotation="90" wrapText="1"/>
    </xf>
    <xf numFmtId="0" fontId="91" fillId="36" borderId="91" xfId="0" applyFont="1" applyFill="1" applyBorder="1" applyAlignment="1">
      <alignment horizontal="center" vertical="center" textRotation="90"/>
    </xf>
    <xf numFmtId="0" fontId="48" fillId="36" borderId="11" xfId="0" applyFont="1" applyFill="1" applyBorder="1" applyAlignment="1">
      <alignment horizontal="center" vertical="center" textRotation="90"/>
    </xf>
    <xf numFmtId="0" fontId="48" fillId="36" borderId="75" xfId="0" applyFont="1" applyFill="1" applyBorder="1" applyAlignment="1">
      <alignment horizontal="center" vertical="center" textRotation="90"/>
    </xf>
    <xf numFmtId="0" fontId="90" fillId="36" borderId="92" xfId="0" applyFont="1" applyFill="1" applyBorder="1" applyAlignment="1">
      <alignment horizontal="center" vertical="center" textRotation="90"/>
    </xf>
    <xf numFmtId="0" fontId="90" fillId="36" borderId="93" xfId="0" applyFont="1" applyFill="1" applyBorder="1" applyAlignment="1">
      <alignment horizontal="center" vertical="center" textRotation="90"/>
    </xf>
    <xf numFmtId="0" fontId="48" fillId="36" borderId="94" xfId="0" applyFont="1" applyFill="1" applyBorder="1" applyAlignment="1">
      <alignment horizontal="center" vertical="center" textRotation="90"/>
    </xf>
    <xf numFmtId="0" fontId="48" fillId="36" borderId="95" xfId="0" applyFont="1" applyFill="1" applyBorder="1" applyAlignment="1">
      <alignment horizontal="center" vertical="center" textRotation="90"/>
    </xf>
    <xf numFmtId="0" fontId="48" fillId="36" borderId="51" xfId="0" applyFont="1" applyFill="1" applyBorder="1" applyAlignment="1">
      <alignment horizontal="center" vertical="center" textRotation="90"/>
    </xf>
    <xf numFmtId="0" fontId="48" fillId="36" borderId="96" xfId="0" applyFont="1" applyFill="1" applyBorder="1" applyAlignment="1">
      <alignment horizontal="center" vertical="center" textRotation="90"/>
    </xf>
    <xf numFmtId="0" fontId="48" fillId="36" borderId="97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/>
    </xf>
    <xf numFmtId="0" fontId="48" fillId="36" borderId="99" xfId="0" applyFont="1" applyFill="1" applyBorder="1" applyAlignment="1">
      <alignment horizontal="center" vertical="center"/>
    </xf>
    <xf numFmtId="0" fontId="48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 textRotation="90" wrapText="1"/>
    </xf>
    <xf numFmtId="0" fontId="91" fillId="36" borderId="104" xfId="0" applyFont="1" applyFill="1" applyBorder="1" applyAlignment="1">
      <alignment horizontal="center" vertical="center" textRotation="90"/>
    </xf>
    <xf numFmtId="0" fontId="48" fillId="36" borderId="52" xfId="0" applyFont="1" applyFill="1" applyBorder="1" applyAlignment="1">
      <alignment horizontal="center" vertical="center" textRotation="90"/>
    </xf>
    <xf numFmtId="0" fontId="48" fillId="36" borderId="91" xfId="0" applyFont="1" applyFill="1" applyBorder="1" applyAlignment="1">
      <alignment horizontal="center" vertical="center" textRotation="90"/>
    </xf>
    <xf numFmtId="0" fontId="48" fillId="36" borderId="92" xfId="0" applyFont="1" applyFill="1" applyBorder="1" applyAlignment="1">
      <alignment horizontal="center" vertical="center" textRotation="90"/>
    </xf>
    <xf numFmtId="0" fontId="48" fillId="36" borderId="93" xfId="0" applyFont="1" applyFill="1" applyBorder="1" applyAlignment="1">
      <alignment horizontal="center" vertical="center" textRotation="90"/>
    </xf>
    <xf numFmtId="0" fontId="48" fillId="36" borderId="105" xfId="0" applyFont="1" applyFill="1" applyBorder="1" applyAlignment="1">
      <alignment horizontal="center" vertical="center"/>
    </xf>
    <xf numFmtId="0" fontId="48" fillId="36" borderId="91" xfId="0" applyFont="1" applyFill="1" applyBorder="1" applyAlignment="1">
      <alignment horizontal="center" vertical="center" textRotation="90" wrapText="1"/>
    </xf>
    <xf numFmtId="0" fontId="91" fillId="36" borderId="106" xfId="0" applyFont="1" applyFill="1" applyBorder="1" applyAlignment="1">
      <alignment horizontal="center" vertical="center" textRotation="90"/>
    </xf>
    <xf numFmtId="0" fontId="48" fillId="34" borderId="97" xfId="0" applyFont="1" applyFill="1" applyBorder="1" applyAlignment="1">
      <alignment horizontal="center" vertical="center"/>
    </xf>
    <xf numFmtId="0" fontId="48" fillId="34" borderId="111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107" xfId="0" applyFont="1" applyFill="1" applyBorder="1" applyAlignment="1">
      <alignment horizontal="center" vertical="center"/>
    </xf>
    <xf numFmtId="0" fontId="48" fillId="34" borderId="108" xfId="0" applyFont="1" applyFill="1" applyBorder="1" applyAlignment="1">
      <alignment horizontal="center" vertical="center"/>
    </xf>
    <xf numFmtId="0" fontId="48" fillId="34" borderId="109" xfId="0" applyFont="1" applyFill="1" applyBorder="1" applyAlignment="1">
      <alignment horizontal="center" vertical="center"/>
    </xf>
    <xf numFmtId="0" fontId="48" fillId="36" borderId="11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0" fontId="0" fillId="35" borderId="36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4" fontId="0" fillId="36" borderId="36" xfId="0" applyNumberFormat="1" applyFont="1" applyFill="1" applyBorder="1" applyAlignment="1">
      <alignment horizontal="right" vertical="center"/>
    </xf>
    <xf numFmtId="4" fontId="0" fillId="36" borderId="68" xfId="0" applyNumberFormat="1" applyFont="1" applyFill="1" applyBorder="1" applyAlignment="1">
      <alignment horizontal="right" vertical="center"/>
    </xf>
    <xf numFmtId="3" fontId="0" fillId="36" borderId="36" xfId="0" applyNumberFormat="1" applyFill="1" applyBorder="1" applyAlignment="1">
      <alignment horizontal="right" vertical="center"/>
    </xf>
    <xf numFmtId="3" fontId="0" fillId="36" borderId="68" xfId="0" applyNumberFormat="1" applyFill="1" applyBorder="1" applyAlignment="1">
      <alignment horizontal="right" vertical="center"/>
    </xf>
    <xf numFmtId="0" fontId="0" fillId="36" borderId="68" xfId="0" applyFill="1" applyBorder="1" applyAlignment="1">
      <alignment horizontal="right" vertical="center"/>
    </xf>
    <xf numFmtId="3" fontId="0" fillId="35" borderId="36" xfId="0" applyNumberFormat="1" applyFill="1" applyBorder="1" applyAlignment="1">
      <alignment horizontal="right" vertical="center"/>
    </xf>
    <xf numFmtId="0" fontId="0" fillId="35" borderId="68" xfId="0" applyFill="1" applyBorder="1" applyAlignment="1">
      <alignment horizontal="right" vertical="center"/>
    </xf>
    <xf numFmtId="0" fontId="9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5" borderId="68" xfId="0" applyNumberFormat="1" applyFill="1" applyBorder="1" applyAlignment="1">
      <alignment horizontal="right" vertical="center"/>
    </xf>
    <xf numFmtId="0" fontId="78" fillId="36" borderId="36" xfId="0" applyFont="1" applyFill="1" applyBorder="1" applyAlignment="1">
      <alignment horizontal="center"/>
    </xf>
    <xf numFmtId="0" fontId="78" fillId="36" borderId="68" xfId="0" applyFont="1" applyFill="1" applyBorder="1" applyAlignment="1">
      <alignment horizontal="center"/>
    </xf>
    <xf numFmtId="3" fontId="0" fillId="35" borderId="36" xfId="0" applyNumberFormat="1" applyFont="1" applyFill="1" applyBorder="1" applyAlignment="1">
      <alignment horizontal="right" vertical="center"/>
    </xf>
    <xf numFmtId="3" fontId="0" fillId="35" borderId="68" xfId="0" applyNumberFormat="1" applyFont="1" applyFill="1" applyBorder="1" applyAlignment="1">
      <alignment horizontal="right" vertical="center"/>
    </xf>
    <xf numFmtId="3" fontId="0" fillId="36" borderId="36" xfId="0" applyNumberFormat="1" applyFont="1" applyFill="1" applyBorder="1" applyAlignment="1">
      <alignment horizontal="right" vertical="center"/>
    </xf>
    <xf numFmtId="3" fontId="0" fillId="36" borderId="68" xfId="0" applyNumberFormat="1" applyFont="1" applyFill="1" applyBorder="1" applyAlignment="1">
      <alignment horizontal="right" vertical="center"/>
    </xf>
    <xf numFmtId="0" fontId="0" fillId="36" borderId="68" xfId="0" applyFont="1" applyFill="1" applyBorder="1" applyAlignment="1">
      <alignment horizontal="right" vertical="center"/>
    </xf>
    <xf numFmtId="0" fontId="104" fillId="0" borderId="22" xfId="0" applyFont="1" applyBorder="1" applyAlignment="1">
      <alignment horizontal="center"/>
    </xf>
    <xf numFmtId="0" fontId="95" fillId="0" borderId="21" xfId="0" applyFont="1" applyBorder="1" applyAlignment="1">
      <alignment horizontal="center" wrapText="1"/>
    </xf>
    <xf numFmtId="0" fontId="80" fillId="0" borderId="29" xfId="0" applyFont="1" applyBorder="1" applyAlignment="1">
      <alignment horizontal="center"/>
    </xf>
    <xf numFmtId="0" fontId="78" fillId="34" borderId="36" xfId="0" applyFont="1" applyFill="1" applyBorder="1" applyAlignment="1">
      <alignment horizontal="right" wrapText="1"/>
    </xf>
    <xf numFmtId="0" fontId="78" fillId="34" borderId="90" xfId="0" applyFont="1" applyFill="1" applyBorder="1" applyAlignment="1">
      <alignment horizontal="right" wrapText="1"/>
    </xf>
    <xf numFmtId="0" fontId="78" fillId="34" borderId="68" xfId="0" applyFont="1" applyFill="1" applyBorder="1" applyAlignment="1">
      <alignment horizontal="right" wrapText="1"/>
    </xf>
    <xf numFmtId="0" fontId="78" fillId="34" borderId="75" xfId="0" applyFont="1" applyFill="1" applyBorder="1" applyAlignment="1">
      <alignment horizontal="center" vertical="center" wrapText="1"/>
    </xf>
    <xf numFmtId="0" fontId="78" fillId="34" borderId="102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left"/>
    </xf>
    <xf numFmtId="0" fontId="78" fillId="34" borderId="11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left" vertical="center"/>
    </xf>
    <xf numFmtId="0" fontId="78" fillId="34" borderId="112" xfId="0" applyFont="1" applyFill="1" applyBorder="1" applyAlignment="1">
      <alignment horizontal="right" wrapText="1"/>
    </xf>
    <xf numFmtId="4" fontId="78" fillId="36" borderId="11" xfId="0" applyNumberFormat="1" applyFont="1" applyFill="1" applyBorder="1" applyAlignment="1">
      <alignment/>
    </xf>
    <xf numFmtId="2" fontId="0" fillId="40" borderId="11" xfId="0" applyNumberFormat="1" applyFont="1" applyFill="1" applyBorder="1" applyAlignment="1">
      <alignment horizontal="center" vertical="center"/>
    </xf>
    <xf numFmtId="2" fontId="78" fillId="43" borderId="11" xfId="0" applyNumberFormat="1" applyFont="1" applyFill="1" applyBorder="1" applyAlignment="1">
      <alignment horizontal="center" vertical="center"/>
    </xf>
    <xf numFmtId="0" fontId="101" fillId="35" borderId="113" xfId="0" applyFont="1" applyFill="1" applyBorder="1" applyAlignment="1">
      <alignment horizontal="left" vertical="center" wrapText="1"/>
    </xf>
    <xf numFmtId="0" fontId="0" fillId="36" borderId="20" xfId="0" applyFill="1" applyBorder="1" applyAlignment="1">
      <alignment/>
    </xf>
    <xf numFmtId="0" fontId="101" fillId="35" borderId="16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0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9" t="s">
        <v>252</v>
      </c>
      <c r="B4" s="379"/>
      <c r="C4" s="379"/>
      <c r="D4" s="379"/>
      <c r="E4" s="379"/>
      <c r="F4" s="379"/>
      <c r="G4" s="379"/>
      <c r="H4" s="379"/>
      <c r="I4" s="379"/>
    </row>
    <row r="18" spans="1:9" ht="20.25">
      <c r="A18" s="380" t="s">
        <v>253</v>
      </c>
      <c r="B18" s="380"/>
      <c r="C18" s="380"/>
      <c r="D18" s="380"/>
      <c r="E18" s="380"/>
      <c r="F18" s="380"/>
      <c r="G18" s="380"/>
      <c r="H18" s="380"/>
      <c r="I18" s="380"/>
    </row>
    <row r="19" spans="1:9" ht="20.25">
      <c r="A19" s="380"/>
      <c r="B19" s="380"/>
      <c r="C19" s="380"/>
      <c r="D19" s="380"/>
      <c r="E19" s="380"/>
      <c r="F19" s="380"/>
      <c r="G19" s="380"/>
      <c r="H19" s="380"/>
      <c r="I19" s="380"/>
    </row>
    <row r="20" spans="1:9" ht="20.25">
      <c r="A20" s="381" t="s">
        <v>584</v>
      </c>
      <c r="B20" s="381"/>
      <c r="C20" s="381"/>
      <c r="D20" s="381"/>
      <c r="E20" s="381"/>
      <c r="F20" s="381"/>
      <c r="G20" s="381"/>
      <c r="H20" s="381"/>
      <c r="I20" s="381"/>
    </row>
    <row r="21" spans="1:7" ht="15.75">
      <c r="A21" s="120"/>
      <c r="B21" s="121"/>
      <c r="C21" s="121"/>
      <c r="D21" s="121"/>
      <c r="E21" s="121"/>
      <c r="F21" s="121"/>
      <c r="G21" s="121"/>
    </row>
    <row r="22" spans="1:9" ht="18" customHeight="1">
      <c r="A22" s="120"/>
      <c r="B22" s="383" t="s">
        <v>339</v>
      </c>
      <c r="C22" s="383"/>
      <c r="D22" s="383"/>
      <c r="E22" s="383"/>
      <c r="F22" s="383"/>
      <c r="G22" s="383"/>
      <c r="H22" s="383"/>
      <c r="I22" s="383"/>
    </row>
    <row r="23" spans="1:9" ht="15.75">
      <c r="A23" s="120"/>
      <c r="B23" s="383"/>
      <c r="C23" s="383"/>
      <c r="D23" s="383"/>
      <c r="E23" s="383"/>
      <c r="F23" s="383"/>
      <c r="G23" s="383"/>
      <c r="H23" s="383"/>
      <c r="I23" s="383"/>
    </row>
    <row r="24" spans="1:9" ht="18">
      <c r="A24" s="120"/>
      <c r="B24" s="207"/>
      <c r="C24" s="207"/>
      <c r="D24" s="207"/>
      <c r="E24" s="207"/>
      <c r="F24" s="207"/>
      <c r="G24" s="207"/>
      <c r="H24" s="207"/>
      <c r="I24" s="207"/>
    </row>
    <row r="25" spans="1:7" ht="15.75">
      <c r="A25" s="120"/>
      <c r="B25" s="121"/>
      <c r="C25" s="121"/>
      <c r="D25" s="121"/>
      <c r="E25" s="121"/>
      <c r="F25" s="121"/>
      <c r="G25" s="121"/>
    </row>
    <row r="26" spans="1:7" ht="15.75">
      <c r="A26" s="120"/>
      <c r="B26" s="121"/>
      <c r="C26" s="121"/>
      <c r="D26" s="121"/>
      <c r="E26" s="121"/>
      <c r="F26" s="121"/>
      <c r="G26" s="121"/>
    </row>
    <row r="27" spans="1:7" ht="23.25">
      <c r="A27" s="120"/>
      <c r="B27" s="121"/>
      <c r="C27" s="382"/>
      <c r="D27" s="382"/>
      <c r="E27" s="382"/>
      <c r="F27" s="121"/>
      <c r="G27" s="121"/>
    </row>
    <row r="28" spans="1:7" ht="15.75">
      <c r="A28" s="120"/>
      <c r="B28" s="121"/>
      <c r="C28" s="121"/>
      <c r="D28" s="121"/>
      <c r="E28" s="121"/>
      <c r="F28" s="121"/>
      <c r="G28" s="121"/>
    </row>
    <row r="29" spans="1:7" ht="15.75">
      <c r="A29" s="120"/>
      <c r="B29" s="121"/>
      <c r="C29" s="121"/>
      <c r="D29" s="121"/>
      <c r="E29" s="121"/>
      <c r="F29" s="121"/>
      <c r="G29" s="121"/>
    </row>
    <row r="30" spans="1:7" ht="15.75">
      <c r="A30" s="120"/>
      <c r="B30" s="121"/>
      <c r="C30" s="121"/>
      <c r="D30" s="121"/>
      <c r="E30" s="121"/>
      <c r="F30" s="121"/>
      <c r="G30" s="121"/>
    </row>
    <row r="31" spans="1:7" ht="15.75">
      <c r="A31" s="120"/>
      <c r="B31" s="121"/>
      <c r="C31" s="121"/>
      <c r="D31" s="121"/>
      <c r="E31" s="121"/>
      <c r="F31" s="121"/>
      <c r="G31" s="121"/>
    </row>
    <row r="32" spans="1:7" ht="15.75">
      <c r="A32" s="120"/>
      <c r="B32" s="121"/>
      <c r="C32" s="121"/>
      <c r="D32" s="121"/>
      <c r="E32" s="121"/>
      <c r="F32" s="121"/>
      <c r="G32" s="121"/>
    </row>
    <row r="33" spans="1:7" ht="15.75">
      <c r="A33" s="120"/>
      <c r="B33" s="121"/>
      <c r="C33" s="121"/>
      <c r="D33" s="121"/>
      <c r="E33" s="121"/>
      <c r="F33" s="121"/>
      <c r="G33" s="121"/>
    </row>
    <row r="34" spans="1:7" ht="15.75">
      <c r="A34" s="120"/>
      <c r="B34" s="121"/>
      <c r="C34" s="121"/>
      <c r="D34" s="121"/>
      <c r="E34" s="121"/>
      <c r="F34" s="121"/>
      <c r="G34" s="121"/>
    </row>
    <row r="35" spans="1:7" ht="15.75">
      <c r="A35" s="120"/>
      <c r="B35" s="121"/>
      <c r="C35" s="121"/>
      <c r="D35" s="121"/>
      <c r="E35" s="121"/>
      <c r="F35" s="121"/>
      <c r="G35" s="121"/>
    </row>
    <row r="36" spans="1:9" ht="15.75">
      <c r="A36" s="377" t="s">
        <v>254</v>
      </c>
      <c r="B36" s="377"/>
      <c r="C36" s="377"/>
      <c r="D36" s="377"/>
      <c r="E36" s="377"/>
      <c r="F36" s="377"/>
      <c r="G36" s="377"/>
      <c r="H36" s="377"/>
      <c r="I36" s="377"/>
    </row>
    <row r="37" spans="1:9" ht="15.75">
      <c r="A37" s="377" t="s">
        <v>255</v>
      </c>
      <c r="B37" s="377"/>
      <c r="C37" s="377"/>
      <c r="D37" s="377"/>
      <c r="E37" s="377"/>
      <c r="F37" s="377"/>
      <c r="G37" s="377"/>
      <c r="H37" s="377"/>
      <c r="I37" s="377"/>
    </row>
    <row r="38" spans="1:9" ht="15.75">
      <c r="A38" s="120"/>
      <c r="B38" s="121"/>
      <c r="C38" s="121"/>
      <c r="D38" s="121"/>
      <c r="E38" s="121"/>
      <c r="F38" s="121"/>
      <c r="G38" s="121"/>
      <c r="H38" s="122"/>
      <c r="I38" s="122"/>
    </row>
    <row r="39" spans="1:9" ht="15.75">
      <c r="A39" s="120"/>
      <c r="B39" s="121"/>
      <c r="C39" s="121"/>
      <c r="D39" s="121"/>
      <c r="E39" s="121"/>
      <c r="F39" s="121"/>
      <c r="G39" s="121"/>
      <c r="H39" s="122"/>
      <c r="I39" s="122"/>
    </row>
    <row r="40" spans="1:9" ht="15">
      <c r="A40" s="378" t="s">
        <v>585</v>
      </c>
      <c r="B40" s="378"/>
      <c r="C40" s="378"/>
      <c r="D40" s="378"/>
      <c r="E40" s="378"/>
      <c r="F40" s="378"/>
      <c r="G40" s="378"/>
      <c r="H40" s="378"/>
      <c r="I40" s="378"/>
    </row>
    <row r="41" spans="1:7" ht="15">
      <c r="A41" s="122"/>
      <c r="B41" s="122"/>
      <c r="C41" s="122"/>
      <c r="D41" s="122"/>
      <c r="E41" s="122"/>
      <c r="F41" s="122"/>
      <c r="G41" s="122"/>
    </row>
    <row r="42" spans="1:7" ht="15">
      <c r="A42" s="122"/>
      <c r="B42" s="122"/>
      <c r="C42" s="122"/>
      <c r="D42" s="122"/>
      <c r="E42" s="122"/>
      <c r="F42" s="122"/>
      <c r="G42" s="122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423" t="s">
        <v>590</v>
      </c>
      <c r="B2" s="423"/>
      <c r="C2" s="423"/>
      <c r="D2" s="423"/>
      <c r="E2" s="423"/>
      <c r="F2" s="423"/>
      <c r="G2" s="423"/>
      <c r="H2" s="423"/>
      <c r="I2" s="423"/>
      <c r="J2" s="423"/>
    </row>
    <row r="5" spans="1:10" ht="18.75" customHeight="1">
      <c r="A5" s="417" t="s">
        <v>120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3:10" ht="15.75">
      <c r="C6" s="1"/>
      <c r="D6" s="82"/>
      <c r="E6" s="82"/>
      <c r="F6" s="82"/>
      <c r="G6" s="82"/>
      <c r="H6" s="82"/>
      <c r="I6" s="82"/>
      <c r="J6" s="82"/>
    </row>
    <row r="7" spans="3:10" ht="15.75">
      <c r="C7" s="1"/>
      <c r="D7" s="82"/>
      <c r="E7" s="82"/>
      <c r="F7" s="82"/>
      <c r="G7" s="82"/>
      <c r="H7" s="82"/>
      <c r="I7" s="82"/>
      <c r="J7" s="82"/>
    </row>
    <row r="8" ht="15.75" thickBot="1"/>
    <row r="9" spans="2:10" ht="24.75" customHeight="1">
      <c r="B9" s="370"/>
      <c r="C9" s="470" t="s">
        <v>121</v>
      </c>
      <c r="D9" s="471"/>
      <c r="E9" s="470" t="s">
        <v>122</v>
      </c>
      <c r="F9" s="471"/>
      <c r="G9" s="470" t="s">
        <v>123</v>
      </c>
      <c r="H9" s="471"/>
      <c r="I9" s="470" t="s">
        <v>124</v>
      </c>
      <c r="J9" s="472"/>
    </row>
    <row r="10" spans="2:10" ht="24.75" customHeight="1">
      <c r="B10" s="305" t="s">
        <v>125</v>
      </c>
      <c r="C10" s="456">
        <v>2089</v>
      </c>
      <c r="D10" s="457"/>
      <c r="E10" s="456">
        <v>1598</v>
      </c>
      <c r="F10" s="457"/>
      <c r="G10" s="465">
        <v>47</v>
      </c>
      <c r="H10" s="473"/>
      <c r="I10" s="465">
        <v>39</v>
      </c>
      <c r="J10" s="466"/>
    </row>
    <row r="11" spans="2:10" ht="24.75" customHeight="1">
      <c r="B11" s="178" t="s">
        <v>126</v>
      </c>
      <c r="C11" s="459">
        <v>1770</v>
      </c>
      <c r="D11" s="460"/>
      <c r="E11" s="459">
        <v>931</v>
      </c>
      <c r="F11" s="460"/>
      <c r="G11" s="467">
        <v>19</v>
      </c>
      <c r="H11" s="468"/>
      <c r="I11" s="467">
        <v>4</v>
      </c>
      <c r="J11" s="469"/>
    </row>
    <row r="12" spans="2:10" ht="24.75" customHeight="1">
      <c r="B12" s="305" t="s">
        <v>127</v>
      </c>
      <c r="C12" s="456">
        <v>2089</v>
      </c>
      <c r="D12" s="457"/>
      <c r="E12" s="456">
        <v>990</v>
      </c>
      <c r="F12" s="457"/>
      <c r="G12" s="456">
        <v>27</v>
      </c>
      <c r="H12" s="457"/>
      <c r="I12" s="456">
        <v>8</v>
      </c>
      <c r="J12" s="458"/>
    </row>
    <row r="13" spans="2:10" ht="24.75" customHeight="1">
      <c r="B13" s="178" t="s">
        <v>128</v>
      </c>
      <c r="C13" s="459">
        <v>1986</v>
      </c>
      <c r="D13" s="460"/>
      <c r="E13" s="459">
        <v>1094</v>
      </c>
      <c r="F13" s="460"/>
      <c r="G13" s="459">
        <v>45</v>
      </c>
      <c r="H13" s="460"/>
      <c r="I13" s="459">
        <v>7</v>
      </c>
      <c r="J13" s="461"/>
    </row>
    <row r="14" spans="2:10" ht="24.75" customHeight="1">
      <c r="B14" s="306" t="s">
        <v>129</v>
      </c>
      <c r="C14" s="456">
        <v>1930</v>
      </c>
      <c r="D14" s="457"/>
      <c r="E14" s="456">
        <v>858</v>
      </c>
      <c r="F14" s="457"/>
      <c r="G14" s="456">
        <v>40</v>
      </c>
      <c r="H14" s="457"/>
      <c r="I14" s="456">
        <v>3</v>
      </c>
      <c r="J14" s="458"/>
    </row>
    <row r="15" spans="2:10" ht="24.75" customHeight="1">
      <c r="B15" s="179" t="s">
        <v>130</v>
      </c>
      <c r="C15" s="459">
        <v>1920</v>
      </c>
      <c r="D15" s="460"/>
      <c r="E15" s="459">
        <v>1041</v>
      </c>
      <c r="F15" s="460"/>
      <c r="G15" s="459">
        <v>34</v>
      </c>
      <c r="H15" s="460"/>
      <c r="I15" s="459">
        <v>6</v>
      </c>
      <c r="J15" s="461"/>
    </row>
    <row r="16" spans="2:10" ht="24.75" customHeight="1">
      <c r="B16" s="306" t="s">
        <v>131</v>
      </c>
      <c r="C16" s="456">
        <v>1816</v>
      </c>
      <c r="D16" s="457"/>
      <c r="E16" s="456">
        <v>1020</v>
      </c>
      <c r="F16" s="457"/>
      <c r="G16" s="456">
        <v>34</v>
      </c>
      <c r="H16" s="457"/>
      <c r="I16" s="456">
        <v>5</v>
      </c>
      <c r="J16" s="458"/>
    </row>
    <row r="17" spans="2:10" ht="24.75" customHeight="1">
      <c r="B17" s="179" t="s">
        <v>275</v>
      </c>
      <c r="C17" s="459">
        <v>1565</v>
      </c>
      <c r="D17" s="460"/>
      <c r="E17" s="459">
        <v>767</v>
      </c>
      <c r="F17" s="460"/>
      <c r="G17" s="459">
        <v>33</v>
      </c>
      <c r="H17" s="460"/>
      <c r="I17" s="459">
        <v>8</v>
      </c>
      <c r="J17" s="461"/>
    </row>
    <row r="18" spans="2:10" ht="24.75" customHeight="1">
      <c r="B18" s="306" t="s">
        <v>276</v>
      </c>
      <c r="C18" s="456">
        <v>1947</v>
      </c>
      <c r="D18" s="457"/>
      <c r="E18" s="456">
        <v>974</v>
      </c>
      <c r="F18" s="457"/>
      <c r="G18" s="456">
        <v>30</v>
      </c>
      <c r="H18" s="457"/>
      <c r="I18" s="456">
        <v>3</v>
      </c>
      <c r="J18" s="458"/>
    </row>
    <row r="19" spans="2:10" ht="24.75" customHeight="1">
      <c r="B19" s="179" t="s">
        <v>278</v>
      </c>
      <c r="C19" s="459">
        <v>1742</v>
      </c>
      <c r="D19" s="460"/>
      <c r="E19" s="459">
        <v>830</v>
      </c>
      <c r="F19" s="460"/>
      <c r="G19" s="459">
        <v>52</v>
      </c>
      <c r="H19" s="460"/>
      <c r="I19" s="459">
        <v>12</v>
      </c>
      <c r="J19" s="461"/>
    </row>
    <row r="20" spans="2:10" ht="24.75" customHeight="1">
      <c r="B20" s="306" t="s">
        <v>279</v>
      </c>
      <c r="C20" s="456"/>
      <c r="D20" s="457"/>
      <c r="E20" s="456"/>
      <c r="F20" s="457"/>
      <c r="G20" s="456"/>
      <c r="H20" s="457"/>
      <c r="I20" s="456"/>
      <c r="J20" s="458"/>
    </row>
    <row r="21" spans="2:10" ht="24.75" customHeight="1">
      <c r="B21" s="179" t="s">
        <v>280</v>
      </c>
      <c r="C21" s="459"/>
      <c r="D21" s="460"/>
      <c r="E21" s="459"/>
      <c r="F21" s="460"/>
      <c r="G21" s="459"/>
      <c r="H21" s="460"/>
      <c r="I21" s="459"/>
      <c r="J21" s="461"/>
    </row>
    <row r="22" spans="2:10" ht="24.75" customHeight="1" thickBot="1">
      <c r="B22" s="180" t="s">
        <v>31</v>
      </c>
      <c r="C22" s="462">
        <f>SUM(C10:D21)</f>
        <v>18854</v>
      </c>
      <c r="D22" s="463"/>
      <c r="E22" s="462">
        <f>SUM(E10:F21)</f>
        <v>10103</v>
      </c>
      <c r="F22" s="463"/>
      <c r="G22" s="462">
        <f>SUM(G10:H21)</f>
        <v>361</v>
      </c>
      <c r="H22" s="463"/>
      <c r="I22" s="462">
        <f>SUM(I10:J21)</f>
        <v>95</v>
      </c>
      <c r="J22" s="464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8.421875" style="0" customWidth="1"/>
    <col min="3" max="3" width="12.7109375" style="0" customWidth="1"/>
    <col min="5" max="9" width="9.140625" style="0" customWidth="1"/>
    <col min="10" max="10" width="8.00390625" style="0" customWidth="1"/>
    <col min="130" max="130" width="5.140625" style="0" customWidth="1"/>
  </cols>
  <sheetData>
    <row r="2" spans="1:10" ht="17.25" customHeight="1" thickBot="1">
      <c r="A2" s="423" t="s">
        <v>593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9" ht="16.5" customHeight="1">
      <c r="A3" s="417" t="s">
        <v>132</v>
      </c>
      <c r="B3" s="417"/>
      <c r="C3" s="417"/>
      <c r="D3" s="417"/>
      <c r="E3" s="417"/>
      <c r="F3" s="417"/>
      <c r="G3" s="417"/>
      <c r="H3" s="417"/>
      <c r="I3" s="417"/>
    </row>
    <row r="5" spans="3:7" ht="15">
      <c r="C5" s="451" t="s">
        <v>133</v>
      </c>
      <c r="D5" s="451"/>
      <c r="E5" s="451"/>
      <c r="F5" s="451"/>
      <c r="G5" s="451"/>
    </row>
    <row r="6" spans="3:7" s="211" customFormat="1" ht="15">
      <c r="C6" s="221"/>
      <c r="D6" s="221"/>
      <c r="E6" s="221"/>
      <c r="F6" s="221"/>
      <c r="G6" s="221"/>
    </row>
    <row r="7" spans="1:9" ht="15" customHeight="1">
      <c r="A7" s="371" t="s">
        <v>134</v>
      </c>
      <c r="B7" s="481" t="s">
        <v>497</v>
      </c>
      <c r="C7" s="481"/>
      <c r="D7" s="481" t="s">
        <v>135</v>
      </c>
      <c r="E7" s="481"/>
      <c r="F7" s="481"/>
      <c r="G7" s="481"/>
      <c r="H7" s="371" t="s">
        <v>9</v>
      </c>
      <c r="I7" s="371" t="s">
        <v>136</v>
      </c>
    </row>
    <row r="8" spans="1:10" ht="28.5" customHeight="1">
      <c r="A8" s="266">
        <v>1</v>
      </c>
      <c r="B8" s="484" t="s">
        <v>137</v>
      </c>
      <c r="C8" s="485"/>
      <c r="D8" s="489" t="s">
        <v>138</v>
      </c>
      <c r="E8" s="490"/>
      <c r="F8" s="490"/>
      <c r="G8" s="491"/>
      <c r="H8" s="214">
        <v>87</v>
      </c>
      <c r="I8" s="213">
        <f>H8/857*100</f>
        <v>10.15169194865811</v>
      </c>
      <c r="J8" s="211"/>
    </row>
    <row r="9" spans="1:10" ht="17.25" customHeight="1">
      <c r="A9" s="83">
        <v>2</v>
      </c>
      <c r="B9" s="482" t="s">
        <v>354</v>
      </c>
      <c r="C9" s="483"/>
      <c r="D9" s="492" t="s">
        <v>139</v>
      </c>
      <c r="E9" s="493"/>
      <c r="F9" s="493"/>
      <c r="G9" s="494"/>
      <c r="H9" s="267">
        <v>78</v>
      </c>
      <c r="I9" s="213">
        <f aca="true" t="shared" si="0" ref="I9:I17">H9/857*100</f>
        <v>9.101516919486581</v>
      </c>
      <c r="J9" s="211"/>
    </row>
    <row r="10" spans="1:10" ht="29.25" customHeight="1">
      <c r="A10" s="266">
        <v>3</v>
      </c>
      <c r="B10" s="484" t="s">
        <v>356</v>
      </c>
      <c r="C10" s="485"/>
      <c r="D10" s="486" t="s">
        <v>305</v>
      </c>
      <c r="E10" s="487"/>
      <c r="F10" s="487"/>
      <c r="G10" s="488"/>
      <c r="H10" s="214">
        <v>56</v>
      </c>
      <c r="I10" s="213">
        <f t="shared" si="0"/>
        <v>6.534422403733956</v>
      </c>
      <c r="J10" s="211"/>
    </row>
    <row r="11" spans="1:9" ht="27.75" customHeight="1">
      <c r="A11" s="83">
        <v>4</v>
      </c>
      <c r="B11" s="482" t="s">
        <v>358</v>
      </c>
      <c r="C11" s="483"/>
      <c r="D11" s="475" t="s">
        <v>140</v>
      </c>
      <c r="E11" s="480"/>
      <c r="F11" s="480"/>
      <c r="G11" s="480"/>
      <c r="H11" s="267">
        <v>21</v>
      </c>
      <c r="I11" s="213">
        <f t="shared" si="0"/>
        <v>2.4504084014002334</v>
      </c>
    </row>
    <row r="12" spans="1:9" ht="17.25" customHeight="1">
      <c r="A12" s="266">
        <v>5</v>
      </c>
      <c r="B12" s="476" t="s">
        <v>501</v>
      </c>
      <c r="C12" s="476"/>
      <c r="D12" s="477" t="s">
        <v>502</v>
      </c>
      <c r="E12" s="478"/>
      <c r="F12" s="478"/>
      <c r="G12" s="478"/>
      <c r="H12" s="214">
        <v>16</v>
      </c>
      <c r="I12" s="213">
        <f t="shared" si="0"/>
        <v>1.8669778296382729</v>
      </c>
    </row>
    <row r="13" spans="1:9" ht="15" customHeight="1">
      <c r="A13" s="83">
        <v>6</v>
      </c>
      <c r="B13" s="474" t="s">
        <v>608</v>
      </c>
      <c r="C13" s="474"/>
      <c r="D13" s="475" t="s">
        <v>609</v>
      </c>
      <c r="E13" s="475"/>
      <c r="F13" s="475"/>
      <c r="G13" s="475"/>
      <c r="H13" s="267">
        <v>16</v>
      </c>
      <c r="I13" s="213">
        <f t="shared" si="0"/>
        <v>1.8669778296382729</v>
      </c>
    </row>
    <row r="14" spans="1:9" ht="27.75" customHeight="1">
      <c r="A14" s="266">
        <v>7</v>
      </c>
      <c r="B14" s="476" t="s">
        <v>610</v>
      </c>
      <c r="C14" s="476"/>
      <c r="D14" s="477" t="s">
        <v>611</v>
      </c>
      <c r="E14" s="478"/>
      <c r="F14" s="478"/>
      <c r="G14" s="478"/>
      <c r="H14" s="214">
        <v>15</v>
      </c>
      <c r="I14" s="213">
        <f t="shared" si="0"/>
        <v>1.7502917152858808</v>
      </c>
    </row>
    <row r="15" spans="1:9" ht="24.75" customHeight="1">
      <c r="A15" s="83">
        <v>8</v>
      </c>
      <c r="B15" s="479" t="s">
        <v>357</v>
      </c>
      <c r="C15" s="479"/>
      <c r="D15" s="475" t="s">
        <v>309</v>
      </c>
      <c r="E15" s="480"/>
      <c r="F15" s="480"/>
      <c r="G15" s="480"/>
      <c r="H15" s="267">
        <v>15</v>
      </c>
      <c r="I15" s="213">
        <f t="shared" si="0"/>
        <v>1.7502917152858808</v>
      </c>
    </row>
    <row r="16" spans="1:9" ht="16.5" customHeight="1">
      <c r="A16" s="266">
        <v>9</v>
      </c>
      <c r="B16" s="476" t="s">
        <v>524</v>
      </c>
      <c r="C16" s="476"/>
      <c r="D16" s="477" t="s">
        <v>525</v>
      </c>
      <c r="E16" s="477"/>
      <c r="F16" s="477"/>
      <c r="G16" s="477"/>
      <c r="H16" s="214">
        <v>13</v>
      </c>
      <c r="I16" s="213">
        <f t="shared" si="0"/>
        <v>1.5169194865810969</v>
      </c>
    </row>
    <row r="17" spans="1:9" ht="26.25" customHeight="1">
      <c r="A17" s="83">
        <v>10</v>
      </c>
      <c r="B17" s="479" t="s">
        <v>361</v>
      </c>
      <c r="C17" s="479"/>
      <c r="D17" s="475" t="s">
        <v>145</v>
      </c>
      <c r="E17" s="475"/>
      <c r="F17" s="475"/>
      <c r="G17" s="475"/>
      <c r="H17" s="267">
        <v>13</v>
      </c>
      <c r="I17" s="213">
        <f t="shared" si="0"/>
        <v>1.5169194865810969</v>
      </c>
    </row>
    <row r="18" spans="1:3" ht="15">
      <c r="A18" s="2" t="s">
        <v>18</v>
      </c>
      <c r="B18" s="2"/>
      <c r="C18" s="2"/>
    </row>
    <row r="19" spans="1:3" s="211" customFormat="1" ht="15">
      <c r="A19" s="2"/>
      <c r="B19" s="2"/>
      <c r="C19" s="2"/>
    </row>
    <row r="20" spans="1:3" ht="15">
      <c r="A20" s="2"/>
      <c r="B20" s="2"/>
      <c r="C20" s="2"/>
    </row>
    <row r="21" spans="3:7" ht="15">
      <c r="C21" s="451" t="s">
        <v>141</v>
      </c>
      <c r="D21" s="451"/>
      <c r="E21" s="451"/>
      <c r="F21" s="451"/>
      <c r="G21" s="451"/>
    </row>
    <row r="23" spans="1:9" ht="18" customHeight="1">
      <c r="A23" s="371" t="s">
        <v>134</v>
      </c>
      <c r="B23" s="481" t="s">
        <v>497</v>
      </c>
      <c r="C23" s="481"/>
      <c r="D23" s="481" t="s">
        <v>135</v>
      </c>
      <c r="E23" s="481"/>
      <c r="F23" s="481"/>
      <c r="G23" s="481"/>
      <c r="H23" s="371" t="s">
        <v>9</v>
      </c>
      <c r="I23" s="371" t="s">
        <v>136</v>
      </c>
    </row>
    <row r="24" spans="1:9" ht="28.5" customHeight="1">
      <c r="A24" s="266">
        <v>1</v>
      </c>
      <c r="B24" s="476" t="s">
        <v>137</v>
      </c>
      <c r="C24" s="476"/>
      <c r="D24" s="478" t="s">
        <v>138</v>
      </c>
      <c r="E24" s="478"/>
      <c r="F24" s="478"/>
      <c r="G24" s="478"/>
      <c r="H24" s="214">
        <v>433</v>
      </c>
      <c r="I24" s="213">
        <f>H24/3468*100</f>
        <v>12.485582468281429</v>
      </c>
    </row>
    <row r="25" spans="1:9" ht="30.75" customHeight="1">
      <c r="A25" s="83">
        <v>2</v>
      </c>
      <c r="B25" s="479" t="s">
        <v>358</v>
      </c>
      <c r="C25" s="479"/>
      <c r="D25" s="475" t="s">
        <v>140</v>
      </c>
      <c r="E25" s="480"/>
      <c r="F25" s="480"/>
      <c r="G25" s="480"/>
      <c r="H25" s="267">
        <v>123</v>
      </c>
      <c r="I25" s="213">
        <f aca="true" t="shared" si="1" ref="I25:I33">H25/3468*100</f>
        <v>3.5467128027681665</v>
      </c>
    </row>
    <row r="26" spans="1:9" ht="29.25" customHeight="1">
      <c r="A26" s="266">
        <v>3</v>
      </c>
      <c r="B26" s="476" t="s">
        <v>356</v>
      </c>
      <c r="C26" s="476"/>
      <c r="D26" s="477" t="s">
        <v>305</v>
      </c>
      <c r="E26" s="478"/>
      <c r="F26" s="478"/>
      <c r="G26" s="478"/>
      <c r="H26" s="214">
        <v>90</v>
      </c>
      <c r="I26" s="213">
        <f t="shared" si="1"/>
        <v>2.5951557093425603</v>
      </c>
    </row>
    <row r="27" spans="1:9" ht="18" customHeight="1">
      <c r="A27" s="83">
        <v>4</v>
      </c>
      <c r="B27" s="479" t="s">
        <v>360</v>
      </c>
      <c r="C27" s="479"/>
      <c r="D27" s="475" t="s">
        <v>144</v>
      </c>
      <c r="E27" s="475"/>
      <c r="F27" s="475"/>
      <c r="G27" s="475"/>
      <c r="H27" s="267">
        <v>73</v>
      </c>
      <c r="I27" s="213">
        <f t="shared" si="1"/>
        <v>2.1049596309111878</v>
      </c>
    </row>
    <row r="28" spans="1:9" ht="15.75" customHeight="1">
      <c r="A28" s="266">
        <v>5</v>
      </c>
      <c r="B28" s="476" t="s">
        <v>357</v>
      </c>
      <c r="C28" s="476"/>
      <c r="D28" s="477" t="s">
        <v>309</v>
      </c>
      <c r="E28" s="478"/>
      <c r="F28" s="478"/>
      <c r="G28" s="478"/>
      <c r="H28" s="214">
        <v>67</v>
      </c>
      <c r="I28" s="213">
        <f t="shared" si="1"/>
        <v>1.9319492502883506</v>
      </c>
    </row>
    <row r="29" spans="1:9" ht="15" customHeight="1">
      <c r="A29" s="83">
        <v>6</v>
      </c>
      <c r="B29" s="479" t="s">
        <v>354</v>
      </c>
      <c r="C29" s="479"/>
      <c r="D29" s="475" t="s">
        <v>139</v>
      </c>
      <c r="E29" s="475"/>
      <c r="F29" s="475"/>
      <c r="G29" s="475"/>
      <c r="H29" s="267">
        <v>64</v>
      </c>
      <c r="I29" s="213">
        <f t="shared" si="1"/>
        <v>1.845444059976932</v>
      </c>
    </row>
    <row r="30" spans="1:9" ht="27.75" customHeight="1">
      <c r="A30" s="266">
        <v>7</v>
      </c>
      <c r="B30" s="476" t="s">
        <v>361</v>
      </c>
      <c r="C30" s="476"/>
      <c r="D30" s="477" t="s">
        <v>145</v>
      </c>
      <c r="E30" s="478"/>
      <c r="F30" s="478"/>
      <c r="G30" s="478"/>
      <c r="H30" s="214">
        <v>60</v>
      </c>
      <c r="I30" s="213">
        <f t="shared" si="1"/>
        <v>1.7301038062283738</v>
      </c>
    </row>
    <row r="31" spans="1:9" ht="26.25" customHeight="1">
      <c r="A31" s="83">
        <v>8</v>
      </c>
      <c r="B31" s="479" t="s">
        <v>610</v>
      </c>
      <c r="C31" s="479"/>
      <c r="D31" s="475" t="s">
        <v>611</v>
      </c>
      <c r="E31" s="480"/>
      <c r="F31" s="480"/>
      <c r="G31" s="480"/>
      <c r="H31" s="267">
        <v>56</v>
      </c>
      <c r="I31" s="213">
        <f t="shared" si="1"/>
        <v>1.6147635524798154</v>
      </c>
    </row>
    <row r="32" spans="1:9" ht="15" customHeight="1">
      <c r="A32" s="266">
        <v>9</v>
      </c>
      <c r="B32" s="476" t="s">
        <v>514</v>
      </c>
      <c r="C32" s="476"/>
      <c r="D32" s="477" t="s">
        <v>515</v>
      </c>
      <c r="E32" s="478"/>
      <c r="F32" s="478"/>
      <c r="G32" s="478"/>
      <c r="H32" s="214">
        <v>53</v>
      </c>
      <c r="I32" s="213">
        <f t="shared" si="1"/>
        <v>1.5282583621683967</v>
      </c>
    </row>
    <row r="33" spans="1:9" ht="27.75" customHeight="1">
      <c r="A33" s="83">
        <v>10</v>
      </c>
      <c r="B33" s="479" t="s">
        <v>355</v>
      </c>
      <c r="C33" s="479"/>
      <c r="D33" s="475" t="s">
        <v>304</v>
      </c>
      <c r="E33" s="480"/>
      <c r="F33" s="480"/>
      <c r="G33" s="480"/>
      <c r="H33" s="267">
        <v>47</v>
      </c>
      <c r="I33" s="213">
        <f t="shared" si="1"/>
        <v>1.3552479815455594</v>
      </c>
    </row>
    <row r="34" spans="1:3" ht="15">
      <c r="A34" s="2" t="s">
        <v>18</v>
      </c>
      <c r="B34" s="2"/>
      <c r="C34" s="2"/>
    </row>
    <row r="35" spans="1:3" ht="15">
      <c r="A35" s="2"/>
      <c r="B35" s="2"/>
      <c r="C35" s="2"/>
    </row>
    <row r="36" spans="1:3" s="211" customFormat="1" ht="15">
      <c r="A36" s="2"/>
      <c r="B36" s="2"/>
      <c r="C36" s="2"/>
    </row>
    <row r="37" spans="1:3" s="211" customFormat="1" ht="15">
      <c r="A37" s="2"/>
      <c r="B37" s="2"/>
      <c r="C37" s="2"/>
    </row>
    <row r="38" spans="1:3" s="211" customFormat="1" ht="15">
      <c r="A38" s="2"/>
      <c r="B38" s="2"/>
      <c r="C38" s="2"/>
    </row>
    <row r="40" spans="3:7" ht="15">
      <c r="C40" s="451" t="s">
        <v>146</v>
      </c>
      <c r="D40" s="451"/>
      <c r="E40" s="451"/>
      <c r="F40" s="451"/>
      <c r="G40" s="451"/>
    </row>
    <row r="42" spans="1:9" ht="17.25" customHeight="1">
      <c r="A42" s="371" t="s">
        <v>134</v>
      </c>
      <c r="B42" s="481" t="s">
        <v>497</v>
      </c>
      <c r="C42" s="481"/>
      <c r="D42" s="481" t="s">
        <v>135</v>
      </c>
      <c r="E42" s="481"/>
      <c r="F42" s="481"/>
      <c r="G42" s="481"/>
      <c r="H42" s="371" t="s">
        <v>9</v>
      </c>
      <c r="I42" s="371" t="s">
        <v>136</v>
      </c>
    </row>
    <row r="43" spans="1:9" ht="29.25" customHeight="1">
      <c r="A43" s="266">
        <v>1</v>
      </c>
      <c r="B43" s="476" t="s">
        <v>137</v>
      </c>
      <c r="C43" s="476"/>
      <c r="D43" s="478" t="s">
        <v>138</v>
      </c>
      <c r="E43" s="478"/>
      <c r="F43" s="478"/>
      <c r="G43" s="478"/>
      <c r="H43" s="212">
        <v>675</v>
      </c>
      <c r="I43" s="213">
        <f>H43/3215*100</f>
        <v>20.99533437013997</v>
      </c>
    </row>
    <row r="44" spans="1:9" ht="30.75" customHeight="1">
      <c r="A44" s="83">
        <v>2</v>
      </c>
      <c r="B44" s="479" t="s">
        <v>358</v>
      </c>
      <c r="C44" s="479"/>
      <c r="D44" s="480" t="s">
        <v>140</v>
      </c>
      <c r="E44" s="480"/>
      <c r="F44" s="480"/>
      <c r="G44" s="480"/>
      <c r="H44" s="267">
        <v>204</v>
      </c>
      <c r="I44" s="213">
        <f aca="true" t="shared" si="2" ref="I44:I52">H44/3215*100</f>
        <v>6.345256609642301</v>
      </c>
    </row>
    <row r="45" spans="1:9" ht="29.25" customHeight="1">
      <c r="A45" s="266">
        <v>3</v>
      </c>
      <c r="B45" s="476" t="s">
        <v>362</v>
      </c>
      <c r="C45" s="476"/>
      <c r="D45" s="478" t="s">
        <v>277</v>
      </c>
      <c r="E45" s="478"/>
      <c r="F45" s="478"/>
      <c r="G45" s="478"/>
      <c r="H45" s="214">
        <v>192</v>
      </c>
      <c r="I45" s="213">
        <f t="shared" si="2"/>
        <v>5.9720062208398135</v>
      </c>
    </row>
    <row r="46" spans="1:9" ht="42.75" customHeight="1">
      <c r="A46" s="83">
        <v>4</v>
      </c>
      <c r="B46" s="479" t="s">
        <v>142</v>
      </c>
      <c r="C46" s="479"/>
      <c r="D46" s="480" t="s">
        <v>143</v>
      </c>
      <c r="E46" s="480"/>
      <c r="F46" s="480"/>
      <c r="G46" s="480"/>
      <c r="H46" s="267">
        <v>122</v>
      </c>
      <c r="I46" s="213">
        <f t="shared" si="2"/>
        <v>3.7947122861586315</v>
      </c>
    </row>
    <row r="47" spans="1:9" ht="27.75" customHeight="1">
      <c r="A47" s="266">
        <v>5</v>
      </c>
      <c r="B47" s="476" t="s">
        <v>538</v>
      </c>
      <c r="C47" s="476"/>
      <c r="D47" s="477" t="s">
        <v>388</v>
      </c>
      <c r="E47" s="478"/>
      <c r="F47" s="478"/>
      <c r="G47" s="478"/>
      <c r="H47" s="214">
        <v>57</v>
      </c>
      <c r="I47" s="213">
        <f t="shared" si="2"/>
        <v>1.7729393468118197</v>
      </c>
    </row>
    <row r="48" spans="1:9" ht="26.25" customHeight="1">
      <c r="A48" s="83">
        <v>6</v>
      </c>
      <c r="B48" s="479" t="s">
        <v>363</v>
      </c>
      <c r="C48" s="479"/>
      <c r="D48" s="475" t="s">
        <v>147</v>
      </c>
      <c r="E48" s="480"/>
      <c r="F48" s="480"/>
      <c r="G48" s="480"/>
      <c r="H48" s="267">
        <v>56</v>
      </c>
      <c r="I48" s="213">
        <f t="shared" si="2"/>
        <v>1.7418351477449456</v>
      </c>
    </row>
    <row r="49" spans="1:9" ht="15" customHeight="1">
      <c r="A49" s="266">
        <v>7</v>
      </c>
      <c r="B49" s="476" t="s">
        <v>503</v>
      </c>
      <c r="C49" s="476"/>
      <c r="D49" s="477" t="s">
        <v>504</v>
      </c>
      <c r="E49" s="478"/>
      <c r="F49" s="478"/>
      <c r="G49" s="478"/>
      <c r="H49" s="214">
        <v>56</v>
      </c>
      <c r="I49" s="213">
        <f t="shared" si="2"/>
        <v>1.7418351477449456</v>
      </c>
    </row>
    <row r="50" spans="1:9" ht="15.75" customHeight="1">
      <c r="A50" s="83">
        <v>8</v>
      </c>
      <c r="B50" s="479" t="s">
        <v>360</v>
      </c>
      <c r="C50" s="479"/>
      <c r="D50" s="475" t="s">
        <v>144</v>
      </c>
      <c r="E50" s="480"/>
      <c r="F50" s="480"/>
      <c r="G50" s="480"/>
      <c r="H50" s="267">
        <v>49</v>
      </c>
      <c r="I50" s="213">
        <f t="shared" si="2"/>
        <v>1.5241057542768273</v>
      </c>
    </row>
    <row r="51" spans="1:9" ht="25.5" customHeight="1">
      <c r="A51" s="266">
        <v>9</v>
      </c>
      <c r="B51" s="476" t="s">
        <v>364</v>
      </c>
      <c r="C51" s="476"/>
      <c r="D51" s="477" t="s">
        <v>351</v>
      </c>
      <c r="E51" s="478"/>
      <c r="F51" s="478"/>
      <c r="G51" s="478"/>
      <c r="H51" s="214">
        <v>48</v>
      </c>
      <c r="I51" s="213">
        <f t="shared" si="2"/>
        <v>1.4930015552099534</v>
      </c>
    </row>
    <row r="52" spans="1:9" ht="30.75" customHeight="1">
      <c r="A52" s="83">
        <v>10</v>
      </c>
      <c r="B52" s="479" t="s">
        <v>356</v>
      </c>
      <c r="C52" s="479"/>
      <c r="D52" s="475" t="s">
        <v>305</v>
      </c>
      <c r="E52" s="480"/>
      <c r="F52" s="480"/>
      <c r="G52" s="480"/>
      <c r="H52" s="267">
        <v>47</v>
      </c>
      <c r="I52" s="213">
        <f t="shared" si="2"/>
        <v>1.4618973561430793</v>
      </c>
    </row>
    <row r="53" spans="2:4" ht="15">
      <c r="B53" s="2"/>
      <c r="C53" s="2"/>
      <c r="D53" s="2"/>
    </row>
    <row r="54" ht="15">
      <c r="A54" s="2" t="s">
        <v>18</v>
      </c>
    </row>
  </sheetData>
  <sheetProtection/>
  <mergeCells count="71">
    <mergeCell ref="B10:C10"/>
    <mergeCell ref="D10:G10"/>
    <mergeCell ref="A2:J2"/>
    <mergeCell ref="B8:C8"/>
    <mergeCell ref="D8:G8"/>
    <mergeCell ref="B9:C9"/>
    <mergeCell ref="D9:G9"/>
    <mergeCell ref="A3:I3"/>
    <mergeCell ref="C5:G5"/>
    <mergeCell ref="B7:C7"/>
    <mergeCell ref="D7:G7"/>
    <mergeCell ref="B12:C12"/>
    <mergeCell ref="D12:G12"/>
    <mergeCell ref="B24:C24"/>
    <mergeCell ref="D24:G24"/>
    <mergeCell ref="B15:C15"/>
    <mergeCell ref="D15:G15"/>
    <mergeCell ref="B16:C16"/>
    <mergeCell ref="D16:G16"/>
    <mergeCell ref="B17:C17"/>
    <mergeCell ref="C21:G21"/>
    <mergeCell ref="B23:C23"/>
    <mergeCell ref="D23:G23"/>
    <mergeCell ref="D17:G17"/>
    <mergeCell ref="B25:C25"/>
    <mergeCell ref="D25:G25"/>
    <mergeCell ref="B26:C26"/>
    <mergeCell ref="D26:G26"/>
    <mergeCell ref="B28:C28"/>
    <mergeCell ref="D28:G28"/>
    <mergeCell ref="B29:C29"/>
    <mergeCell ref="D29:G29"/>
    <mergeCell ref="D27:G27"/>
    <mergeCell ref="D31:G31"/>
    <mergeCell ref="D30:G30"/>
    <mergeCell ref="B30:C30"/>
    <mergeCell ref="B44:C44"/>
    <mergeCell ref="D45:G45"/>
    <mergeCell ref="D46:G46"/>
    <mergeCell ref="B42:C42"/>
    <mergeCell ref="B31:C31"/>
    <mergeCell ref="B47:C47"/>
    <mergeCell ref="D47:G47"/>
    <mergeCell ref="D42:G42"/>
    <mergeCell ref="B11:C11"/>
    <mergeCell ref="D11:G11"/>
    <mergeCell ref="B32:C32"/>
    <mergeCell ref="D32:G32"/>
    <mergeCell ref="B45:C45"/>
    <mergeCell ref="C40:G40"/>
    <mergeCell ref="B27:C27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13:C13"/>
    <mergeCell ref="D13:G13"/>
    <mergeCell ref="B14:C14"/>
    <mergeCell ref="D14:G14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11" customWidth="1"/>
    <col min="2" max="2" width="8.421875" style="211" customWidth="1"/>
    <col min="3" max="3" width="13.00390625" style="211" customWidth="1"/>
    <col min="4" max="6" width="9.140625" style="211" customWidth="1"/>
    <col min="7" max="7" width="10.00390625" style="211" customWidth="1"/>
    <col min="8" max="8" width="6.8515625" style="211" customWidth="1"/>
    <col min="9" max="9" width="6.28125" style="211" customWidth="1"/>
    <col min="10" max="10" width="8.00390625" style="211" customWidth="1"/>
    <col min="11" max="106" width="9.140625" style="211" customWidth="1"/>
    <col min="107" max="107" width="5.140625" style="211" customWidth="1"/>
    <col min="108" max="16384" width="9.140625" style="211" customWidth="1"/>
  </cols>
  <sheetData>
    <row r="1" spans="1:10" ht="17.25" customHeight="1" thickBot="1">
      <c r="A1" s="504" t="s">
        <v>593</v>
      </c>
      <c r="B1" s="423"/>
      <c r="C1" s="423"/>
      <c r="D1" s="423"/>
      <c r="E1" s="423"/>
      <c r="F1" s="423"/>
      <c r="G1" s="423"/>
      <c r="H1" s="423"/>
      <c r="I1" s="423"/>
      <c r="J1" s="70"/>
    </row>
    <row r="2" spans="1:9" ht="16.5" customHeight="1">
      <c r="A2" s="497" t="s">
        <v>594</v>
      </c>
      <c r="B2" s="417"/>
      <c r="C2" s="417"/>
      <c r="D2" s="417"/>
      <c r="E2" s="417"/>
      <c r="F2" s="417"/>
      <c r="G2" s="417"/>
      <c r="H2" s="417"/>
      <c r="I2" s="417"/>
    </row>
    <row r="3" spans="3:7" ht="15">
      <c r="C3" s="451" t="s">
        <v>133</v>
      </c>
      <c r="D3" s="451"/>
      <c r="E3" s="451"/>
      <c r="F3" s="451"/>
      <c r="G3" s="451"/>
    </row>
    <row r="4" spans="1:9" ht="15.75" customHeight="1">
      <c r="A4" s="371" t="s">
        <v>134</v>
      </c>
      <c r="B4" s="481" t="s">
        <v>497</v>
      </c>
      <c r="C4" s="481"/>
      <c r="D4" s="481" t="s">
        <v>135</v>
      </c>
      <c r="E4" s="481"/>
      <c r="F4" s="481"/>
      <c r="G4" s="481"/>
      <c r="H4" s="371" t="s">
        <v>9</v>
      </c>
      <c r="I4" s="371" t="s">
        <v>499</v>
      </c>
    </row>
    <row r="5" spans="1:9" ht="28.5" customHeight="1">
      <c r="A5" s="266">
        <v>1</v>
      </c>
      <c r="B5" s="496" t="s">
        <v>137</v>
      </c>
      <c r="C5" s="496"/>
      <c r="D5" s="498" t="s">
        <v>138</v>
      </c>
      <c r="E5" s="499"/>
      <c r="F5" s="499"/>
      <c r="G5" s="500"/>
      <c r="H5" s="214">
        <v>115</v>
      </c>
      <c r="I5" s="213">
        <f>H5/1311*100</f>
        <v>8.771929824561402</v>
      </c>
    </row>
    <row r="6" spans="1:9" ht="15.75" customHeight="1">
      <c r="A6" s="83">
        <v>2</v>
      </c>
      <c r="B6" s="495" t="s">
        <v>354</v>
      </c>
      <c r="C6" s="495"/>
      <c r="D6" s="492" t="s">
        <v>139</v>
      </c>
      <c r="E6" s="493"/>
      <c r="F6" s="493"/>
      <c r="G6" s="494"/>
      <c r="H6" s="267">
        <v>44</v>
      </c>
      <c r="I6" s="213">
        <f aca="true" t="shared" si="0" ref="I6:I14">H6/1311*100</f>
        <v>3.3562166285278416</v>
      </c>
    </row>
    <row r="7" spans="1:9" ht="28.5" customHeight="1">
      <c r="A7" s="266">
        <v>3</v>
      </c>
      <c r="B7" s="496" t="s">
        <v>357</v>
      </c>
      <c r="C7" s="496"/>
      <c r="D7" s="486" t="s">
        <v>309</v>
      </c>
      <c r="E7" s="487"/>
      <c r="F7" s="487"/>
      <c r="G7" s="488"/>
      <c r="H7" s="214">
        <v>32</v>
      </c>
      <c r="I7" s="213">
        <f t="shared" si="0"/>
        <v>2.440884820747521</v>
      </c>
    </row>
    <row r="8" spans="1:9" ht="27.75" customHeight="1">
      <c r="A8" s="83">
        <v>4</v>
      </c>
      <c r="B8" s="495" t="s">
        <v>561</v>
      </c>
      <c r="C8" s="495"/>
      <c r="D8" s="501" t="s">
        <v>562</v>
      </c>
      <c r="E8" s="502"/>
      <c r="F8" s="502"/>
      <c r="G8" s="503"/>
      <c r="H8" s="267">
        <v>25</v>
      </c>
      <c r="I8" s="213">
        <f t="shared" si="0"/>
        <v>1.9069412662090008</v>
      </c>
    </row>
    <row r="9" spans="1:9" ht="13.5" customHeight="1">
      <c r="A9" s="266">
        <v>5</v>
      </c>
      <c r="B9" s="496" t="s">
        <v>359</v>
      </c>
      <c r="C9" s="496"/>
      <c r="D9" s="486" t="s">
        <v>353</v>
      </c>
      <c r="E9" s="487"/>
      <c r="F9" s="487"/>
      <c r="G9" s="488"/>
      <c r="H9" s="214">
        <v>21</v>
      </c>
      <c r="I9" s="213">
        <f t="shared" si="0"/>
        <v>1.6018306636155606</v>
      </c>
    </row>
    <row r="10" spans="1:9" ht="15.75" customHeight="1">
      <c r="A10" s="83">
        <v>6</v>
      </c>
      <c r="B10" s="495" t="s">
        <v>360</v>
      </c>
      <c r="C10" s="495"/>
      <c r="D10" s="501" t="s">
        <v>144</v>
      </c>
      <c r="E10" s="502"/>
      <c r="F10" s="502"/>
      <c r="G10" s="503"/>
      <c r="H10" s="267">
        <v>19</v>
      </c>
      <c r="I10" s="213">
        <f t="shared" si="0"/>
        <v>1.4492753623188406</v>
      </c>
    </row>
    <row r="11" spans="1:9" ht="13.5" customHeight="1">
      <c r="A11" s="266">
        <v>7</v>
      </c>
      <c r="B11" s="496" t="s">
        <v>365</v>
      </c>
      <c r="C11" s="496"/>
      <c r="D11" s="486" t="s">
        <v>346</v>
      </c>
      <c r="E11" s="487"/>
      <c r="F11" s="487"/>
      <c r="G11" s="488"/>
      <c r="H11" s="214">
        <v>19</v>
      </c>
      <c r="I11" s="213">
        <f t="shared" si="0"/>
        <v>1.4492753623188406</v>
      </c>
    </row>
    <row r="12" spans="1:9" ht="15.75" customHeight="1">
      <c r="A12" s="83">
        <v>8</v>
      </c>
      <c r="B12" s="495" t="s">
        <v>524</v>
      </c>
      <c r="C12" s="495"/>
      <c r="D12" s="501" t="s">
        <v>525</v>
      </c>
      <c r="E12" s="502"/>
      <c r="F12" s="502"/>
      <c r="G12" s="503"/>
      <c r="H12" s="267">
        <v>19</v>
      </c>
      <c r="I12" s="213">
        <f t="shared" si="0"/>
        <v>1.4492753623188406</v>
      </c>
    </row>
    <row r="13" spans="1:9" ht="15.75" customHeight="1">
      <c r="A13" s="266">
        <v>9</v>
      </c>
      <c r="B13" s="496" t="s">
        <v>142</v>
      </c>
      <c r="C13" s="496"/>
      <c r="D13" s="486" t="s">
        <v>143</v>
      </c>
      <c r="E13" s="487"/>
      <c r="F13" s="487"/>
      <c r="G13" s="488"/>
      <c r="H13" s="214">
        <v>18</v>
      </c>
      <c r="I13" s="213">
        <f t="shared" si="0"/>
        <v>1.3729977116704806</v>
      </c>
    </row>
    <row r="14" spans="1:9" ht="30.75" customHeight="1">
      <c r="A14" s="83">
        <v>10</v>
      </c>
      <c r="B14" s="495" t="s">
        <v>355</v>
      </c>
      <c r="C14" s="495"/>
      <c r="D14" s="501" t="s">
        <v>304</v>
      </c>
      <c r="E14" s="502"/>
      <c r="F14" s="502"/>
      <c r="G14" s="503"/>
      <c r="H14" s="267">
        <v>18</v>
      </c>
      <c r="I14" s="213">
        <f t="shared" si="0"/>
        <v>1.3729977116704806</v>
      </c>
    </row>
    <row r="15" spans="3:7" ht="15">
      <c r="C15" s="451" t="s">
        <v>141</v>
      </c>
      <c r="D15" s="451"/>
      <c r="E15" s="451"/>
      <c r="F15" s="451"/>
      <c r="G15" s="451"/>
    </row>
    <row r="16" spans="1:9" ht="15" customHeight="1">
      <c r="A16" s="371" t="s">
        <v>134</v>
      </c>
      <c r="B16" s="481" t="s">
        <v>497</v>
      </c>
      <c r="C16" s="481"/>
      <c r="D16" s="481" t="s">
        <v>135</v>
      </c>
      <c r="E16" s="481"/>
      <c r="F16" s="481"/>
      <c r="G16" s="481"/>
      <c r="H16" s="371" t="s">
        <v>9</v>
      </c>
      <c r="I16" s="371" t="s">
        <v>499</v>
      </c>
    </row>
    <row r="17" spans="1:9" ht="28.5" customHeight="1">
      <c r="A17" s="266">
        <v>1</v>
      </c>
      <c r="B17" s="476" t="s">
        <v>137</v>
      </c>
      <c r="C17" s="476"/>
      <c r="D17" s="478" t="s">
        <v>138</v>
      </c>
      <c r="E17" s="478"/>
      <c r="F17" s="478"/>
      <c r="G17" s="478"/>
      <c r="H17" s="212">
        <v>863</v>
      </c>
      <c r="I17" s="213">
        <f>H17/9318*100</f>
        <v>9.261644129641553</v>
      </c>
    </row>
    <row r="18" spans="1:9" ht="44.25" customHeight="1">
      <c r="A18" s="83">
        <v>2</v>
      </c>
      <c r="B18" s="482" t="s">
        <v>142</v>
      </c>
      <c r="C18" s="483"/>
      <c r="D18" s="475" t="s">
        <v>143</v>
      </c>
      <c r="E18" s="480"/>
      <c r="F18" s="480"/>
      <c r="G18" s="480"/>
      <c r="H18" s="267">
        <v>252</v>
      </c>
      <c r="I18" s="213">
        <f aca="true" t="shared" si="1" ref="I18:I26">H18/9318*100</f>
        <v>2.7044430135222153</v>
      </c>
    </row>
    <row r="19" spans="1:9" ht="27.75" customHeight="1">
      <c r="A19" s="266">
        <v>3</v>
      </c>
      <c r="B19" s="476" t="s">
        <v>356</v>
      </c>
      <c r="C19" s="476"/>
      <c r="D19" s="477" t="s">
        <v>305</v>
      </c>
      <c r="E19" s="478"/>
      <c r="F19" s="478"/>
      <c r="G19" s="478"/>
      <c r="H19" s="214">
        <v>220</v>
      </c>
      <c r="I19" s="213">
        <f t="shared" si="1"/>
        <v>2.361021678471775</v>
      </c>
    </row>
    <row r="20" spans="1:9" ht="12.75" customHeight="1">
      <c r="A20" s="83">
        <v>4</v>
      </c>
      <c r="B20" s="479" t="s">
        <v>358</v>
      </c>
      <c r="C20" s="479"/>
      <c r="D20" s="480" t="s">
        <v>140</v>
      </c>
      <c r="E20" s="480"/>
      <c r="F20" s="480"/>
      <c r="G20" s="480"/>
      <c r="H20" s="267">
        <v>194</v>
      </c>
      <c r="I20" s="213">
        <f t="shared" si="1"/>
        <v>2.0819918437432925</v>
      </c>
    </row>
    <row r="21" spans="1:9" ht="14.25" customHeight="1">
      <c r="A21" s="266">
        <v>5</v>
      </c>
      <c r="B21" s="476" t="s">
        <v>360</v>
      </c>
      <c r="C21" s="476"/>
      <c r="D21" s="477" t="s">
        <v>144</v>
      </c>
      <c r="E21" s="477"/>
      <c r="F21" s="477"/>
      <c r="G21" s="477"/>
      <c r="H21" s="214">
        <v>194</v>
      </c>
      <c r="I21" s="213">
        <f t="shared" si="1"/>
        <v>2.0819918437432925</v>
      </c>
    </row>
    <row r="22" spans="1:9" ht="29.25" customHeight="1">
      <c r="A22" s="83">
        <v>6</v>
      </c>
      <c r="B22" s="479" t="s">
        <v>357</v>
      </c>
      <c r="C22" s="479"/>
      <c r="D22" s="475" t="s">
        <v>309</v>
      </c>
      <c r="E22" s="475"/>
      <c r="F22" s="475"/>
      <c r="G22" s="475"/>
      <c r="H22" s="267">
        <v>178</v>
      </c>
      <c r="I22" s="213">
        <f t="shared" si="1"/>
        <v>1.9102811762180725</v>
      </c>
    </row>
    <row r="23" spans="1:9" ht="29.25" customHeight="1">
      <c r="A23" s="266">
        <v>7</v>
      </c>
      <c r="B23" s="476" t="s">
        <v>363</v>
      </c>
      <c r="C23" s="476"/>
      <c r="D23" s="477" t="s">
        <v>147</v>
      </c>
      <c r="E23" s="478"/>
      <c r="F23" s="478"/>
      <c r="G23" s="478"/>
      <c r="H23" s="214">
        <v>155</v>
      </c>
      <c r="I23" s="213">
        <f t="shared" si="1"/>
        <v>1.663447091650569</v>
      </c>
    </row>
    <row r="24" spans="1:9" ht="15.75" customHeight="1">
      <c r="A24" s="83">
        <v>8</v>
      </c>
      <c r="B24" s="479" t="s">
        <v>365</v>
      </c>
      <c r="C24" s="479"/>
      <c r="D24" s="475" t="s">
        <v>346</v>
      </c>
      <c r="E24" s="480"/>
      <c r="F24" s="480"/>
      <c r="G24" s="480"/>
      <c r="H24" s="267">
        <v>144</v>
      </c>
      <c r="I24" s="213">
        <f t="shared" si="1"/>
        <v>1.5453960077269802</v>
      </c>
    </row>
    <row r="25" spans="1:9" ht="28.5" customHeight="1">
      <c r="A25" s="266">
        <v>9</v>
      </c>
      <c r="B25" s="476" t="s">
        <v>505</v>
      </c>
      <c r="C25" s="476"/>
      <c r="D25" s="477" t="s">
        <v>506</v>
      </c>
      <c r="E25" s="478"/>
      <c r="F25" s="478"/>
      <c r="G25" s="478"/>
      <c r="H25" s="214">
        <v>125</v>
      </c>
      <c r="I25" s="213">
        <f t="shared" si="1"/>
        <v>1.3414895900407813</v>
      </c>
    </row>
    <row r="26" spans="1:9" ht="15" customHeight="1">
      <c r="A26" s="83">
        <v>10</v>
      </c>
      <c r="B26" s="479" t="s">
        <v>503</v>
      </c>
      <c r="C26" s="479"/>
      <c r="D26" s="475" t="s">
        <v>504</v>
      </c>
      <c r="E26" s="480"/>
      <c r="F26" s="480"/>
      <c r="G26" s="480"/>
      <c r="H26" s="267">
        <v>125</v>
      </c>
      <c r="I26" s="213">
        <f t="shared" si="1"/>
        <v>1.3414895900407813</v>
      </c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3:7" ht="15">
      <c r="C30" s="451" t="s">
        <v>146</v>
      </c>
      <c r="D30" s="451"/>
      <c r="E30" s="451"/>
      <c r="F30" s="451"/>
      <c r="G30" s="451"/>
    </row>
    <row r="31" spans="1:9" ht="25.5" customHeight="1">
      <c r="A31" s="371" t="s">
        <v>134</v>
      </c>
      <c r="B31" s="481" t="s">
        <v>497</v>
      </c>
      <c r="C31" s="481"/>
      <c r="D31" s="481" t="s">
        <v>135</v>
      </c>
      <c r="E31" s="481"/>
      <c r="F31" s="481"/>
      <c r="G31" s="481"/>
      <c r="H31" s="371" t="s">
        <v>9</v>
      </c>
      <c r="I31" s="371" t="s">
        <v>499</v>
      </c>
    </row>
    <row r="32" spans="1:9" ht="32.25" customHeight="1">
      <c r="A32" s="266">
        <v>1</v>
      </c>
      <c r="B32" s="476" t="s">
        <v>142</v>
      </c>
      <c r="C32" s="476"/>
      <c r="D32" s="478" t="s">
        <v>388</v>
      </c>
      <c r="E32" s="478"/>
      <c r="F32" s="478"/>
      <c r="G32" s="478"/>
      <c r="H32" s="212">
        <v>863</v>
      </c>
      <c r="I32" s="213">
        <f>H32/16334*100</f>
        <v>5.283457818048243</v>
      </c>
    </row>
    <row r="33" spans="1:9" ht="30" customHeight="1">
      <c r="A33" s="83">
        <v>2</v>
      </c>
      <c r="B33" s="479" t="s">
        <v>137</v>
      </c>
      <c r="C33" s="479"/>
      <c r="D33" s="480" t="s">
        <v>138</v>
      </c>
      <c r="E33" s="480"/>
      <c r="F33" s="480"/>
      <c r="G33" s="480"/>
      <c r="H33" s="267">
        <v>252</v>
      </c>
      <c r="I33" s="213">
        <f aca="true" t="shared" si="2" ref="I33:I41">H33/16334*100</f>
        <v>1.5427941716664626</v>
      </c>
    </row>
    <row r="34" spans="1:9" ht="27.75" customHeight="1">
      <c r="A34" s="266">
        <v>3</v>
      </c>
      <c r="B34" s="476" t="s">
        <v>358</v>
      </c>
      <c r="C34" s="476"/>
      <c r="D34" s="478" t="s">
        <v>140</v>
      </c>
      <c r="E34" s="478"/>
      <c r="F34" s="478"/>
      <c r="G34" s="478"/>
      <c r="H34" s="214">
        <v>220</v>
      </c>
      <c r="I34" s="213">
        <f t="shared" si="2"/>
        <v>1.3468838006611976</v>
      </c>
    </row>
    <row r="35" spans="1:9" ht="42" customHeight="1">
      <c r="A35" s="83">
        <v>4</v>
      </c>
      <c r="B35" s="479" t="s">
        <v>362</v>
      </c>
      <c r="C35" s="479"/>
      <c r="D35" s="480" t="s">
        <v>277</v>
      </c>
      <c r="E35" s="480"/>
      <c r="F35" s="480"/>
      <c r="G35" s="480"/>
      <c r="H35" s="267">
        <v>194</v>
      </c>
      <c r="I35" s="213">
        <f t="shared" si="2"/>
        <v>1.1877066242194196</v>
      </c>
    </row>
    <row r="36" spans="1:9" ht="33" customHeight="1">
      <c r="A36" s="266">
        <v>5</v>
      </c>
      <c r="B36" s="476" t="s">
        <v>364</v>
      </c>
      <c r="C36" s="476"/>
      <c r="D36" s="477" t="s">
        <v>351</v>
      </c>
      <c r="E36" s="478"/>
      <c r="F36" s="478"/>
      <c r="G36" s="478"/>
      <c r="H36" s="214">
        <v>194</v>
      </c>
      <c r="I36" s="213">
        <f t="shared" si="2"/>
        <v>1.1877066242194196</v>
      </c>
    </row>
    <row r="37" spans="1:9" ht="29.25" customHeight="1">
      <c r="A37" s="83">
        <v>6</v>
      </c>
      <c r="B37" s="479" t="s">
        <v>363</v>
      </c>
      <c r="C37" s="479"/>
      <c r="D37" s="475" t="s">
        <v>147</v>
      </c>
      <c r="E37" s="480"/>
      <c r="F37" s="480"/>
      <c r="G37" s="480"/>
      <c r="H37" s="267">
        <v>178</v>
      </c>
      <c r="I37" s="213">
        <f t="shared" si="2"/>
        <v>1.089751438716787</v>
      </c>
    </row>
    <row r="38" spans="1:9" ht="30" customHeight="1">
      <c r="A38" s="266">
        <v>7</v>
      </c>
      <c r="B38" s="476" t="s">
        <v>389</v>
      </c>
      <c r="C38" s="476"/>
      <c r="D38" s="477" t="s">
        <v>390</v>
      </c>
      <c r="E38" s="478"/>
      <c r="F38" s="478"/>
      <c r="G38" s="478"/>
      <c r="H38" s="214">
        <v>155</v>
      </c>
      <c r="I38" s="213">
        <f t="shared" si="2"/>
        <v>0.9489408595567527</v>
      </c>
    </row>
    <row r="39" spans="1:9" ht="25.5" customHeight="1">
      <c r="A39" s="83">
        <v>8</v>
      </c>
      <c r="B39" s="479" t="s">
        <v>356</v>
      </c>
      <c r="C39" s="479"/>
      <c r="D39" s="475" t="s">
        <v>305</v>
      </c>
      <c r="E39" s="480"/>
      <c r="F39" s="480"/>
      <c r="G39" s="480"/>
      <c r="H39" s="267">
        <v>144</v>
      </c>
      <c r="I39" s="213">
        <f t="shared" si="2"/>
        <v>0.8815966695236929</v>
      </c>
    </row>
    <row r="40" spans="1:9" ht="16.5" customHeight="1">
      <c r="A40" s="266">
        <v>9</v>
      </c>
      <c r="B40" s="476" t="s">
        <v>360</v>
      </c>
      <c r="C40" s="476"/>
      <c r="D40" s="477" t="s">
        <v>144</v>
      </c>
      <c r="E40" s="478"/>
      <c r="F40" s="478"/>
      <c r="G40" s="478"/>
      <c r="H40" s="214">
        <v>125</v>
      </c>
      <c r="I40" s="213">
        <f t="shared" si="2"/>
        <v>0.7652748867393168</v>
      </c>
    </row>
    <row r="41" spans="1:9" ht="17.25" customHeight="1">
      <c r="A41" s="83">
        <v>10</v>
      </c>
      <c r="B41" s="479" t="s">
        <v>503</v>
      </c>
      <c r="C41" s="479"/>
      <c r="D41" s="475" t="s">
        <v>504</v>
      </c>
      <c r="E41" s="480"/>
      <c r="F41" s="480"/>
      <c r="G41" s="480"/>
      <c r="H41" s="267">
        <v>125</v>
      </c>
      <c r="I41" s="213">
        <f t="shared" si="2"/>
        <v>0.7652748867393168</v>
      </c>
    </row>
    <row r="42" spans="1:8" ht="15">
      <c r="A42" s="211" t="s">
        <v>500</v>
      </c>
      <c r="B42" s="216"/>
      <c r="C42" s="216"/>
      <c r="D42" s="216"/>
      <c r="E42" s="216"/>
      <c r="F42" s="216"/>
      <c r="G42" s="216"/>
      <c r="H42" s="216"/>
    </row>
    <row r="43" ht="15">
      <c r="A43" s="2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4:C24"/>
    <mergeCell ref="D24:G24"/>
    <mergeCell ref="D34:G34"/>
    <mergeCell ref="B25:C25"/>
    <mergeCell ref="D25:G25"/>
    <mergeCell ref="B26:C26"/>
    <mergeCell ref="D26:G26"/>
    <mergeCell ref="C30:G30"/>
    <mergeCell ref="B31:C31"/>
    <mergeCell ref="D31:G31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4:C14"/>
    <mergeCell ref="D14:G14"/>
    <mergeCell ref="C15:G15"/>
    <mergeCell ref="B16:C16"/>
    <mergeCell ref="D16:G16"/>
    <mergeCell ref="B17:C17"/>
    <mergeCell ref="D17:G17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&amp;L17.10.2014&amp;CTÜRKİYE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85" customWidth="1"/>
    <col min="2" max="2" width="15.8515625" style="85" customWidth="1"/>
    <col min="3" max="3" width="5.57421875" style="84" customWidth="1"/>
    <col min="4" max="4" width="3.57421875" style="84" customWidth="1"/>
    <col min="5" max="5" width="5.7109375" style="84" customWidth="1"/>
    <col min="6" max="6" width="5.28125" style="84" customWidth="1"/>
    <col min="7" max="7" width="3.7109375" style="84" customWidth="1"/>
    <col min="8" max="8" width="5.28125" style="84" customWidth="1"/>
    <col min="9" max="9" width="4.00390625" style="84" bestFit="1" customWidth="1"/>
    <col min="10" max="10" width="5.57421875" style="84" customWidth="1"/>
    <col min="11" max="11" width="5.00390625" style="101" customWidth="1"/>
    <col min="12" max="12" width="3.421875" style="84" customWidth="1"/>
    <col min="13" max="14" width="5.28125" style="84" customWidth="1"/>
    <col min="15" max="15" width="4.28125" style="84" customWidth="1"/>
    <col min="16" max="16" width="4.8515625" style="84" customWidth="1"/>
    <col min="17" max="17" width="4.00390625" style="84" customWidth="1"/>
    <col min="18" max="18" width="5.28125" style="84" customWidth="1"/>
    <col min="19" max="16384" width="9.140625" style="84" customWidth="1"/>
  </cols>
  <sheetData>
    <row r="1" spans="1:18" ht="18.75" thickBot="1">
      <c r="A1" s="505" t="s">
        <v>590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224"/>
      <c r="R1" s="224"/>
    </row>
    <row r="2" ht="15">
      <c r="A2" s="261"/>
    </row>
    <row r="3" spans="1:18" ht="15.75">
      <c r="A3" s="534" t="s">
        <v>148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</row>
    <row r="4" ht="15.75" thickBot="1">
      <c r="K4" s="84"/>
    </row>
    <row r="5" spans="1:18" s="86" customFormat="1" ht="17.25" customHeight="1" thickBot="1" thickTop="1">
      <c r="A5" s="225"/>
      <c r="B5" s="531" t="s">
        <v>149</v>
      </c>
      <c r="C5" s="535" t="s">
        <v>595</v>
      </c>
      <c r="D5" s="536"/>
      <c r="E5" s="536"/>
      <c r="F5" s="536"/>
      <c r="G5" s="536"/>
      <c r="H5" s="536"/>
      <c r="I5" s="536"/>
      <c r="J5" s="537"/>
      <c r="K5" s="535" t="s">
        <v>596</v>
      </c>
      <c r="L5" s="536"/>
      <c r="M5" s="536"/>
      <c r="N5" s="536"/>
      <c r="O5" s="536"/>
      <c r="P5" s="536"/>
      <c r="Q5" s="536"/>
      <c r="R5" s="537"/>
    </row>
    <row r="6" spans="1:18" ht="15.75" customHeight="1" thickTop="1">
      <c r="A6" s="226" t="s">
        <v>491</v>
      </c>
      <c r="B6" s="532"/>
      <c r="C6" s="538" t="s">
        <v>150</v>
      </c>
      <c r="D6" s="520"/>
      <c r="E6" s="528"/>
      <c r="F6" s="516" t="s">
        <v>151</v>
      </c>
      <c r="G6" s="518"/>
      <c r="H6" s="520" t="s">
        <v>152</v>
      </c>
      <c r="I6" s="520"/>
      <c r="J6" s="518"/>
      <c r="K6" s="520" t="s">
        <v>150</v>
      </c>
      <c r="L6" s="520"/>
      <c r="M6" s="520"/>
      <c r="N6" s="516" t="s">
        <v>151</v>
      </c>
      <c r="O6" s="528"/>
      <c r="P6" s="516" t="s">
        <v>152</v>
      </c>
      <c r="Q6" s="517"/>
      <c r="R6" s="518"/>
    </row>
    <row r="7" spans="1:18" ht="15" customHeight="1">
      <c r="A7" s="226" t="s">
        <v>490</v>
      </c>
      <c r="B7" s="532"/>
      <c r="C7" s="515" t="s">
        <v>153</v>
      </c>
      <c r="D7" s="509" t="s">
        <v>154</v>
      </c>
      <c r="E7" s="522" t="s">
        <v>155</v>
      </c>
      <c r="F7" s="514" t="s">
        <v>153</v>
      </c>
      <c r="G7" s="524" t="s">
        <v>154</v>
      </c>
      <c r="H7" s="526" t="s">
        <v>153</v>
      </c>
      <c r="I7" s="509" t="s">
        <v>154</v>
      </c>
      <c r="J7" s="529" t="s">
        <v>155</v>
      </c>
      <c r="K7" s="514" t="s">
        <v>153</v>
      </c>
      <c r="L7" s="508" t="s">
        <v>154</v>
      </c>
      <c r="M7" s="506" t="s">
        <v>155</v>
      </c>
      <c r="N7" s="510" t="s">
        <v>153</v>
      </c>
      <c r="O7" s="512" t="s">
        <v>154</v>
      </c>
      <c r="P7" s="514" t="s">
        <v>153</v>
      </c>
      <c r="Q7" s="508" t="s">
        <v>154</v>
      </c>
      <c r="R7" s="506" t="s">
        <v>155</v>
      </c>
    </row>
    <row r="8" spans="1:18" ht="24.75" customHeight="1" thickBot="1">
      <c r="A8" s="227"/>
      <c r="B8" s="533"/>
      <c r="C8" s="519"/>
      <c r="D8" s="521"/>
      <c r="E8" s="523"/>
      <c r="F8" s="515"/>
      <c r="G8" s="525"/>
      <c r="H8" s="527"/>
      <c r="I8" s="521"/>
      <c r="J8" s="530"/>
      <c r="K8" s="515"/>
      <c r="L8" s="509"/>
      <c r="M8" s="507"/>
      <c r="N8" s="511"/>
      <c r="O8" s="513"/>
      <c r="P8" s="515"/>
      <c r="Q8" s="509"/>
      <c r="R8" s="507"/>
    </row>
    <row r="9" spans="1:18" ht="15.75" thickTop="1">
      <c r="A9" s="228" t="s">
        <v>392</v>
      </c>
      <c r="B9" s="229" t="s">
        <v>156</v>
      </c>
      <c r="C9" s="268">
        <v>74</v>
      </c>
      <c r="D9" s="269">
        <v>0</v>
      </c>
      <c r="E9" s="270">
        <v>26</v>
      </c>
      <c r="F9" s="268">
        <v>10</v>
      </c>
      <c r="G9" s="270">
        <v>0</v>
      </c>
      <c r="H9" s="268">
        <v>16</v>
      </c>
      <c r="I9" s="269">
        <v>1</v>
      </c>
      <c r="J9" s="270">
        <v>39</v>
      </c>
      <c r="K9" s="268">
        <v>60</v>
      </c>
      <c r="L9" s="269">
        <v>0</v>
      </c>
      <c r="M9" s="270">
        <v>36</v>
      </c>
      <c r="N9" s="268">
        <v>18</v>
      </c>
      <c r="O9" s="270">
        <v>1</v>
      </c>
      <c r="P9" s="268">
        <v>17</v>
      </c>
      <c r="Q9" s="269">
        <v>2</v>
      </c>
      <c r="R9" s="270">
        <v>26</v>
      </c>
    </row>
    <row r="10" spans="1:18" s="308" customFormat="1" ht="15">
      <c r="A10" s="307" t="s">
        <v>393</v>
      </c>
      <c r="B10" s="307" t="s">
        <v>157</v>
      </c>
      <c r="C10" s="230">
        <v>13</v>
      </c>
      <c r="D10" s="231">
        <v>0</v>
      </c>
      <c r="E10" s="232">
        <v>5</v>
      </c>
      <c r="F10" s="230">
        <v>2</v>
      </c>
      <c r="G10" s="232">
        <v>1</v>
      </c>
      <c r="H10" s="230">
        <v>3</v>
      </c>
      <c r="I10" s="231">
        <v>5</v>
      </c>
      <c r="J10" s="232">
        <v>5</v>
      </c>
      <c r="K10" s="230">
        <v>16</v>
      </c>
      <c r="L10" s="231">
        <v>0</v>
      </c>
      <c r="M10" s="232">
        <v>14</v>
      </c>
      <c r="N10" s="230">
        <v>1</v>
      </c>
      <c r="O10" s="232">
        <v>0</v>
      </c>
      <c r="P10" s="230">
        <v>2</v>
      </c>
      <c r="Q10" s="231">
        <v>0</v>
      </c>
      <c r="R10" s="232">
        <v>1</v>
      </c>
    </row>
    <row r="11" spans="1:18" ht="15">
      <c r="A11" s="228" t="s">
        <v>394</v>
      </c>
      <c r="B11" s="228" t="s">
        <v>158</v>
      </c>
      <c r="C11" s="271">
        <v>10</v>
      </c>
      <c r="D11" s="272">
        <v>0</v>
      </c>
      <c r="E11" s="273">
        <v>15</v>
      </c>
      <c r="F11" s="271">
        <v>1</v>
      </c>
      <c r="G11" s="273">
        <v>0</v>
      </c>
      <c r="H11" s="271">
        <v>0</v>
      </c>
      <c r="I11" s="272">
        <v>0</v>
      </c>
      <c r="J11" s="273">
        <v>15</v>
      </c>
      <c r="K11" s="271">
        <v>21</v>
      </c>
      <c r="L11" s="272">
        <v>1</v>
      </c>
      <c r="M11" s="273">
        <v>19</v>
      </c>
      <c r="N11" s="271">
        <v>3</v>
      </c>
      <c r="O11" s="273">
        <v>2</v>
      </c>
      <c r="P11" s="271">
        <v>2</v>
      </c>
      <c r="Q11" s="272">
        <v>4</v>
      </c>
      <c r="R11" s="273">
        <v>8</v>
      </c>
    </row>
    <row r="12" spans="1:18" s="308" customFormat="1" ht="15">
      <c r="A12" s="307" t="s">
        <v>395</v>
      </c>
      <c r="B12" s="307" t="s">
        <v>159</v>
      </c>
      <c r="C12" s="230">
        <v>4</v>
      </c>
      <c r="D12" s="231">
        <v>0</v>
      </c>
      <c r="E12" s="232">
        <v>11</v>
      </c>
      <c r="F12" s="230">
        <v>0</v>
      </c>
      <c r="G12" s="232">
        <v>0</v>
      </c>
      <c r="H12" s="230">
        <v>1</v>
      </c>
      <c r="I12" s="231">
        <v>2</v>
      </c>
      <c r="J12" s="232">
        <v>2</v>
      </c>
      <c r="K12" s="230">
        <v>4</v>
      </c>
      <c r="L12" s="231">
        <v>0</v>
      </c>
      <c r="M12" s="232">
        <v>7</v>
      </c>
      <c r="N12" s="230">
        <v>1</v>
      </c>
      <c r="O12" s="232">
        <v>0</v>
      </c>
      <c r="P12" s="230">
        <v>0</v>
      </c>
      <c r="Q12" s="231">
        <v>0</v>
      </c>
      <c r="R12" s="232">
        <v>5</v>
      </c>
    </row>
    <row r="13" spans="1:18" ht="15">
      <c r="A13" s="228" t="s">
        <v>396</v>
      </c>
      <c r="B13" s="228" t="s">
        <v>160</v>
      </c>
      <c r="C13" s="271">
        <v>2</v>
      </c>
      <c r="D13" s="272">
        <v>0</v>
      </c>
      <c r="E13" s="273">
        <v>7</v>
      </c>
      <c r="F13" s="271">
        <v>0</v>
      </c>
      <c r="G13" s="273">
        <v>0</v>
      </c>
      <c r="H13" s="271">
        <v>2</v>
      </c>
      <c r="I13" s="272">
        <v>1</v>
      </c>
      <c r="J13" s="273">
        <v>6</v>
      </c>
      <c r="K13" s="271">
        <v>8</v>
      </c>
      <c r="L13" s="272">
        <v>1</v>
      </c>
      <c r="M13" s="273">
        <v>6</v>
      </c>
      <c r="N13" s="271">
        <v>0</v>
      </c>
      <c r="O13" s="273">
        <v>0</v>
      </c>
      <c r="P13" s="271">
        <v>4</v>
      </c>
      <c r="Q13" s="272">
        <v>1</v>
      </c>
      <c r="R13" s="273">
        <v>2</v>
      </c>
    </row>
    <row r="14" spans="1:18" s="308" customFormat="1" ht="15">
      <c r="A14" s="307" t="s">
        <v>397</v>
      </c>
      <c r="B14" s="307" t="s">
        <v>161</v>
      </c>
      <c r="C14" s="230">
        <v>449</v>
      </c>
      <c r="D14" s="231">
        <v>11</v>
      </c>
      <c r="E14" s="232">
        <v>132</v>
      </c>
      <c r="F14" s="230">
        <v>40</v>
      </c>
      <c r="G14" s="232">
        <v>4</v>
      </c>
      <c r="H14" s="230">
        <v>88</v>
      </c>
      <c r="I14" s="231">
        <v>5</v>
      </c>
      <c r="J14" s="232">
        <v>139</v>
      </c>
      <c r="K14" s="230">
        <v>393</v>
      </c>
      <c r="L14" s="231">
        <v>2</v>
      </c>
      <c r="M14" s="232">
        <v>148</v>
      </c>
      <c r="N14" s="230">
        <v>87</v>
      </c>
      <c r="O14" s="232">
        <v>6</v>
      </c>
      <c r="P14" s="230">
        <v>70</v>
      </c>
      <c r="Q14" s="231">
        <v>7</v>
      </c>
      <c r="R14" s="232">
        <v>141</v>
      </c>
    </row>
    <row r="15" spans="1:18" ht="15">
      <c r="A15" s="228" t="s">
        <v>398</v>
      </c>
      <c r="B15" s="228" t="s">
        <v>162</v>
      </c>
      <c r="C15" s="271">
        <v>161</v>
      </c>
      <c r="D15" s="272">
        <v>2</v>
      </c>
      <c r="E15" s="273">
        <v>145</v>
      </c>
      <c r="F15" s="271">
        <v>9</v>
      </c>
      <c r="G15" s="273">
        <v>0</v>
      </c>
      <c r="H15" s="271">
        <v>26</v>
      </c>
      <c r="I15" s="272">
        <v>4</v>
      </c>
      <c r="J15" s="273">
        <v>72</v>
      </c>
      <c r="K15" s="271">
        <v>118</v>
      </c>
      <c r="L15" s="272">
        <v>3</v>
      </c>
      <c r="M15" s="273">
        <v>138</v>
      </c>
      <c r="N15" s="271">
        <v>56</v>
      </c>
      <c r="O15" s="273">
        <v>4</v>
      </c>
      <c r="P15" s="271">
        <v>31</v>
      </c>
      <c r="Q15" s="272">
        <v>6</v>
      </c>
      <c r="R15" s="273">
        <v>57</v>
      </c>
    </row>
    <row r="16" spans="1:18" s="308" customFormat="1" ht="15">
      <c r="A16" s="307" t="s">
        <v>399</v>
      </c>
      <c r="B16" s="307" t="s">
        <v>163</v>
      </c>
      <c r="C16" s="230">
        <v>6</v>
      </c>
      <c r="D16" s="231">
        <v>1</v>
      </c>
      <c r="E16" s="232">
        <v>3</v>
      </c>
      <c r="F16" s="230">
        <v>0</v>
      </c>
      <c r="G16" s="232">
        <v>0</v>
      </c>
      <c r="H16" s="230">
        <v>2</v>
      </c>
      <c r="I16" s="231">
        <v>0</v>
      </c>
      <c r="J16" s="232">
        <v>1</v>
      </c>
      <c r="K16" s="230">
        <v>2</v>
      </c>
      <c r="L16" s="231">
        <v>0</v>
      </c>
      <c r="M16" s="232">
        <v>10</v>
      </c>
      <c r="N16" s="230">
        <v>0</v>
      </c>
      <c r="O16" s="232">
        <v>0</v>
      </c>
      <c r="P16" s="230">
        <v>3</v>
      </c>
      <c r="Q16" s="231">
        <v>0</v>
      </c>
      <c r="R16" s="232">
        <v>4</v>
      </c>
    </row>
    <row r="17" spans="1:18" ht="15">
      <c r="A17" s="228" t="s">
        <v>400</v>
      </c>
      <c r="B17" s="228" t="s">
        <v>164</v>
      </c>
      <c r="C17" s="271">
        <v>37</v>
      </c>
      <c r="D17" s="272">
        <v>0</v>
      </c>
      <c r="E17" s="273">
        <v>68</v>
      </c>
      <c r="F17" s="271">
        <v>4</v>
      </c>
      <c r="G17" s="273">
        <v>1</v>
      </c>
      <c r="H17" s="271">
        <v>5</v>
      </c>
      <c r="I17" s="272">
        <v>5</v>
      </c>
      <c r="J17" s="273">
        <v>42</v>
      </c>
      <c r="K17" s="271">
        <v>36</v>
      </c>
      <c r="L17" s="272">
        <v>0</v>
      </c>
      <c r="M17" s="273">
        <v>103</v>
      </c>
      <c r="N17" s="271">
        <v>7</v>
      </c>
      <c r="O17" s="273">
        <v>2</v>
      </c>
      <c r="P17" s="271">
        <v>12</v>
      </c>
      <c r="Q17" s="272">
        <v>3</v>
      </c>
      <c r="R17" s="273">
        <v>32</v>
      </c>
    </row>
    <row r="18" spans="1:18" s="308" customFormat="1" ht="15">
      <c r="A18" s="307" t="s">
        <v>401</v>
      </c>
      <c r="B18" s="307" t="s">
        <v>165</v>
      </c>
      <c r="C18" s="230">
        <v>28</v>
      </c>
      <c r="D18" s="231">
        <v>3</v>
      </c>
      <c r="E18" s="232">
        <v>24</v>
      </c>
      <c r="F18" s="230">
        <v>3</v>
      </c>
      <c r="G18" s="232">
        <v>2</v>
      </c>
      <c r="H18" s="230">
        <v>4</v>
      </c>
      <c r="I18" s="231">
        <v>3</v>
      </c>
      <c r="J18" s="232">
        <v>55</v>
      </c>
      <c r="K18" s="230">
        <v>21</v>
      </c>
      <c r="L18" s="231">
        <v>2</v>
      </c>
      <c r="M18" s="232">
        <v>49</v>
      </c>
      <c r="N18" s="230">
        <v>6</v>
      </c>
      <c r="O18" s="232">
        <v>4</v>
      </c>
      <c r="P18" s="230">
        <v>5</v>
      </c>
      <c r="Q18" s="231">
        <v>5</v>
      </c>
      <c r="R18" s="232">
        <v>24</v>
      </c>
    </row>
    <row r="19" spans="1:18" ht="15">
      <c r="A19" s="228" t="s">
        <v>402</v>
      </c>
      <c r="B19" s="228" t="s">
        <v>166</v>
      </c>
      <c r="C19" s="271">
        <v>1</v>
      </c>
      <c r="D19" s="272">
        <v>0</v>
      </c>
      <c r="E19" s="273">
        <v>8</v>
      </c>
      <c r="F19" s="271">
        <v>0</v>
      </c>
      <c r="G19" s="273">
        <v>1</v>
      </c>
      <c r="H19" s="271">
        <v>2</v>
      </c>
      <c r="I19" s="272">
        <v>0</v>
      </c>
      <c r="J19" s="273">
        <v>2</v>
      </c>
      <c r="K19" s="271">
        <v>5</v>
      </c>
      <c r="L19" s="272">
        <v>0</v>
      </c>
      <c r="M19" s="273">
        <v>10</v>
      </c>
      <c r="N19" s="271">
        <v>3</v>
      </c>
      <c r="O19" s="273">
        <v>0</v>
      </c>
      <c r="P19" s="271">
        <v>2</v>
      </c>
      <c r="Q19" s="272">
        <v>1</v>
      </c>
      <c r="R19" s="273">
        <v>2</v>
      </c>
    </row>
    <row r="20" spans="1:18" s="308" customFormat="1" ht="15">
      <c r="A20" s="307" t="s">
        <v>403</v>
      </c>
      <c r="B20" s="307" t="s">
        <v>167</v>
      </c>
      <c r="C20" s="230">
        <v>7</v>
      </c>
      <c r="D20" s="231">
        <v>1</v>
      </c>
      <c r="E20" s="232">
        <v>10</v>
      </c>
      <c r="F20" s="230">
        <v>0</v>
      </c>
      <c r="G20" s="232">
        <v>1</v>
      </c>
      <c r="H20" s="230">
        <v>1</v>
      </c>
      <c r="I20" s="231">
        <v>0</v>
      </c>
      <c r="J20" s="232">
        <v>1</v>
      </c>
      <c r="K20" s="230">
        <v>6</v>
      </c>
      <c r="L20" s="231">
        <v>0</v>
      </c>
      <c r="M20" s="232">
        <v>4</v>
      </c>
      <c r="N20" s="230">
        <v>0</v>
      </c>
      <c r="O20" s="232">
        <v>0</v>
      </c>
      <c r="P20" s="230">
        <v>2</v>
      </c>
      <c r="Q20" s="231">
        <v>0</v>
      </c>
      <c r="R20" s="232">
        <v>0</v>
      </c>
    </row>
    <row r="21" spans="1:18" ht="15">
      <c r="A21" s="228" t="s">
        <v>404</v>
      </c>
      <c r="B21" s="228" t="s">
        <v>168</v>
      </c>
      <c r="C21" s="271">
        <v>2</v>
      </c>
      <c r="D21" s="272">
        <v>0</v>
      </c>
      <c r="E21" s="273">
        <v>1</v>
      </c>
      <c r="F21" s="271">
        <v>2</v>
      </c>
      <c r="G21" s="273">
        <v>0</v>
      </c>
      <c r="H21" s="271">
        <v>1</v>
      </c>
      <c r="I21" s="272">
        <v>0</v>
      </c>
      <c r="J21" s="273">
        <v>12</v>
      </c>
      <c r="K21" s="271">
        <v>4</v>
      </c>
      <c r="L21" s="272">
        <v>0</v>
      </c>
      <c r="M21" s="273">
        <v>3</v>
      </c>
      <c r="N21" s="271">
        <v>0</v>
      </c>
      <c r="O21" s="273">
        <v>0</v>
      </c>
      <c r="P21" s="271">
        <v>0</v>
      </c>
      <c r="Q21" s="272">
        <v>1</v>
      </c>
      <c r="R21" s="273">
        <v>2</v>
      </c>
    </row>
    <row r="22" spans="1:18" s="308" customFormat="1" ht="15">
      <c r="A22" s="307" t="s">
        <v>405</v>
      </c>
      <c r="B22" s="307" t="s">
        <v>169</v>
      </c>
      <c r="C22" s="230">
        <v>10</v>
      </c>
      <c r="D22" s="231">
        <v>0</v>
      </c>
      <c r="E22" s="232">
        <v>7</v>
      </c>
      <c r="F22" s="230">
        <v>0</v>
      </c>
      <c r="G22" s="232">
        <v>0</v>
      </c>
      <c r="H22" s="230">
        <v>0</v>
      </c>
      <c r="I22" s="231">
        <v>0</v>
      </c>
      <c r="J22" s="232">
        <v>5</v>
      </c>
      <c r="K22" s="230">
        <v>8</v>
      </c>
      <c r="L22" s="231">
        <v>0</v>
      </c>
      <c r="M22" s="232">
        <v>17</v>
      </c>
      <c r="N22" s="230">
        <v>1</v>
      </c>
      <c r="O22" s="232">
        <v>0</v>
      </c>
      <c r="P22" s="230">
        <v>2</v>
      </c>
      <c r="Q22" s="231">
        <v>0</v>
      </c>
      <c r="R22" s="232">
        <v>2</v>
      </c>
    </row>
    <row r="23" spans="1:18" ht="15">
      <c r="A23" s="228" t="s">
        <v>406</v>
      </c>
      <c r="B23" s="228" t="s">
        <v>170</v>
      </c>
      <c r="C23" s="271">
        <v>9</v>
      </c>
      <c r="D23" s="272">
        <v>0</v>
      </c>
      <c r="E23" s="273">
        <v>1</v>
      </c>
      <c r="F23" s="271">
        <v>0</v>
      </c>
      <c r="G23" s="273">
        <v>0</v>
      </c>
      <c r="H23" s="271">
        <v>0</v>
      </c>
      <c r="I23" s="272">
        <v>0</v>
      </c>
      <c r="J23" s="273">
        <v>4</v>
      </c>
      <c r="K23" s="271">
        <v>6</v>
      </c>
      <c r="L23" s="272">
        <v>0</v>
      </c>
      <c r="M23" s="273">
        <v>16</v>
      </c>
      <c r="N23" s="271">
        <v>0</v>
      </c>
      <c r="O23" s="273">
        <v>0</v>
      </c>
      <c r="P23" s="271">
        <v>3</v>
      </c>
      <c r="Q23" s="272">
        <v>1</v>
      </c>
      <c r="R23" s="273">
        <v>1</v>
      </c>
    </row>
    <row r="24" spans="1:18" s="308" customFormat="1" ht="15">
      <c r="A24" s="307" t="s">
        <v>407</v>
      </c>
      <c r="B24" s="307" t="s">
        <v>171</v>
      </c>
      <c r="C24" s="230">
        <v>164</v>
      </c>
      <c r="D24" s="231">
        <v>3</v>
      </c>
      <c r="E24" s="232">
        <v>42</v>
      </c>
      <c r="F24" s="230">
        <v>11</v>
      </c>
      <c r="G24" s="232">
        <v>2</v>
      </c>
      <c r="H24" s="230">
        <v>18</v>
      </c>
      <c r="I24" s="231">
        <v>7</v>
      </c>
      <c r="J24" s="232">
        <v>57</v>
      </c>
      <c r="K24" s="230">
        <v>126</v>
      </c>
      <c r="L24" s="231">
        <v>7</v>
      </c>
      <c r="M24" s="232">
        <v>72</v>
      </c>
      <c r="N24" s="230">
        <v>35</v>
      </c>
      <c r="O24" s="232">
        <v>6</v>
      </c>
      <c r="P24" s="230">
        <v>29</v>
      </c>
      <c r="Q24" s="231">
        <v>8</v>
      </c>
      <c r="R24" s="232">
        <v>22</v>
      </c>
    </row>
    <row r="25" spans="1:18" ht="15">
      <c r="A25" s="228" t="s">
        <v>408</v>
      </c>
      <c r="B25" s="228" t="s">
        <v>172</v>
      </c>
      <c r="C25" s="271">
        <v>25</v>
      </c>
      <c r="D25" s="272">
        <v>0</v>
      </c>
      <c r="E25" s="273">
        <v>10</v>
      </c>
      <c r="F25" s="271">
        <v>3</v>
      </c>
      <c r="G25" s="273">
        <v>0</v>
      </c>
      <c r="H25" s="271">
        <v>8</v>
      </c>
      <c r="I25" s="272">
        <v>2</v>
      </c>
      <c r="J25" s="273">
        <v>7</v>
      </c>
      <c r="K25" s="271">
        <v>10</v>
      </c>
      <c r="L25" s="272">
        <v>0</v>
      </c>
      <c r="M25" s="273">
        <v>28</v>
      </c>
      <c r="N25" s="271">
        <v>4</v>
      </c>
      <c r="O25" s="273">
        <v>4</v>
      </c>
      <c r="P25" s="271">
        <v>3</v>
      </c>
      <c r="Q25" s="272">
        <v>0</v>
      </c>
      <c r="R25" s="273">
        <v>63</v>
      </c>
    </row>
    <row r="26" spans="1:18" s="308" customFormat="1" ht="15">
      <c r="A26" s="307" t="s">
        <v>409</v>
      </c>
      <c r="B26" s="307" t="s">
        <v>173</v>
      </c>
      <c r="C26" s="230">
        <v>3</v>
      </c>
      <c r="D26" s="231">
        <v>0</v>
      </c>
      <c r="E26" s="232">
        <v>0</v>
      </c>
      <c r="F26" s="230">
        <v>0</v>
      </c>
      <c r="G26" s="232">
        <v>0</v>
      </c>
      <c r="H26" s="230">
        <v>0</v>
      </c>
      <c r="I26" s="231">
        <v>0</v>
      </c>
      <c r="J26" s="232">
        <v>2</v>
      </c>
      <c r="K26" s="230">
        <v>4</v>
      </c>
      <c r="L26" s="231">
        <v>0</v>
      </c>
      <c r="M26" s="232">
        <v>2</v>
      </c>
      <c r="N26" s="230">
        <v>1</v>
      </c>
      <c r="O26" s="232">
        <v>0</v>
      </c>
      <c r="P26" s="230">
        <v>1</v>
      </c>
      <c r="Q26" s="231">
        <v>1</v>
      </c>
      <c r="R26" s="232">
        <v>1</v>
      </c>
    </row>
    <row r="27" spans="1:18" ht="15">
      <c r="A27" s="228" t="s">
        <v>410</v>
      </c>
      <c r="B27" s="228" t="s">
        <v>174</v>
      </c>
      <c r="C27" s="271">
        <v>9</v>
      </c>
      <c r="D27" s="272">
        <v>2</v>
      </c>
      <c r="E27" s="273">
        <v>18</v>
      </c>
      <c r="F27" s="271">
        <v>2</v>
      </c>
      <c r="G27" s="273">
        <v>0</v>
      </c>
      <c r="H27" s="271">
        <v>3</v>
      </c>
      <c r="I27" s="272">
        <v>3</v>
      </c>
      <c r="J27" s="273">
        <v>25</v>
      </c>
      <c r="K27" s="271">
        <v>12</v>
      </c>
      <c r="L27" s="272">
        <v>0</v>
      </c>
      <c r="M27" s="273">
        <v>19</v>
      </c>
      <c r="N27" s="271">
        <v>0</v>
      </c>
      <c r="O27" s="273">
        <v>0</v>
      </c>
      <c r="P27" s="271">
        <v>3</v>
      </c>
      <c r="Q27" s="272">
        <v>1</v>
      </c>
      <c r="R27" s="273">
        <v>4</v>
      </c>
    </row>
    <row r="28" spans="1:18" s="308" customFormat="1" ht="15">
      <c r="A28" s="307" t="s">
        <v>411</v>
      </c>
      <c r="B28" s="307" t="s">
        <v>175</v>
      </c>
      <c r="C28" s="230">
        <v>24</v>
      </c>
      <c r="D28" s="231">
        <v>1</v>
      </c>
      <c r="E28" s="232">
        <v>62</v>
      </c>
      <c r="F28" s="230">
        <v>2</v>
      </c>
      <c r="G28" s="232">
        <v>0</v>
      </c>
      <c r="H28" s="230">
        <v>5</v>
      </c>
      <c r="I28" s="231">
        <v>3</v>
      </c>
      <c r="J28" s="232">
        <v>22</v>
      </c>
      <c r="K28" s="230">
        <v>25</v>
      </c>
      <c r="L28" s="231">
        <v>2</v>
      </c>
      <c r="M28" s="232">
        <v>72</v>
      </c>
      <c r="N28" s="230">
        <v>6</v>
      </c>
      <c r="O28" s="232">
        <v>2</v>
      </c>
      <c r="P28" s="230">
        <v>14</v>
      </c>
      <c r="Q28" s="231">
        <v>1</v>
      </c>
      <c r="R28" s="232">
        <v>12</v>
      </c>
    </row>
    <row r="29" spans="1:18" ht="15">
      <c r="A29" s="228" t="s">
        <v>412</v>
      </c>
      <c r="B29" s="228" t="s">
        <v>176</v>
      </c>
      <c r="C29" s="271">
        <v>43</v>
      </c>
      <c r="D29" s="272">
        <v>2</v>
      </c>
      <c r="E29" s="273">
        <v>12</v>
      </c>
      <c r="F29" s="271">
        <v>2</v>
      </c>
      <c r="G29" s="273">
        <v>0</v>
      </c>
      <c r="H29" s="271">
        <v>2</v>
      </c>
      <c r="I29" s="272">
        <v>1</v>
      </c>
      <c r="J29" s="273">
        <v>5</v>
      </c>
      <c r="K29" s="271">
        <v>26</v>
      </c>
      <c r="L29" s="272">
        <v>0</v>
      </c>
      <c r="M29" s="273">
        <v>24</v>
      </c>
      <c r="N29" s="271">
        <v>13</v>
      </c>
      <c r="O29" s="273">
        <v>0</v>
      </c>
      <c r="P29" s="271">
        <v>10</v>
      </c>
      <c r="Q29" s="272">
        <v>2</v>
      </c>
      <c r="R29" s="273">
        <v>3</v>
      </c>
    </row>
    <row r="30" spans="1:18" s="308" customFormat="1" ht="15">
      <c r="A30" s="307" t="s">
        <v>413</v>
      </c>
      <c r="B30" s="307" t="s">
        <v>177</v>
      </c>
      <c r="C30" s="230">
        <v>8</v>
      </c>
      <c r="D30" s="231">
        <v>0</v>
      </c>
      <c r="E30" s="232">
        <v>6</v>
      </c>
      <c r="F30" s="230">
        <v>0</v>
      </c>
      <c r="G30" s="232">
        <v>0</v>
      </c>
      <c r="H30" s="230">
        <v>1</v>
      </c>
      <c r="I30" s="231">
        <v>0</v>
      </c>
      <c r="J30" s="232">
        <v>5</v>
      </c>
      <c r="K30" s="230">
        <v>13</v>
      </c>
      <c r="L30" s="231">
        <v>0</v>
      </c>
      <c r="M30" s="232">
        <v>10</v>
      </c>
      <c r="N30" s="230">
        <v>0</v>
      </c>
      <c r="O30" s="232">
        <v>1</v>
      </c>
      <c r="P30" s="230">
        <v>1</v>
      </c>
      <c r="Q30" s="231">
        <v>3</v>
      </c>
      <c r="R30" s="232">
        <v>9</v>
      </c>
    </row>
    <row r="31" spans="1:18" ht="15">
      <c r="A31" s="228" t="s">
        <v>414</v>
      </c>
      <c r="B31" s="228" t="s">
        <v>178</v>
      </c>
      <c r="C31" s="271">
        <v>16</v>
      </c>
      <c r="D31" s="272">
        <v>0</v>
      </c>
      <c r="E31" s="273">
        <v>11</v>
      </c>
      <c r="F31" s="271">
        <v>1</v>
      </c>
      <c r="G31" s="273">
        <v>0</v>
      </c>
      <c r="H31" s="271">
        <v>2</v>
      </c>
      <c r="I31" s="272">
        <v>3</v>
      </c>
      <c r="J31" s="273">
        <v>5</v>
      </c>
      <c r="K31" s="271">
        <v>27</v>
      </c>
      <c r="L31" s="272">
        <v>0</v>
      </c>
      <c r="M31" s="273">
        <v>7</v>
      </c>
      <c r="N31" s="271">
        <v>6</v>
      </c>
      <c r="O31" s="273">
        <v>0</v>
      </c>
      <c r="P31" s="271">
        <v>5</v>
      </c>
      <c r="Q31" s="272">
        <v>1</v>
      </c>
      <c r="R31" s="273">
        <v>10</v>
      </c>
    </row>
    <row r="32" spans="1:18" s="308" customFormat="1" ht="15">
      <c r="A32" s="307" t="s">
        <v>415</v>
      </c>
      <c r="B32" s="307" t="s">
        <v>179</v>
      </c>
      <c r="C32" s="230">
        <v>3</v>
      </c>
      <c r="D32" s="231">
        <v>0</v>
      </c>
      <c r="E32" s="232">
        <v>10</v>
      </c>
      <c r="F32" s="230">
        <v>1</v>
      </c>
      <c r="G32" s="232">
        <v>0</v>
      </c>
      <c r="H32" s="230">
        <v>4</v>
      </c>
      <c r="I32" s="231">
        <v>1</v>
      </c>
      <c r="J32" s="232">
        <v>9</v>
      </c>
      <c r="K32" s="230">
        <v>1</v>
      </c>
      <c r="L32" s="231">
        <v>0</v>
      </c>
      <c r="M32" s="232">
        <v>7</v>
      </c>
      <c r="N32" s="230">
        <v>0</v>
      </c>
      <c r="O32" s="232">
        <v>0</v>
      </c>
      <c r="P32" s="230">
        <v>0</v>
      </c>
      <c r="Q32" s="231">
        <v>1</v>
      </c>
      <c r="R32" s="232">
        <v>9</v>
      </c>
    </row>
    <row r="33" spans="1:18" ht="15">
      <c r="A33" s="228" t="s">
        <v>416</v>
      </c>
      <c r="B33" s="228" t="s">
        <v>180</v>
      </c>
      <c r="C33" s="271">
        <v>11</v>
      </c>
      <c r="D33" s="272">
        <v>0</v>
      </c>
      <c r="E33" s="273">
        <v>11</v>
      </c>
      <c r="F33" s="271">
        <v>0</v>
      </c>
      <c r="G33" s="273">
        <v>2</v>
      </c>
      <c r="H33" s="271">
        <v>2</v>
      </c>
      <c r="I33" s="272">
        <v>3</v>
      </c>
      <c r="J33" s="273">
        <v>3</v>
      </c>
      <c r="K33" s="271">
        <v>7</v>
      </c>
      <c r="L33" s="272">
        <v>1</v>
      </c>
      <c r="M33" s="273">
        <v>9</v>
      </c>
      <c r="N33" s="271">
        <v>3</v>
      </c>
      <c r="O33" s="273">
        <v>4</v>
      </c>
      <c r="P33" s="271">
        <v>1</v>
      </c>
      <c r="Q33" s="272">
        <v>1</v>
      </c>
      <c r="R33" s="273">
        <v>7</v>
      </c>
    </row>
    <row r="34" spans="1:18" s="308" customFormat="1" ht="15">
      <c r="A34" s="307" t="s">
        <v>417</v>
      </c>
      <c r="B34" s="307" t="s">
        <v>181</v>
      </c>
      <c r="C34" s="230">
        <v>30</v>
      </c>
      <c r="D34" s="231">
        <v>0</v>
      </c>
      <c r="E34" s="232">
        <v>96</v>
      </c>
      <c r="F34" s="230">
        <v>2</v>
      </c>
      <c r="G34" s="232">
        <v>0</v>
      </c>
      <c r="H34" s="230">
        <v>3</v>
      </c>
      <c r="I34" s="231">
        <v>2</v>
      </c>
      <c r="J34" s="232">
        <v>24</v>
      </c>
      <c r="K34" s="230">
        <v>22</v>
      </c>
      <c r="L34" s="231">
        <v>1</v>
      </c>
      <c r="M34" s="232">
        <v>98</v>
      </c>
      <c r="N34" s="230">
        <v>17</v>
      </c>
      <c r="O34" s="232">
        <v>1</v>
      </c>
      <c r="P34" s="230">
        <v>5</v>
      </c>
      <c r="Q34" s="231">
        <v>2</v>
      </c>
      <c r="R34" s="232">
        <v>21</v>
      </c>
    </row>
    <row r="35" spans="1:18" ht="15">
      <c r="A35" s="228" t="s">
        <v>418</v>
      </c>
      <c r="B35" s="228" t="s">
        <v>182</v>
      </c>
      <c r="C35" s="271">
        <v>102</v>
      </c>
      <c r="D35" s="272">
        <v>0</v>
      </c>
      <c r="E35" s="273">
        <v>40</v>
      </c>
      <c r="F35" s="271">
        <v>5</v>
      </c>
      <c r="G35" s="273">
        <v>2</v>
      </c>
      <c r="H35" s="271">
        <v>8</v>
      </c>
      <c r="I35" s="272">
        <v>1</v>
      </c>
      <c r="J35" s="273">
        <v>12</v>
      </c>
      <c r="K35" s="271">
        <v>66</v>
      </c>
      <c r="L35" s="272">
        <v>1</v>
      </c>
      <c r="M35" s="273">
        <v>59</v>
      </c>
      <c r="N35" s="271">
        <v>8</v>
      </c>
      <c r="O35" s="273">
        <v>0</v>
      </c>
      <c r="P35" s="271">
        <v>6</v>
      </c>
      <c r="Q35" s="272">
        <v>3</v>
      </c>
      <c r="R35" s="273">
        <v>10</v>
      </c>
    </row>
    <row r="36" spans="1:18" s="308" customFormat="1" ht="15">
      <c r="A36" s="307" t="s">
        <v>419</v>
      </c>
      <c r="B36" s="307" t="s">
        <v>183</v>
      </c>
      <c r="C36" s="230">
        <v>8</v>
      </c>
      <c r="D36" s="231">
        <v>0</v>
      </c>
      <c r="E36" s="232">
        <v>17</v>
      </c>
      <c r="F36" s="230">
        <v>2</v>
      </c>
      <c r="G36" s="232">
        <v>0</v>
      </c>
      <c r="H36" s="230">
        <v>0</v>
      </c>
      <c r="I36" s="231">
        <v>3</v>
      </c>
      <c r="J36" s="232">
        <v>6</v>
      </c>
      <c r="K36" s="230">
        <v>7</v>
      </c>
      <c r="L36" s="231">
        <v>0</v>
      </c>
      <c r="M36" s="232">
        <v>17</v>
      </c>
      <c r="N36" s="230">
        <v>3</v>
      </c>
      <c r="O36" s="232">
        <v>0</v>
      </c>
      <c r="P36" s="230">
        <v>0</v>
      </c>
      <c r="Q36" s="231">
        <v>0</v>
      </c>
      <c r="R36" s="232">
        <v>4</v>
      </c>
    </row>
    <row r="37" spans="1:18" ht="15">
      <c r="A37" s="228" t="s">
        <v>420</v>
      </c>
      <c r="B37" s="228" t="s">
        <v>184</v>
      </c>
      <c r="C37" s="271">
        <v>3</v>
      </c>
      <c r="D37" s="272">
        <v>1</v>
      </c>
      <c r="E37" s="273">
        <v>2</v>
      </c>
      <c r="F37" s="271">
        <v>0</v>
      </c>
      <c r="G37" s="273">
        <v>0</v>
      </c>
      <c r="H37" s="271">
        <v>1</v>
      </c>
      <c r="I37" s="272">
        <v>1</v>
      </c>
      <c r="J37" s="273">
        <v>2</v>
      </c>
      <c r="K37" s="271">
        <v>1</v>
      </c>
      <c r="L37" s="272">
        <v>0</v>
      </c>
      <c r="M37" s="273">
        <v>1</v>
      </c>
      <c r="N37" s="271">
        <v>0</v>
      </c>
      <c r="O37" s="273">
        <v>0</v>
      </c>
      <c r="P37" s="271">
        <v>0</v>
      </c>
      <c r="Q37" s="272">
        <v>0</v>
      </c>
      <c r="R37" s="273">
        <v>0</v>
      </c>
    </row>
    <row r="38" spans="1:18" s="308" customFormat="1" ht="15">
      <c r="A38" s="307" t="s">
        <v>421</v>
      </c>
      <c r="B38" s="307" t="s">
        <v>185</v>
      </c>
      <c r="C38" s="230">
        <v>3</v>
      </c>
      <c r="D38" s="231">
        <v>0</v>
      </c>
      <c r="E38" s="232">
        <v>3</v>
      </c>
      <c r="F38" s="230">
        <v>0</v>
      </c>
      <c r="G38" s="232">
        <v>0</v>
      </c>
      <c r="H38" s="230">
        <v>0</v>
      </c>
      <c r="I38" s="231">
        <v>0</v>
      </c>
      <c r="J38" s="232">
        <v>18</v>
      </c>
      <c r="K38" s="230">
        <v>1</v>
      </c>
      <c r="L38" s="231">
        <v>0</v>
      </c>
      <c r="M38" s="232">
        <v>3</v>
      </c>
      <c r="N38" s="230">
        <v>0</v>
      </c>
      <c r="O38" s="232">
        <v>0</v>
      </c>
      <c r="P38" s="230">
        <v>0</v>
      </c>
      <c r="Q38" s="231">
        <v>0</v>
      </c>
      <c r="R38" s="232">
        <v>0</v>
      </c>
    </row>
    <row r="39" spans="1:18" ht="15">
      <c r="A39" s="228" t="s">
        <v>422</v>
      </c>
      <c r="B39" s="228" t="s">
        <v>186</v>
      </c>
      <c r="C39" s="271">
        <v>53</v>
      </c>
      <c r="D39" s="272">
        <v>2</v>
      </c>
      <c r="E39" s="273">
        <v>41</v>
      </c>
      <c r="F39" s="271">
        <v>3</v>
      </c>
      <c r="G39" s="273">
        <v>0</v>
      </c>
      <c r="H39" s="271">
        <v>10</v>
      </c>
      <c r="I39" s="272">
        <v>2</v>
      </c>
      <c r="J39" s="273">
        <v>5</v>
      </c>
      <c r="K39" s="271">
        <v>53</v>
      </c>
      <c r="L39" s="272">
        <v>1</v>
      </c>
      <c r="M39" s="273">
        <v>49</v>
      </c>
      <c r="N39" s="271">
        <v>8</v>
      </c>
      <c r="O39" s="273">
        <v>0</v>
      </c>
      <c r="P39" s="271">
        <v>2</v>
      </c>
      <c r="Q39" s="272">
        <v>1</v>
      </c>
      <c r="R39" s="273">
        <v>5</v>
      </c>
    </row>
    <row r="40" spans="1:18" s="308" customFormat="1" ht="15">
      <c r="A40" s="307" t="s">
        <v>423</v>
      </c>
      <c r="B40" s="307" t="s">
        <v>187</v>
      </c>
      <c r="C40" s="230">
        <v>10</v>
      </c>
      <c r="D40" s="231">
        <v>3</v>
      </c>
      <c r="E40" s="232">
        <v>6</v>
      </c>
      <c r="F40" s="230">
        <v>0</v>
      </c>
      <c r="G40" s="232">
        <v>0</v>
      </c>
      <c r="H40" s="230">
        <v>2</v>
      </c>
      <c r="I40" s="231">
        <v>1</v>
      </c>
      <c r="J40" s="232">
        <v>9</v>
      </c>
      <c r="K40" s="230">
        <v>15</v>
      </c>
      <c r="L40" s="231">
        <v>1</v>
      </c>
      <c r="M40" s="232">
        <v>10</v>
      </c>
      <c r="N40" s="230">
        <v>3</v>
      </c>
      <c r="O40" s="232">
        <v>1</v>
      </c>
      <c r="P40" s="230">
        <v>1</v>
      </c>
      <c r="Q40" s="231">
        <v>3</v>
      </c>
      <c r="R40" s="232">
        <v>6</v>
      </c>
    </row>
    <row r="41" spans="1:18" ht="15">
      <c r="A41" s="228" t="s">
        <v>424</v>
      </c>
      <c r="B41" s="228" t="s">
        <v>310</v>
      </c>
      <c r="C41" s="271">
        <v>110</v>
      </c>
      <c r="D41" s="272">
        <v>3</v>
      </c>
      <c r="E41" s="273">
        <v>60</v>
      </c>
      <c r="F41" s="271">
        <v>4</v>
      </c>
      <c r="G41" s="273">
        <v>1</v>
      </c>
      <c r="H41" s="271">
        <v>14</v>
      </c>
      <c r="I41" s="272">
        <v>3</v>
      </c>
      <c r="J41" s="273">
        <v>29</v>
      </c>
      <c r="K41" s="271">
        <v>69</v>
      </c>
      <c r="L41" s="272">
        <v>1</v>
      </c>
      <c r="M41" s="273">
        <v>40</v>
      </c>
      <c r="N41" s="271">
        <v>22</v>
      </c>
      <c r="O41" s="273">
        <v>0</v>
      </c>
      <c r="P41" s="271">
        <v>15</v>
      </c>
      <c r="Q41" s="272">
        <v>1</v>
      </c>
      <c r="R41" s="273">
        <v>10</v>
      </c>
    </row>
    <row r="42" spans="1:18" s="308" customFormat="1" ht="15">
      <c r="A42" s="307" t="s">
        <v>425</v>
      </c>
      <c r="B42" s="307" t="s">
        <v>188</v>
      </c>
      <c r="C42" s="230">
        <v>1703</v>
      </c>
      <c r="D42" s="231">
        <v>3</v>
      </c>
      <c r="E42" s="232">
        <v>1294</v>
      </c>
      <c r="F42" s="230">
        <v>213</v>
      </c>
      <c r="G42" s="232">
        <v>1</v>
      </c>
      <c r="H42" s="230">
        <v>469</v>
      </c>
      <c r="I42" s="231">
        <v>15</v>
      </c>
      <c r="J42" s="232">
        <v>455</v>
      </c>
      <c r="K42" s="230">
        <v>1381</v>
      </c>
      <c r="L42" s="231">
        <v>4</v>
      </c>
      <c r="M42" s="232">
        <v>1311</v>
      </c>
      <c r="N42" s="230">
        <v>491</v>
      </c>
      <c r="O42" s="232">
        <v>11</v>
      </c>
      <c r="P42" s="230">
        <v>441</v>
      </c>
      <c r="Q42" s="231">
        <v>10</v>
      </c>
      <c r="R42" s="232">
        <v>394</v>
      </c>
    </row>
    <row r="43" spans="1:18" ht="15">
      <c r="A43" s="228" t="s">
        <v>426</v>
      </c>
      <c r="B43" s="228" t="s">
        <v>189</v>
      </c>
      <c r="C43" s="271">
        <v>241</v>
      </c>
      <c r="D43" s="272">
        <v>3</v>
      </c>
      <c r="E43" s="273">
        <v>158</v>
      </c>
      <c r="F43" s="271">
        <v>25</v>
      </c>
      <c r="G43" s="273">
        <v>3</v>
      </c>
      <c r="H43" s="271">
        <v>43</v>
      </c>
      <c r="I43" s="272">
        <v>9</v>
      </c>
      <c r="J43" s="273">
        <v>66</v>
      </c>
      <c r="K43" s="271">
        <v>180</v>
      </c>
      <c r="L43" s="272">
        <v>6</v>
      </c>
      <c r="M43" s="273">
        <v>125</v>
      </c>
      <c r="N43" s="271">
        <v>62</v>
      </c>
      <c r="O43" s="273">
        <v>2</v>
      </c>
      <c r="P43" s="271">
        <v>67</v>
      </c>
      <c r="Q43" s="272">
        <v>9</v>
      </c>
      <c r="R43" s="273">
        <v>52</v>
      </c>
    </row>
    <row r="44" spans="1:18" s="308" customFormat="1" ht="15">
      <c r="A44" s="307" t="s">
        <v>427</v>
      </c>
      <c r="B44" s="307" t="s">
        <v>190</v>
      </c>
      <c r="C44" s="230">
        <v>1</v>
      </c>
      <c r="D44" s="231">
        <v>0</v>
      </c>
      <c r="E44" s="232">
        <v>4</v>
      </c>
      <c r="F44" s="230">
        <v>0</v>
      </c>
      <c r="G44" s="232">
        <v>0</v>
      </c>
      <c r="H44" s="230">
        <v>1</v>
      </c>
      <c r="I44" s="231">
        <v>0</v>
      </c>
      <c r="J44" s="232">
        <v>3</v>
      </c>
      <c r="K44" s="230">
        <v>1</v>
      </c>
      <c r="L44" s="231">
        <v>0</v>
      </c>
      <c r="M44" s="232">
        <v>5</v>
      </c>
      <c r="N44" s="230">
        <v>2</v>
      </c>
      <c r="O44" s="232">
        <v>0</v>
      </c>
      <c r="P44" s="230">
        <v>0</v>
      </c>
      <c r="Q44" s="231">
        <v>1</v>
      </c>
      <c r="R44" s="232">
        <v>3</v>
      </c>
    </row>
    <row r="45" spans="1:18" ht="15">
      <c r="A45" s="228" t="s">
        <v>428</v>
      </c>
      <c r="B45" s="228" t="s">
        <v>191</v>
      </c>
      <c r="C45" s="271">
        <v>7</v>
      </c>
      <c r="D45" s="272">
        <v>0</v>
      </c>
      <c r="E45" s="273">
        <v>7</v>
      </c>
      <c r="F45" s="271">
        <v>2</v>
      </c>
      <c r="G45" s="273">
        <v>0</v>
      </c>
      <c r="H45" s="271">
        <v>0</v>
      </c>
      <c r="I45" s="272">
        <v>0</v>
      </c>
      <c r="J45" s="273">
        <v>11</v>
      </c>
      <c r="K45" s="271">
        <v>10</v>
      </c>
      <c r="L45" s="272">
        <v>0</v>
      </c>
      <c r="M45" s="273">
        <v>9</v>
      </c>
      <c r="N45" s="271">
        <v>1</v>
      </c>
      <c r="O45" s="273">
        <v>0</v>
      </c>
      <c r="P45" s="271">
        <v>1</v>
      </c>
      <c r="Q45" s="272">
        <v>0</v>
      </c>
      <c r="R45" s="273">
        <v>4</v>
      </c>
    </row>
    <row r="46" spans="1:18" s="308" customFormat="1" ht="15">
      <c r="A46" s="307" t="s">
        <v>429</v>
      </c>
      <c r="B46" s="307" t="s">
        <v>192</v>
      </c>
      <c r="C46" s="230">
        <v>88</v>
      </c>
      <c r="D46" s="231">
        <v>2</v>
      </c>
      <c r="E46" s="232">
        <v>50</v>
      </c>
      <c r="F46" s="230">
        <v>11</v>
      </c>
      <c r="G46" s="232">
        <v>0</v>
      </c>
      <c r="H46" s="230">
        <v>8</v>
      </c>
      <c r="I46" s="231">
        <v>2</v>
      </c>
      <c r="J46" s="232">
        <v>17</v>
      </c>
      <c r="K46" s="230">
        <v>53</v>
      </c>
      <c r="L46" s="231">
        <v>1</v>
      </c>
      <c r="M46" s="232">
        <v>45</v>
      </c>
      <c r="N46" s="230">
        <v>13</v>
      </c>
      <c r="O46" s="232">
        <v>3</v>
      </c>
      <c r="P46" s="230">
        <v>15</v>
      </c>
      <c r="Q46" s="231">
        <v>4</v>
      </c>
      <c r="R46" s="232">
        <v>20</v>
      </c>
    </row>
    <row r="47" spans="1:18" ht="15">
      <c r="A47" s="228" t="s">
        <v>430</v>
      </c>
      <c r="B47" s="228" t="s">
        <v>193</v>
      </c>
      <c r="C47" s="271">
        <v>8</v>
      </c>
      <c r="D47" s="272">
        <v>0</v>
      </c>
      <c r="E47" s="273">
        <v>18</v>
      </c>
      <c r="F47" s="271">
        <v>0</v>
      </c>
      <c r="G47" s="273">
        <v>0</v>
      </c>
      <c r="H47" s="271">
        <v>3</v>
      </c>
      <c r="I47" s="272">
        <v>0</v>
      </c>
      <c r="J47" s="273">
        <v>17</v>
      </c>
      <c r="K47" s="271">
        <v>7</v>
      </c>
      <c r="L47" s="272">
        <v>0</v>
      </c>
      <c r="M47" s="273">
        <v>18</v>
      </c>
      <c r="N47" s="271">
        <v>2</v>
      </c>
      <c r="O47" s="273">
        <v>0</v>
      </c>
      <c r="P47" s="271">
        <v>3</v>
      </c>
      <c r="Q47" s="272">
        <v>0</v>
      </c>
      <c r="R47" s="273">
        <v>18</v>
      </c>
    </row>
    <row r="48" spans="1:18" s="308" customFormat="1" ht="15">
      <c r="A48" s="307" t="s">
        <v>431</v>
      </c>
      <c r="B48" s="307" t="s">
        <v>194</v>
      </c>
      <c r="C48" s="230">
        <v>4</v>
      </c>
      <c r="D48" s="231">
        <v>0</v>
      </c>
      <c r="E48" s="232">
        <v>4</v>
      </c>
      <c r="F48" s="230">
        <v>0</v>
      </c>
      <c r="G48" s="232">
        <v>0</v>
      </c>
      <c r="H48" s="230">
        <v>3</v>
      </c>
      <c r="I48" s="231">
        <v>0</v>
      </c>
      <c r="J48" s="232">
        <v>2</v>
      </c>
      <c r="K48" s="230">
        <v>4</v>
      </c>
      <c r="L48" s="231">
        <v>0</v>
      </c>
      <c r="M48" s="232">
        <v>5</v>
      </c>
      <c r="N48" s="230">
        <v>2</v>
      </c>
      <c r="O48" s="232">
        <v>0</v>
      </c>
      <c r="P48" s="230">
        <v>0</v>
      </c>
      <c r="Q48" s="231">
        <v>0</v>
      </c>
      <c r="R48" s="232">
        <v>1</v>
      </c>
    </row>
    <row r="49" spans="1:18" ht="15">
      <c r="A49" s="228" t="s">
        <v>432</v>
      </c>
      <c r="B49" s="228" t="s">
        <v>195</v>
      </c>
      <c r="C49" s="271">
        <v>104</v>
      </c>
      <c r="D49" s="272">
        <v>0</v>
      </c>
      <c r="E49" s="273">
        <v>59</v>
      </c>
      <c r="F49" s="271">
        <v>7</v>
      </c>
      <c r="G49" s="273">
        <v>2</v>
      </c>
      <c r="H49" s="271">
        <v>12</v>
      </c>
      <c r="I49" s="272">
        <v>1</v>
      </c>
      <c r="J49" s="273">
        <v>14</v>
      </c>
      <c r="K49" s="271">
        <v>70</v>
      </c>
      <c r="L49" s="272">
        <v>0</v>
      </c>
      <c r="M49" s="273">
        <v>58</v>
      </c>
      <c r="N49" s="271">
        <v>19</v>
      </c>
      <c r="O49" s="273">
        <v>1</v>
      </c>
      <c r="P49" s="271">
        <v>20</v>
      </c>
      <c r="Q49" s="272">
        <v>1</v>
      </c>
      <c r="R49" s="273">
        <v>23</v>
      </c>
    </row>
    <row r="50" spans="1:18" s="308" customFormat="1" ht="15">
      <c r="A50" s="307" t="s">
        <v>433</v>
      </c>
      <c r="B50" s="307" t="s">
        <v>196</v>
      </c>
      <c r="C50" s="230">
        <v>108</v>
      </c>
      <c r="D50" s="231">
        <v>1</v>
      </c>
      <c r="E50" s="232">
        <v>81</v>
      </c>
      <c r="F50" s="230">
        <v>8</v>
      </c>
      <c r="G50" s="232">
        <v>4</v>
      </c>
      <c r="H50" s="230">
        <v>10</v>
      </c>
      <c r="I50" s="231">
        <v>7</v>
      </c>
      <c r="J50" s="232">
        <v>41</v>
      </c>
      <c r="K50" s="230">
        <v>42</v>
      </c>
      <c r="L50" s="231">
        <v>5</v>
      </c>
      <c r="M50" s="232">
        <v>56</v>
      </c>
      <c r="N50" s="230">
        <v>13</v>
      </c>
      <c r="O50" s="232">
        <v>4</v>
      </c>
      <c r="P50" s="230">
        <v>7</v>
      </c>
      <c r="Q50" s="231">
        <v>4</v>
      </c>
      <c r="R50" s="232">
        <v>20</v>
      </c>
    </row>
    <row r="51" spans="1:18" ht="15">
      <c r="A51" s="228" t="s">
        <v>434</v>
      </c>
      <c r="B51" s="228" t="s">
        <v>197</v>
      </c>
      <c r="C51" s="271">
        <v>10</v>
      </c>
      <c r="D51" s="272">
        <v>2</v>
      </c>
      <c r="E51" s="273">
        <v>12</v>
      </c>
      <c r="F51" s="271">
        <v>0</v>
      </c>
      <c r="G51" s="273">
        <v>0</v>
      </c>
      <c r="H51" s="271">
        <v>2</v>
      </c>
      <c r="I51" s="272">
        <v>1</v>
      </c>
      <c r="J51" s="273">
        <v>23</v>
      </c>
      <c r="K51" s="271">
        <v>11</v>
      </c>
      <c r="L51" s="272">
        <v>0</v>
      </c>
      <c r="M51" s="273">
        <v>17</v>
      </c>
      <c r="N51" s="271">
        <v>0</v>
      </c>
      <c r="O51" s="273">
        <v>0</v>
      </c>
      <c r="P51" s="271">
        <v>8</v>
      </c>
      <c r="Q51" s="272">
        <v>0</v>
      </c>
      <c r="R51" s="273">
        <v>4</v>
      </c>
    </row>
    <row r="52" spans="1:18" s="308" customFormat="1" ht="15">
      <c r="A52" s="307" t="s">
        <v>435</v>
      </c>
      <c r="B52" s="307" t="s">
        <v>198</v>
      </c>
      <c r="C52" s="230">
        <v>14</v>
      </c>
      <c r="D52" s="231">
        <v>0</v>
      </c>
      <c r="E52" s="232">
        <v>21</v>
      </c>
      <c r="F52" s="230">
        <v>2</v>
      </c>
      <c r="G52" s="232">
        <v>0</v>
      </c>
      <c r="H52" s="230">
        <v>2</v>
      </c>
      <c r="I52" s="231">
        <v>0</v>
      </c>
      <c r="J52" s="232">
        <v>14</v>
      </c>
      <c r="K52" s="230">
        <v>16</v>
      </c>
      <c r="L52" s="231">
        <v>0</v>
      </c>
      <c r="M52" s="232">
        <v>16</v>
      </c>
      <c r="N52" s="230">
        <v>4</v>
      </c>
      <c r="O52" s="232">
        <v>0</v>
      </c>
      <c r="P52" s="230">
        <v>0</v>
      </c>
      <c r="Q52" s="231">
        <v>0</v>
      </c>
      <c r="R52" s="232">
        <v>2</v>
      </c>
    </row>
    <row r="53" spans="1:18" ht="15">
      <c r="A53" s="228" t="s">
        <v>436</v>
      </c>
      <c r="B53" s="228" t="s">
        <v>199</v>
      </c>
      <c r="C53" s="271">
        <v>31</v>
      </c>
      <c r="D53" s="272">
        <v>2</v>
      </c>
      <c r="E53" s="273">
        <v>45</v>
      </c>
      <c r="F53" s="271">
        <v>2</v>
      </c>
      <c r="G53" s="273">
        <v>0</v>
      </c>
      <c r="H53" s="271">
        <v>6</v>
      </c>
      <c r="I53" s="272">
        <v>2</v>
      </c>
      <c r="J53" s="273">
        <v>35</v>
      </c>
      <c r="K53" s="271">
        <v>27</v>
      </c>
      <c r="L53" s="272">
        <v>3</v>
      </c>
      <c r="M53" s="273">
        <v>34</v>
      </c>
      <c r="N53" s="271">
        <v>6</v>
      </c>
      <c r="O53" s="273">
        <v>0</v>
      </c>
      <c r="P53" s="271">
        <v>5</v>
      </c>
      <c r="Q53" s="272">
        <v>3</v>
      </c>
      <c r="R53" s="273">
        <v>13</v>
      </c>
    </row>
    <row r="54" spans="1:18" s="308" customFormat="1" ht="15">
      <c r="A54" s="307" t="s">
        <v>437</v>
      </c>
      <c r="B54" s="307" t="s">
        <v>200</v>
      </c>
      <c r="C54" s="230">
        <v>36</v>
      </c>
      <c r="D54" s="231">
        <v>2</v>
      </c>
      <c r="E54" s="232">
        <v>47</v>
      </c>
      <c r="F54" s="230">
        <v>1</v>
      </c>
      <c r="G54" s="232">
        <v>0</v>
      </c>
      <c r="H54" s="230">
        <v>1</v>
      </c>
      <c r="I54" s="231">
        <v>0</v>
      </c>
      <c r="J54" s="232">
        <v>31</v>
      </c>
      <c r="K54" s="230">
        <v>21</v>
      </c>
      <c r="L54" s="231">
        <v>3</v>
      </c>
      <c r="M54" s="232">
        <v>52</v>
      </c>
      <c r="N54" s="230">
        <v>2</v>
      </c>
      <c r="O54" s="232">
        <v>2</v>
      </c>
      <c r="P54" s="230">
        <v>6</v>
      </c>
      <c r="Q54" s="231">
        <v>5</v>
      </c>
      <c r="R54" s="232">
        <v>15</v>
      </c>
    </row>
    <row r="55" spans="1:18" ht="15">
      <c r="A55" s="228" t="s">
        <v>438</v>
      </c>
      <c r="B55" s="228" t="s">
        <v>201</v>
      </c>
      <c r="C55" s="271">
        <v>19</v>
      </c>
      <c r="D55" s="272">
        <v>1</v>
      </c>
      <c r="E55" s="273">
        <v>7</v>
      </c>
      <c r="F55" s="271">
        <v>0</v>
      </c>
      <c r="G55" s="273">
        <v>0</v>
      </c>
      <c r="H55" s="271">
        <v>6</v>
      </c>
      <c r="I55" s="272">
        <v>1</v>
      </c>
      <c r="J55" s="273">
        <v>6</v>
      </c>
      <c r="K55" s="271">
        <v>32</v>
      </c>
      <c r="L55" s="272">
        <v>2</v>
      </c>
      <c r="M55" s="273">
        <v>16</v>
      </c>
      <c r="N55" s="271">
        <v>0</v>
      </c>
      <c r="O55" s="273">
        <v>2</v>
      </c>
      <c r="P55" s="271">
        <v>1</v>
      </c>
      <c r="Q55" s="272">
        <v>2</v>
      </c>
      <c r="R55" s="273">
        <v>2</v>
      </c>
    </row>
    <row r="56" spans="1:18" s="308" customFormat="1" ht="15">
      <c r="A56" s="307" t="s">
        <v>439</v>
      </c>
      <c r="B56" s="307" t="s">
        <v>202</v>
      </c>
      <c r="C56" s="230">
        <v>49</v>
      </c>
      <c r="D56" s="231">
        <v>0</v>
      </c>
      <c r="E56" s="232">
        <v>52</v>
      </c>
      <c r="F56" s="230">
        <v>6</v>
      </c>
      <c r="G56" s="232">
        <v>0</v>
      </c>
      <c r="H56" s="230">
        <v>21</v>
      </c>
      <c r="I56" s="231">
        <v>2</v>
      </c>
      <c r="J56" s="232">
        <v>22</v>
      </c>
      <c r="K56" s="230">
        <v>34</v>
      </c>
      <c r="L56" s="231">
        <v>0</v>
      </c>
      <c r="M56" s="232">
        <v>59</v>
      </c>
      <c r="N56" s="230">
        <v>13</v>
      </c>
      <c r="O56" s="232">
        <v>0</v>
      </c>
      <c r="P56" s="230">
        <v>10</v>
      </c>
      <c r="Q56" s="231">
        <v>1</v>
      </c>
      <c r="R56" s="232">
        <v>17</v>
      </c>
    </row>
    <row r="57" spans="1:18" ht="15">
      <c r="A57" s="228" t="s">
        <v>440</v>
      </c>
      <c r="B57" s="228" t="s">
        <v>203</v>
      </c>
      <c r="C57" s="271">
        <v>5</v>
      </c>
      <c r="D57" s="272">
        <v>2</v>
      </c>
      <c r="E57" s="273">
        <v>8</v>
      </c>
      <c r="F57" s="271">
        <v>0</v>
      </c>
      <c r="G57" s="273">
        <v>0</v>
      </c>
      <c r="H57" s="271">
        <v>0</v>
      </c>
      <c r="I57" s="272">
        <v>3</v>
      </c>
      <c r="J57" s="273">
        <v>4</v>
      </c>
      <c r="K57" s="271">
        <v>4</v>
      </c>
      <c r="L57" s="272">
        <v>0</v>
      </c>
      <c r="M57" s="273">
        <v>2</v>
      </c>
      <c r="N57" s="271">
        <v>2</v>
      </c>
      <c r="O57" s="273">
        <v>0</v>
      </c>
      <c r="P57" s="271">
        <v>1</v>
      </c>
      <c r="Q57" s="272">
        <v>5</v>
      </c>
      <c r="R57" s="273">
        <v>4</v>
      </c>
    </row>
    <row r="58" spans="1:18" s="308" customFormat="1" ht="15">
      <c r="A58" s="307" t="s">
        <v>441</v>
      </c>
      <c r="B58" s="307" t="s">
        <v>204</v>
      </c>
      <c r="C58" s="230">
        <v>15</v>
      </c>
      <c r="D58" s="231">
        <v>4</v>
      </c>
      <c r="E58" s="232">
        <v>10</v>
      </c>
      <c r="F58" s="230">
        <v>1</v>
      </c>
      <c r="G58" s="232">
        <v>1</v>
      </c>
      <c r="H58" s="230">
        <v>2</v>
      </c>
      <c r="I58" s="231">
        <v>0</v>
      </c>
      <c r="J58" s="232">
        <v>7</v>
      </c>
      <c r="K58" s="230">
        <v>20</v>
      </c>
      <c r="L58" s="231">
        <v>3</v>
      </c>
      <c r="M58" s="232">
        <v>9</v>
      </c>
      <c r="N58" s="230">
        <v>0</v>
      </c>
      <c r="O58" s="232">
        <v>4</v>
      </c>
      <c r="P58" s="230">
        <v>2</v>
      </c>
      <c r="Q58" s="231">
        <v>8</v>
      </c>
      <c r="R58" s="232">
        <v>5</v>
      </c>
    </row>
    <row r="59" spans="1:18" ht="15">
      <c r="A59" s="228" t="s">
        <v>442</v>
      </c>
      <c r="B59" s="228" t="s">
        <v>205</v>
      </c>
      <c r="C59" s="271">
        <v>7</v>
      </c>
      <c r="D59" s="272">
        <v>3</v>
      </c>
      <c r="E59" s="273">
        <v>7</v>
      </c>
      <c r="F59" s="271">
        <v>1</v>
      </c>
      <c r="G59" s="273">
        <v>0</v>
      </c>
      <c r="H59" s="271">
        <v>0</v>
      </c>
      <c r="I59" s="272">
        <v>0</v>
      </c>
      <c r="J59" s="273">
        <v>5</v>
      </c>
      <c r="K59" s="271">
        <v>9</v>
      </c>
      <c r="L59" s="272">
        <v>1</v>
      </c>
      <c r="M59" s="273">
        <v>6</v>
      </c>
      <c r="N59" s="271">
        <v>0</v>
      </c>
      <c r="O59" s="273">
        <v>1</v>
      </c>
      <c r="P59" s="271">
        <v>2</v>
      </c>
      <c r="Q59" s="272">
        <v>0</v>
      </c>
      <c r="R59" s="273">
        <v>0</v>
      </c>
    </row>
    <row r="60" spans="1:18" s="308" customFormat="1" ht="15">
      <c r="A60" s="307" t="s">
        <v>443</v>
      </c>
      <c r="B60" s="307" t="s">
        <v>206</v>
      </c>
      <c r="C60" s="230">
        <v>17</v>
      </c>
      <c r="D60" s="231">
        <v>0</v>
      </c>
      <c r="E60" s="232">
        <v>18</v>
      </c>
      <c r="F60" s="230">
        <v>1</v>
      </c>
      <c r="G60" s="232">
        <v>0</v>
      </c>
      <c r="H60" s="230">
        <v>9</v>
      </c>
      <c r="I60" s="231">
        <v>1</v>
      </c>
      <c r="J60" s="232">
        <v>9</v>
      </c>
      <c r="K60" s="230">
        <v>8</v>
      </c>
      <c r="L60" s="231">
        <v>0</v>
      </c>
      <c r="M60" s="232">
        <v>27</v>
      </c>
      <c r="N60" s="230">
        <v>6</v>
      </c>
      <c r="O60" s="232">
        <v>0</v>
      </c>
      <c r="P60" s="230">
        <v>2</v>
      </c>
      <c r="Q60" s="231">
        <v>0</v>
      </c>
      <c r="R60" s="232">
        <v>5</v>
      </c>
    </row>
    <row r="61" spans="1:18" ht="15">
      <c r="A61" s="228" t="s">
        <v>444</v>
      </c>
      <c r="B61" s="228" t="s">
        <v>207</v>
      </c>
      <c r="C61" s="271">
        <v>6</v>
      </c>
      <c r="D61" s="272">
        <v>0</v>
      </c>
      <c r="E61" s="273">
        <v>10</v>
      </c>
      <c r="F61" s="271">
        <v>3</v>
      </c>
      <c r="G61" s="273">
        <v>0</v>
      </c>
      <c r="H61" s="271">
        <v>1</v>
      </c>
      <c r="I61" s="272">
        <v>1</v>
      </c>
      <c r="J61" s="273">
        <v>2</v>
      </c>
      <c r="K61" s="271">
        <v>8</v>
      </c>
      <c r="L61" s="272">
        <v>1</v>
      </c>
      <c r="M61" s="273">
        <v>6</v>
      </c>
      <c r="N61" s="271">
        <v>3</v>
      </c>
      <c r="O61" s="273">
        <v>0</v>
      </c>
      <c r="P61" s="271">
        <v>2</v>
      </c>
      <c r="Q61" s="272">
        <v>1</v>
      </c>
      <c r="R61" s="273">
        <v>2</v>
      </c>
    </row>
    <row r="62" spans="1:18" s="308" customFormat="1" ht="15">
      <c r="A62" s="307" t="s">
        <v>445</v>
      </c>
      <c r="B62" s="307" t="s">
        <v>208</v>
      </c>
      <c r="C62" s="230">
        <v>35</v>
      </c>
      <c r="D62" s="231">
        <v>0</v>
      </c>
      <c r="E62" s="232">
        <v>17</v>
      </c>
      <c r="F62" s="230">
        <v>2</v>
      </c>
      <c r="G62" s="232">
        <v>0</v>
      </c>
      <c r="H62" s="230">
        <v>2</v>
      </c>
      <c r="I62" s="231">
        <v>0</v>
      </c>
      <c r="J62" s="232">
        <v>9</v>
      </c>
      <c r="K62" s="230">
        <v>19</v>
      </c>
      <c r="L62" s="231">
        <v>0</v>
      </c>
      <c r="M62" s="232">
        <v>34</v>
      </c>
      <c r="N62" s="230">
        <v>6</v>
      </c>
      <c r="O62" s="232">
        <v>1</v>
      </c>
      <c r="P62" s="230">
        <v>3</v>
      </c>
      <c r="Q62" s="231">
        <v>2</v>
      </c>
      <c r="R62" s="232">
        <v>7</v>
      </c>
    </row>
    <row r="63" spans="1:18" ht="15">
      <c r="A63" s="228" t="s">
        <v>446</v>
      </c>
      <c r="B63" s="228" t="s">
        <v>209</v>
      </c>
      <c r="C63" s="271">
        <v>35</v>
      </c>
      <c r="D63" s="272">
        <v>0</v>
      </c>
      <c r="E63" s="273">
        <v>26</v>
      </c>
      <c r="F63" s="271">
        <v>8</v>
      </c>
      <c r="G63" s="273">
        <v>0</v>
      </c>
      <c r="H63" s="271">
        <v>7</v>
      </c>
      <c r="I63" s="272">
        <v>0</v>
      </c>
      <c r="J63" s="273">
        <v>13</v>
      </c>
      <c r="K63" s="271">
        <v>37</v>
      </c>
      <c r="L63" s="272">
        <v>0</v>
      </c>
      <c r="M63" s="273">
        <v>30</v>
      </c>
      <c r="N63" s="271">
        <v>4</v>
      </c>
      <c r="O63" s="273">
        <v>1</v>
      </c>
      <c r="P63" s="271">
        <v>6</v>
      </c>
      <c r="Q63" s="272">
        <v>1</v>
      </c>
      <c r="R63" s="273">
        <v>8</v>
      </c>
    </row>
    <row r="64" spans="1:18" s="308" customFormat="1" ht="15">
      <c r="A64" s="307" t="s">
        <v>447</v>
      </c>
      <c r="B64" s="307" t="s">
        <v>210</v>
      </c>
      <c r="C64" s="230">
        <v>9</v>
      </c>
      <c r="D64" s="231">
        <v>0</v>
      </c>
      <c r="E64" s="232">
        <v>2</v>
      </c>
      <c r="F64" s="230">
        <v>0</v>
      </c>
      <c r="G64" s="232">
        <v>0</v>
      </c>
      <c r="H64" s="230">
        <v>0</v>
      </c>
      <c r="I64" s="231">
        <v>0</v>
      </c>
      <c r="J64" s="232">
        <v>1</v>
      </c>
      <c r="K64" s="230">
        <v>5</v>
      </c>
      <c r="L64" s="231">
        <v>0</v>
      </c>
      <c r="M64" s="232">
        <v>1</v>
      </c>
      <c r="N64" s="230">
        <v>0</v>
      </c>
      <c r="O64" s="232">
        <v>0</v>
      </c>
      <c r="P64" s="230">
        <v>0</v>
      </c>
      <c r="Q64" s="231">
        <v>0</v>
      </c>
      <c r="R64" s="232">
        <v>0</v>
      </c>
    </row>
    <row r="65" spans="1:18" ht="15">
      <c r="A65" s="228" t="s">
        <v>448</v>
      </c>
      <c r="B65" s="228" t="s">
        <v>211</v>
      </c>
      <c r="C65" s="271">
        <v>3</v>
      </c>
      <c r="D65" s="272">
        <v>1</v>
      </c>
      <c r="E65" s="273">
        <v>4</v>
      </c>
      <c r="F65" s="271">
        <v>0</v>
      </c>
      <c r="G65" s="273">
        <v>0</v>
      </c>
      <c r="H65" s="271">
        <v>0</v>
      </c>
      <c r="I65" s="272">
        <v>0</v>
      </c>
      <c r="J65" s="273">
        <v>2</v>
      </c>
      <c r="K65" s="271">
        <v>3</v>
      </c>
      <c r="L65" s="272">
        <v>0</v>
      </c>
      <c r="M65" s="273">
        <v>0</v>
      </c>
      <c r="N65" s="271">
        <v>0</v>
      </c>
      <c r="O65" s="273">
        <v>0</v>
      </c>
      <c r="P65" s="271">
        <v>0</v>
      </c>
      <c r="Q65" s="272">
        <v>1</v>
      </c>
      <c r="R65" s="273">
        <v>1</v>
      </c>
    </row>
    <row r="66" spans="1:18" s="308" customFormat="1" ht="15">
      <c r="A66" s="307" t="s">
        <v>449</v>
      </c>
      <c r="B66" s="307" t="s">
        <v>212</v>
      </c>
      <c r="C66" s="230">
        <v>15</v>
      </c>
      <c r="D66" s="231">
        <v>1</v>
      </c>
      <c r="E66" s="232">
        <v>24</v>
      </c>
      <c r="F66" s="230">
        <v>1</v>
      </c>
      <c r="G66" s="232">
        <v>0</v>
      </c>
      <c r="H66" s="230">
        <v>5</v>
      </c>
      <c r="I66" s="231">
        <v>1</v>
      </c>
      <c r="J66" s="232">
        <v>8</v>
      </c>
      <c r="K66" s="230">
        <v>15</v>
      </c>
      <c r="L66" s="231">
        <v>0</v>
      </c>
      <c r="M66" s="232">
        <v>20</v>
      </c>
      <c r="N66" s="230">
        <v>4</v>
      </c>
      <c r="O66" s="232">
        <v>2</v>
      </c>
      <c r="P66" s="230">
        <v>3</v>
      </c>
      <c r="Q66" s="231">
        <v>4</v>
      </c>
      <c r="R66" s="232">
        <v>7</v>
      </c>
    </row>
    <row r="67" spans="1:18" ht="15">
      <c r="A67" s="228" t="s">
        <v>450</v>
      </c>
      <c r="B67" s="228" t="s">
        <v>213</v>
      </c>
      <c r="C67" s="271">
        <v>59</v>
      </c>
      <c r="D67" s="272">
        <v>0</v>
      </c>
      <c r="E67" s="273">
        <v>73</v>
      </c>
      <c r="F67" s="271">
        <v>4</v>
      </c>
      <c r="G67" s="273">
        <v>0</v>
      </c>
      <c r="H67" s="271">
        <v>5</v>
      </c>
      <c r="I67" s="272">
        <v>0</v>
      </c>
      <c r="J67" s="273">
        <v>29</v>
      </c>
      <c r="K67" s="271">
        <v>32</v>
      </c>
      <c r="L67" s="272">
        <v>0</v>
      </c>
      <c r="M67" s="273">
        <v>68</v>
      </c>
      <c r="N67" s="271">
        <v>6</v>
      </c>
      <c r="O67" s="273">
        <v>1</v>
      </c>
      <c r="P67" s="271">
        <v>7</v>
      </c>
      <c r="Q67" s="272">
        <v>1</v>
      </c>
      <c r="R67" s="273">
        <v>22</v>
      </c>
    </row>
    <row r="68" spans="1:18" s="308" customFormat="1" ht="15">
      <c r="A68" s="307" t="s">
        <v>451</v>
      </c>
      <c r="B68" s="307" t="s">
        <v>214</v>
      </c>
      <c r="C68" s="230">
        <v>16</v>
      </c>
      <c r="D68" s="231">
        <v>1</v>
      </c>
      <c r="E68" s="232">
        <v>17</v>
      </c>
      <c r="F68" s="230">
        <v>0</v>
      </c>
      <c r="G68" s="232">
        <v>0</v>
      </c>
      <c r="H68" s="230">
        <v>0</v>
      </c>
      <c r="I68" s="231">
        <v>0</v>
      </c>
      <c r="J68" s="232">
        <v>5</v>
      </c>
      <c r="K68" s="230">
        <v>14</v>
      </c>
      <c r="L68" s="231">
        <v>1</v>
      </c>
      <c r="M68" s="232">
        <v>16</v>
      </c>
      <c r="N68" s="230">
        <v>2</v>
      </c>
      <c r="O68" s="232">
        <v>0</v>
      </c>
      <c r="P68" s="230">
        <v>3</v>
      </c>
      <c r="Q68" s="231">
        <v>2</v>
      </c>
      <c r="R68" s="232">
        <v>4</v>
      </c>
    </row>
    <row r="69" spans="1:18" ht="15">
      <c r="A69" s="228" t="s">
        <v>452</v>
      </c>
      <c r="B69" s="228" t="s">
        <v>215</v>
      </c>
      <c r="C69" s="271">
        <v>30</v>
      </c>
      <c r="D69" s="272">
        <v>0</v>
      </c>
      <c r="E69" s="273">
        <v>11</v>
      </c>
      <c r="F69" s="271">
        <v>1</v>
      </c>
      <c r="G69" s="273">
        <v>0</v>
      </c>
      <c r="H69" s="271">
        <v>4</v>
      </c>
      <c r="I69" s="272">
        <v>2</v>
      </c>
      <c r="J69" s="273">
        <v>6</v>
      </c>
      <c r="K69" s="271">
        <v>29</v>
      </c>
      <c r="L69" s="272">
        <v>0</v>
      </c>
      <c r="M69" s="273">
        <v>9</v>
      </c>
      <c r="N69" s="271">
        <v>3</v>
      </c>
      <c r="O69" s="273">
        <v>2</v>
      </c>
      <c r="P69" s="271">
        <v>4</v>
      </c>
      <c r="Q69" s="272">
        <v>1</v>
      </c>
      <c r="R69" s="273">
        <v>10</v>
      </c>
    </row>
    <row r="70" spans="1:18" s="308" customFormat="1" ht="15">
      <c r="A70" s="307" t="s">
        <v>453</v>
      </c>
      <c r="B70" s="307" t="s">
        <v>216</v>
      </c>
      <c r="C70" s="230">
        <v>1</v>
      </c>
      <c r="D70" s="231">
        <v>0</v>
      </c>
      <c r="E70" s="232">
        <v>9</v>
      </c>
      <c r="F70" s="230">
        <v>0</v>
      </c>
      <c r="G70" s="232">
        <v>0</v>
      </c>
      <c r="H70" s="230">
        <v>1</v>
      </c>
      <c r="I70" s="231">
        <v>0</v>
      </c>
      <c r="J70" s="232">
        <v>9</v>
      </c>
      <c r="K70" s="230">
        <v>1</v>
      </c>
      <c r="L70" s="231">
        <v>0</v>
      </c>
      <c r="M70" s="232">
        <v>0</v>
      </c>
      <c r="N70" s="230">
        <v>0</v>
      </c>
      <c r="O70" s="232">
        <v>0</v>
      </c>
      <c r="P70" s="230">
        <v>0</v>
      </c>
      <c r="Q70" s="231">
        <v>0</v>
      </c>
      <c r="R70" s="232">
        <v>0</v>
      </c>
    </row>
    <row r="71" spans="1:18" ht="15">
      <c r="A71" s="228" t="s">
        <v>454</v>
      </c>
      <c r="B71" s="228" t="s">
        <v>217</v>
      </c>
      <c r="C71" s="271">
        <v>48</v>
      </c>
      <c r="D71" s="272">
        <v>3</v>
      </c>
      <c r="E71" s="273">
        <v>48</v>
      </c>
      <c r="F71" s="271">
        <v>1</v>
      </c>
      <c r="G71" s="273">
        <v>0</v>
      </c>
      <c r="H71" s="271">
        <v>1</v>
      </c>
      <c r="I71" s="272">
        <v>1</v>
      </c>
      <c r="J71" s="273">
        <v>4</v>
      </c>
      <c r="K71" s="271">
        <v>49</v>
      </c>
      <c r="L71" s="272">
        <v>3</v>
      </c>
      <c r="M71" s="273">
        <v>26</v>
      </c>
      <c r="N71" s="271">
        <v>5</v>
      </c>
      <c r="O71" s="273">
        <v>0</v>
      </c>
      <c r="P71" s="271">
        <v>3</v>
      </c>
      <c r="Q71" s="272">
        <v>1</v>
      </c>
      <c r="R71" s="273">
        <v>15</v>
      </c>
    </row>
    <row r="72" spans="1:18" s="308" customFormat="1" ht="15">
      <c r="A72" s="307" t="s">
        <v>455</v>
      </c>
      <c r="B72" s="307" t="s">
        <v>218</v>
      </c>
      <c r="C72" s="230">
        <v>11</v>
      </c>
      <c r="D72" s="231">
        <v>0</v>
      </c>
      <c r="E72" s="232">
        <v>20</v>
      </c>
      <c r="F72" s="230">
        <v>1</v>
      </c>
      <c r="G72" s="232">
        <v>0</v>
      </c>
      <c r="H72" s="230">
        <v>2</v>
      </c>
      <c r="I72" s="231">
        <v>0</v>
      </c>
      <c r="J72" s="232">
        <v>1</v>
      </c>
      <c r="K72" s="230">
        <v>19</v>
      </c>
      <c r="L72" s="231">
        <v>0</v>
      </c>
      <c r="M72" s="232">
        <v>18</v>
      </c>
      <c r="N72" s="230">
        <v>2</v>
      </c>
      <c r="O72" s="232">
        <v>1</v>
      </c>
      <c r="P72" s="230">
        <v>5</v>
      </c>
      <c r="Q72" s="231">
        <v>0</v>
      </c>
      <c r="R72" s="232">
        <v>1</v>
      </c>
    </row>
    <row r="73" spans="1:18" ht="15">
      <c r="A73" s="228" t="s">
        <v>456</v>
      </c>
      <c r="B73" s="228" t="s">
        <v>219</v>
      </c>
      <c r="C73" s="271">
        <v>10</v>
      </c>
      <c r="D73" s="272">
        <v>1</v>
      </c>
      <c r="E73" s="273">
        <v>16</v>
      </c>
      <c r="F73" s="271">
        <v>0</v>
      </c>
      <c r="G73" s="273">
        <v>0</v>
      </c>
      <c r="H73" s="271">
        <v>2</v>
      </c>
      <c r="I73" s="272">
        <v>5</v>
      </c>
      <c r="J73" s="273">
        <v>6</v>
      </c>
      <c r="K73" s="271">
        <v>20</v>
      </c>
      <c r="L73" s="272">
        <v>0</v>
      </c>
      <c r="M73" s="273">
        <v>15</v>
      </c>
      <c r="N73" s="271">
        <v>6</v>
      </c>
      <c r="O73" s="273">
        <v>0</v>
      </c>
      <c r="P73" s="271">
        <v>1</v>
      </c>
      <c r="Q73" s="272">
        <v>1</v>
      </c>
      <c r="R73" s="273">
        <v>2</v>
      </c>
    </row>
    <row r="74" spans="1:18" s="308" customFormat="1" ht="15">
      <c r="A74" s="307" t="s">
        <v>457</v>
      </c>
      <c r="B74" s="307" t="s">
        <v>220</v>
      </c>
      <c r="C74" s="230">
        <v>7</v>
      </c>
      <c r="D74" s="231">
        <v>0</v>
      </c>
      <c r="E74" s="232">
        <v>7</v>
      </c>
      <c r="F74" s="230">
        <v>0</v>
      </c>
      <c r="G74" s="232">
        <v>0</v>
      </c>
      <c r="H74" s="230">
        <v>1</v>
      </c>
      <c r="I74" s="231">
        <v>1</v>
      </c>
      <c r="J74" s="232">
        <v>8</v>
      </c>
      <c r="K74" s="230">
        <v>9</v>
      </c>
      <c r="L74" s="231">
        <v>0</v>
      </c>
      <c r="M74" s="232">
        <v>11</v>
      </c>
      <c r="N74" s="230">
        <v>4</v>
      </c>
      <c r="O74" s="232">
        <v>0</v>
      </c>
      <c r="P74" s="230">
        <v>1</v>
      </c>
      <c r="Q74" s="231">
        <v>0</v>
      </c>
      <c r="R74" s="232">
        <v>11</v>
      </c>
    </row>
    <row r="75" spans="1:18" ht="15">
      <c r="A75" s="228" t="s">
        <v>458</v>
      </c>
      <c r="B75" s="228" t="s">
        <v>221</v>
      </c>
      <c r="C75" s="271">
        <v>13</v>
      </c>
      <c r="D75" s="272">
        <v>1</v>
      </c>
      <c r="E75" s="273">
        <v>20</v>
      </c>
      <c r="F75" s="271">
        <v>1</v>
      </c>
      <c r="G75" s="273">
        <v>0</v>
      </c>
      <c r="H75" s="271">
        <v>6</v>
      </c>
      <c r="I75" s="272">
        <v>1</v>
      </c>
      <c r="J75" s="273">
        <v>12</v>
      </c>
      <c r="K75" s="271">
        <v>6</v>
      </c>
      <c r="L75" s="272">
        <v>0</v>
      </c>
      <c r="M75" s="273">
        <v>17</v>
      </c>
      <c r="N75" s="271">
        <v>4</v>
      </c>
      <c r="O75" s="273">
        <v>1</v>
      </c>
      <c r="P75" s="271">
        <v>2</v>
      </c>
      <c r="Q75" s="272">
        <v>1</v>
      </c>
      <c r="R75" s="273">
        <v>9</v>
      </c>
    </row>
    <row r="76" spans="1:18" s="308" customFormat="1" ht="15">
      <c r="A76" s="307" t="s">
        <v>459</v>
      </c>
      <c r="B76" s="307" t="s">
        <v>222</v>
      </c>
      <c r="C76" s="230">
        <v>10</v>
      </c>
      <c r="D76" s="231">
        <v>0</v>
      </c>
      <c r="E76" s="232">
        <v>7</v>
      </c>
      <c r="F76" s="230">
        <v>1</v>
      </c>
      <c r="G76" s="232">
        <v>1</v>
      </c>
      <c r="H76" s="230">
        <v>5</v>
      </c>
      <c r="I76" s="231">
        <v>1</v>
      </c>
      <c r="J76" s="232">
        <v>4</v>
      </c>
      <c r="K76" s="230">
        <v>8</v>
      </c>
      <c r="L76" s="231">
        <v>0</v>
      </c>
      <c r="M76" s="232">
        <v>7</v>
      </c>
      <c r="N76" s="230">
        <v>1</v>
      </c>
      <c r="O76" s="232">
        <v>0</v>
      </c>
      <c r="P76" s="230">
        <v>0</v>
      </c>
      <c r="Q76" s="231">
        <v>1</v>
      </c>
      <c r="R76" s="232">
        <v>2</v>
      </c>
    </row>
    <row r="77" spans="1:18" ht="15">
      <c r="A77" s="228" t="s">
        <v>460</v>
      </c>
      <c r="B77" s="228" t="s">
        <v>223</v>
      </c>
      <c r="C77" s="271">
        <v>1</v>
      </c>
      <c r="D77" s="272">
        <v>0</v>
      </c>
      <c r="E77" s="273">
        <v>1</v>
      </c>
      <c r="F77" s="271">
        <v>0</v>
      </c>
      <c r="G77" s="273">
        <v>0</v>
      </c>
      <c r="H77" s="271">
        <v>0</v>
      </c>
      <c r="I77" s="272">
        <v>0</v>
      </c>
      <c r="J77" s="273">
        <v>1</v>
      </c>
      <c r="K77" s="271">
        <v>0</v>
      </c>
      <c r="L77" s="272">
        <v>0</v>
      </c>
      <c r="M77" s="273">
        <v>3</v>
      </c>
      <c r="N77" s="271">
        <v>0</v>
      </c>
      <c r="O77" s="273">
        <v>0</v>
      </c>
      <c r="P77" s="271">
        <v>0</v>
      </c>
      <c r="Q77" s="272">
        <v>0</v>
      </c>
      <c r="R77" s="273">
        <v>3</v>
      </c>
    </row>
    <row r="78" spans="1:18" s="308" customFormat="1" ht="15">
      <c r="A78" s="307" t="s">
        <v>461</v>
      </c>
      <c r="B78" s="307" t="s">
        <v>224</v>
      </c>
      <c r="C78" s="230">
        <v>19</v>
      </c>
      <c r="D78" s="231">
        <v>2</v>
      </c>
      <c r="E78" s="232">
        <v>10</v>
      </c>
      <c r="F78" s="230">
        <v>0</v>
      </c>
      <c r="G78" s="232">
        <v>0</v>
      </c>
      <c r="H78" s="230">
        <v>0</v>
      </c>
      <c r="I78" s="231">
        <v>0</v>
      </c>
      <c r="J78" s="232">
        <v>3</v>
      </c>
      <c r="K78" s="230">
        <v>9</v>
      </c>
      <c r="L78" s="231">
        <v>0</v>
      </c>
      <c r="M78" s="232">
        <v>7</v>
      </c>
      <c r="N78" s="230">
        <v>0</v>
      </c>
      <c r="O78" s="232">
        <v>0</v>
      </c>
      <c r="P78" s="230">
        <v>0</v>
      </c>
      <c r="Q78" s="231">
        <v>0</v>
      </c>
      <c r="R78" s="232">
        <v>2</v>
      </c>
    </row>
    <row r="79" spans="1:18" ht="15">
      <c r="A79" s="228" t="s">
        <v>462</v>
      </c>
      <c r="B79" s="228" t="s">
        <v>225</v>
      </c>
      <c r="C79" s="271">
        <v>8</v>
      </c>
      <c r="D79" s="272">
        <v>1</v>
      </c>
      <c r="E79" s="273">
        <v>6</v>
      </c>
      <c r="F79" s="271">
        <v>1</v>
      </c>
      <c r="G79" s="273">
        <v>0</v>
      </c>
      <c r="H79" s="271">
        <v>0</v>
      </c>
      <c r="I79" s="272">
        <v>1</v>
      </c>
      <c r="J79" s="273">
        <v>0</v>
      </c>
      <c r="K79" s="271">
        <v>3</v>
      </c>
      <c r="L79" s="272">
        <v>0</v>
      </c>
      <c r="M79" s="273">
        <v>5</v>
      </c>
      <c r="N79" s="271">
        <v>0</v>
      </c>
      <c r="O79" s="273">
        <v>0</v>
      </c>
      <c r="P79" s="271">
        <v>0</v>
      </c>
      <c r="Q79" s="272">
        <v>0</v>
      </c>
      <c r="R79" s="273">
        <v>1</v>
      </c>
    </row>
    <row r="80" spans="1:18" s="308" customFormat="1" ht="15">
      <c r="A80" s="307" t="s">
        <v>463</v>
      </c>
      <c r="B80" s="307" t="s">
        <v>226</v>
      </c>
      <c r="C80" s="230">
        <v>17</v>
      </c>
      <c r="D80" s="231">
        <v>0</v>
      </c>
      <c r="E80" s="232">
        <v>9</v>
      </c>
      <c r="F80" s="230">
        <v>0</v>
      </c>
      <c r="G80" s="232">
        <v>0</v>
      </c>
      <c r="H80" s="230">
        <v>0</v>
      </c>
      <c r="I80" s="231">
        <v>0</v>
      </c>
      <c r="J80" s="232">
        <v>0</v>
      </c>
      <c r="K80" s="230">
        <v>18</v>
      </c>
      <c r="L80" s="231">
        <v>0</v>
      </c>
      <c r="M80" s="232">
        <v>8</v>
      </c>
      <c r="N80" s="230">
        <v>2</v>
      </c>
      <c r="O80" s="232">
        <v>0</v>
      </c>
      <c r="P80" s="230">
        <v>3</v>
      </c>
      <c r="Q80" s="231">
        <v>0</v>
      </c>
      <c r="R80" s="232">
        <v>1</v>
      </c>
    </row>
    <row r="81" spans="1:18" ht="15">
      <c r="A81" s="228" t="s">
        <v>464</v>
      </c>
      <c r="B81" s="228" t="s">
        <v>227</v>
      </c>
      <c r="C81" s="271">
        <v>4</v>
      </c>
      <c r="D81" s="272">
        <v>0</v>
      </c>
      <c r="E81" s="273">
        <v>4</v>
      </c>
      <c r="F81" s="271">
        <v>0</v>
      </c>
      <c r="G81" s="273">
        <v>0</v>
      </c>
      <c r="H81" s="271">
        <v>1</v>
      </c>
      <c r="I81" s="272">
        <v>0</v>
      </c>
      <c r="J81" s="273">
        <v>0</v>
      </c>
      <c r="K81" s="271">
        <v>15</v>
      </c>
      <c r="L81" s="272">
        <v>0</v>
      </c>
      <c r="M81" s="273">
        <v>4</v>
      </c>
      <c r="N81" s="271">
        <v>0</v>
      </c>
      <c r="O81" s="273">
        <v>0</v>
      </c>
      <c r="P81" s="271">
        <v>0</v>
      </c>
      <c r="Q81" s="272">
        <v>0</v>
      </c>
      <c r="R81" s="273">
        <v>0</v>
      </c>
    </row>
    <row r="82" spans="1:18" s="308" customFormat="1" ht="15">
      <c r="A82" s="307" t="s">
        <v>465</v>
      </c>
      <c r="B82" s="307" t="s">
        <v>228</v>
      </c>
      <c r="C82" s="230">
        <v>1</v>
      </c>
      <c r="D82" s="231">
        <v>1</v>
      </c>
      <c r="E82" s="232">
        <v>11</v>
      </c>
      <c r="F82" s="230">
        <v>1</v>
      </c>
      <c r="G82" s="232">
        <v>0</v>
      </c>
      <c r="H82" s="230">
        <v>1</v>
      </c>
      <c r="I82" s="231">
        <v>0</v>
      </c>
      <c r="J82" s="232">
        <v>3</v>
      </c>
      <c r="K82" s="230">
        <v>2</v>
      </c>
      <c r="L82" s="231">
        <v>0</v>
      </c>
      <c r="M82" s="232">
        <v>9</v>
      </c>
      <c r="N82" s="230">
        <v>0</v>
      </c>
      <c r="O82" s="232">
        <v>0</v>
      </c>
      <c r="P82" s="230">
        <v>0</v>
      </c>
      <c r="Q82" s="231">
        <v>0</v>
      </c>
      <c r="R82" s="232">
        <v>2</v>
      </c>
    </row>
    <row r="83" spans="1:18" ht="15">
      <c r="A83" s="228" t="s">
        <v>466</v>
      </c>
      <c r="B83" s="228" t="s">
        <v>229</v>
      </c>
      <c r="C83" s="271">
        <v>1</v>
      </c>
      <c r="D83" s="272">
        <v>0</v>
      </c>
      <c r="E83" s="273">
        <v>3</v>
      </c>
      <c r="F83" s="271">
        <v>0</v>
      </c>
      <c r="G83" s="273">
        <v>0</v>
      </c>
      <c r="H83" s="271">
        <v>0</v>
      </c>
      <c r="I83" s="272">
        <v>0</v>
      </c>
      <c r="J83" s="273">
        <v>2</v>
      </c>
      <c r="K83" s="271">
        <v>0</v>
      </c>
      <c r="L83" s="272">
        <v>0</v>
      </c>
      <c r="M83" s="273">
        <v>1</v>
      </c>
      <c r="N83" s="271">
        <v>0</v>
      </c>
      <c r="O83" s="273">
        <v>0</v>
      </c>
      <c r="P83" s="271">
        <v>0</v>
      </c>
      <c r="Q83" s="272">
        <v>0</v>
      </c>
      <c r="R83" s="273">
        <v>0</v>
      </c>
    </row>
    <row r="84" spans="1:18" s="308" customFormat="1" ht="15">
      <c r="A84" s="307" t="s">
        <v>467</v>
      </c>
      <c r="B84" s="307" t="s">
        <v>230</v>
      </c>
      <c r="C84" s="230">
        <v>0</v>
      </c>
      <c r="D84" s="231">
        <v>0</v>
      </c>
      <c r="E84" s="232">
        <v>5</v>
      </c>
      <c r="F84" s="230">
        <v>0</v>
      </c>
      <c r="G84" s="232">
        <v>0</v>
      </c>
      <c r="H84" s="230">
        <v>0</v>
      </c>
      <c r="I84" s="231">
        <v>0</v>
      </c>
      <c r="J84" s="232">
        <v>3</v>
      </c>
      <c r="K84" s="230">
        <v>4</v>
      </c>
      <c r="L84" s="231">
        <v>0</v>
      </c>
      <c r="M84" s="232">
        <v>11</v>
      </c>
      <c r="N84" s="230">
        <v>2</v>
      </c>
      <c r="O84" s="232">
        <v>0</v>
      </c>
      <c r="P84" s="230">
        <v>0</v>
      </c>
      <c r="Q84" s="231">
        <v>0</v>
      </c>
      <c r="R84" s="232">
        <v>9</v>
      </c>
    </row>
    <row r="85" spans="1:18" ht="15">
      <c r="A85" s="228" t="s">
        <v>468</v>
      </c>
      <c r="B85" s="228" t="s">
        <v>231</v>
      </c>
      <c r="C85" s="271">
        <v>18</v>
      </c>
      <c r="D85" s="272">
        <v>0</v>
      </c>
      <c r="E85" s="273">
        <v>14</v>
      </c>
      <c r="F85" s="271">
        <v>1</v>
      </c>
      <c r="G85" s="273">
        <v>0</v>
      </c>
      <c r="H85" s="271">
        <v>3</v>
      </c>
      <c r="I85" s="272">
        <v>0</v>
      </c>
      <c r="J85" s="273">
        <v>4</v>
      </c>
      <c r="K85" s="271">
        <v>11</v>
      </c>
      <c r="L85" s="272">
        <v>0</v>
      </c>
      <c r="M85" s="273">
        <v>12</v>
      </c>
      <c r="N85" s="271">
        <v>3</v>
      </c>
      <c r="O85" s="273">
        <v>1</v>
      </c>
      <c r="P85" s="271">
        <v>1</v>
      </c>
      <c r="Q85" s="272">
        <v>0</v>
      </c>
      <c r="R85" s="273">
        <v>4</v>
      </c>
    </row>
    <row r="86" spans="1:18" s="308" customFormat="1" ht="15">
      <c r="A86" s="307" t="s">
        <v>469</v>
      </c>
      <c r="B86" s="307" t="s">
        <v>232</v>
      </c>
      <c r="C86" s="230">
        <v>12</v>
      </c>
      <c r="D86" s="231">
        <v>0</v>
      </c>
      <c r="E86" s="232">
        <v>12</v>
      </c>
      <c r="F86" s="230">
        <v>0</v>
      </c>
      <c r="G86" s="232">
        <v>0</v>
      </c>
      <c r="H86" s="230">
        <v>1</v>
      </c>
      <c r="I86" s="231">
        <v>0</v>
      </c>
      <c r="J86" s="232">
        <v>4</v>
      </c>
      <c r="K86" s="230">
        <v>3</v>
      </c>
      <c r="L86" s="231">
        <v>0</v>
      </c>
      <c r="M86" s="232">
        <v>8</v>
      </c>
      <c r="N86" s="230">
        <v>1</v>
      </c>
      <c r="O86" s="232">
        <v>1</v>
      </c>
      <c r="P86" s="230">
        <v>0</v>
      </c>
      <c r="Q86" s="231">
        <v>1</v>
      </c>
      <c r="R86" s="232">
        <v>2</v>
      </c>
    </row>
    <row r="87" spans="1:18" ht="15">
      <c r="A87" s="228" t="s">
        <v>470</v>
      </c>
      <c r="B87" s="228" t="s">
        <v>233</v>
      </c>
      <c r="C87" s="271">
        <v>4</v>
      </c>
      <c r="D87" s="272">
        <v>0</v>
      </c>
      <c r="E87" s="273">
        <v>0</v>
      </c>
      <c r="F87" s="271">
        <v>0</v>
      </c>
      <c r="G87" s="273">
        <v>0</v>
      </c>
      <c r="H87" s="271">
        <v>0</v>
      </c>
      <c r="I87" s="272">
        <v>0</v>
      </c>
      <c r="J87" s="273">
        <v>0</v>
      </c>
      <c r="K87" s="271">
        <v>2</v>
      </c>
      <c r="L87" s="272">
        <v>0</v>
      </c>
      <c r="M87" s="273">
        <v>3</v>
      </c>
      <c r="N87" s="271">
        <v>0</v>
      </c>
      <c r="O87" s="273">
        <v>0</v>
      </c>
      <c r="P87" s="271">
        <v>0</v>
      </c>
      <c r="Q87" s="272">
        <v>0</v>
      </c>
      <c r="R87" s="273">
        <v>0</v>
      </c>
    </row>
    <row r="88" spans="1:18" s="308" customFormat="1" ht="15">
      <c r="A88" s="307" t="s">
        <v>471</v>
      </c>
      <c r="B88" s="307" t="s">
        <v>234</v>
      </c>
      <c r="C88" s="230">
        <v>10</v>
      </c>
      <c r="D88" s="231">
        <v>0</v>
      </c>
      <c r="E88" s="232">
        <v>10</v>
      </c>
      <c r="F88" s="230">
        <v>1</v>
      </c>
      <c r="G88" s="232">
        <v>0</v>
      </c>
      <c r="H88" s="230">
        <v>0</v>
      </c>
      <c r="I88" s="231">
        <v>0</v>
      </c>
      <c r="J88" s="232">
        <v>7</v>
      </c>
      <c r="K88" s="230">
        <v>5</v>
      </c>
      <c r="L88" s="231">
        <v>0</v>
      </c>
      <c r="M88" s="232">
        <v>8</v>
      </c>
      <c r="N88" s="230">
        <v>0</v>
      </c>
      <c r="O88" s="232">
        <v>0</v>
      </c>
      <c r="P88" s="230">
        <v>2</v>
      </c>
      <c r="Q88" s="231">
        <v>0</v>
      </c>
      <c r="R88" s="232">
        <v>1</v>
      </c>
    </row>
    <row r="89" spans="1:18" ht="15.75" thickBot="1">
      <c r="A89" s="233" t="s">
        <v>472</v>
      </c>
      <c r="B89" s="234" t="s">
        <v>235</v>
      </c>
      <c r="C89" s="271">
        <v>17</v>
      </c>
      <c r="D89" s="272">
        <v>0</v>
      </c>
      <c r="E89" s="273">
        <v>7</v>
      </c>
      <c r="F89" s="271">
        <v>0</v>
      </c>
      <c r="G89" s="273">
        <v>0</v>
      </c>
      <c r="H89" s="271">
        <v>2</v>
      </c>
      <c r="I89" s="272">
        <v>0</v>
      </c>
      <c r="J89" s="273">
        <v>3</v>
      </c>
      <c r="K89" s="271">
        <v>7</v>
      </c>
      <c r="L89" s="272">
        <v>0</v>
      </c>
      <c r="M89" s="273">
        <v>19</v>
      </c>
      <c r="N89" s="271">
        <v>3</v>
      </c>
      <c r="O89" s="273">
        <v>0</v>
      </c>
      <c r="P89" s="271">
        <v>3</v>
      </c>
      <c r="Q89" s="272">
        <v>0</v>
      </c>
      <c r="R89" s="273">
        <v>3</v>
      </c>
    </row>
    <row r="90" spans="1:18" s="87" customFormat="1" ht="17.25" thickBot="1" thickTop="1">
      <c r="A90" s="259"/>
      <c r="B90" s="235" t="s">
        <v>236</v>
      </c>
      <c r="C90" s="236">
        <f>SUM(C9:C89)</f>
        <v>4325</v>
      </c>
      <c r="D90" s="237">
        <f aca="true" t="shared" si="0" ref="D90:R90">SUM(D9:D89)</f>
        <v>72</v>
      </c>
      <c r="E90" s="238">
        <f t="shared" si="0"/>
        <v>3215</v>
      </c>
      <c r="F90" s="239">
        <f t="shared" si="0"/>
        <v>416</v>
      </c>
      <c r="G90" s="238">
        <f t="shared" si="0"/>
        <v>29</v>
      </c>
      <c r="H90" s="239">
        <f t="shared" si="0"/>
        <v>882</v>
      </c>
      <c r="I90" s="237">
        <f t="shared" si="0"/>
        <v>120</v>
      </c>
      <c r="J90" s="238">
        <f t="shared" si="0"/>
        <v>1576</v>
      </c>
      <c r="K90" s="236">
        <f t="shared" si="0"/>
        <v>3476</v>
      </c>
      <c r="L90" s="237">
        <f>SUM(L9:L89)</f>
        <v>57</v>
      </c>
      <c r="M90" s="238">
        <f t="shared" si="0"/>
        <v>3353</v>
      </c>
      <c r="N90" s="236">
        <f t="shared" si="0"/>
        <v>1011</v>
      </c>
      <c r="O90" s="238">
        <f>SUM(O9:O89)</f>
        <v>79</v>
      </c>
      <c r="P90" s="236">
        <f t="shared" si="0"/>
        <v>891</v>
      </c>
      <c r="Q90" s="237">
        <f t="shared" si="0"/>
        <v>131</v>
      </c>
      <c r="R90" s="238">
        <f t="shared" si="0"/>
        <v>1234</v>
      </c>
    </row>
    <row r="91" spans="1:18" s="93" customFormat="1" ht="16.5" customHeight="1" thickTop="1">
      <c r="A91" s="88" t="s">
        <v>18</v>
      </c>
      <c r="B91" s="88"/>
      <c r="C91" s="89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</row>
    <row r="92" spans="1:11" s="97" customFormat="1" ht="20.25">
      <c r="A92" s="94"/>
      <c r="B92" s="94"/>
      <c r="C92" s="95"/>
      <c r="D92" s="95"/>
      <c r="E92" s="95"/>
      <c r="F92" s="95"/>
      <c r="G92" s="95"/>
      <c r="H92" s="95"/>
      <c r="I92" s="95"/>
      <c r="J92" s="95"/>
      <c r="K92" s="96"/>
    </row>
    <row r="93" spans="1:11" s="99" customFormat="1" ht="20.25">
      <c r="A93" s="98"/>
      <c r="B93" s="98"/>
      <c r="K93" s="100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85" customWidth="1"/>
    <col min="2" max="2" width="9.140625" style="85" customWidth="1"/>
    <col min="3" max="3" width="5.7109375" style="84" customWidth="1"/>
    <col min="4" max="4" width="4.00390625" style="84" customWidth="1"/>
    <col min="5" max="5" width="5.7109375" style="84" customWidth="1"/>
    <col min="6" max="6" width="6.00390625" style="84" customWidth="1"/>
    <col min="7" max="7" width="5.00390625" style="84" customWidth="1"/>
    <col min="8" max="8" width="5.8515625" style="84" customWidth="1"/>
    <col min="9" max="9" width="5.140625" style="84" customWidth="1"/>
    <col min="10" max="10" width="5.8515625" style="84" customWidth="1"/>
    <col min="11" max="11" width="5.7109375" style="101" customWidth="1"/>
    <col min="12" max="12" width="4.00390625" style="84" customWidth="1"/>
    <col min="13" max="13" width="6.00390625" style="84" customWidth="1"/>
    <col min="14" max="14" width="5.7109375" style="84" customWidth="1"/>
    <col min="15" max="15" width="4.7109375" style="84" customWidth="1"/>
    <col min="16" max="16" width="5.8515625" style="84" customWidth="1"/>
    <col min="17" max="17" width="4.57421875" style="84" customWidth="1"/>
    <col min="18" max="18" width="5.57421875" style="84" customWidth="1"/>
    <col min="19" max="16384" width="9.140625" style="84" customWidth="1"/>
  </cols>
  <sheetData>
    <row r="1" spans="1:18" ht="16.5" thickBot="1">
      <c r="A1" s="539" t="s">
        <v>590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248"/>
      <c r="R1" s="248"/>
    </row>
    <row r="2" spans="1:18" ht="16.5" thickBot="1">
      <c r="A2" s="534" t="s">
        <v>237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</row>
    <row r="3" spans="1:18" s="86" customFormat="1" ht="17.25" customHeight="1" thickBot="1" thickTop="1">
      <c r="A3" s="240"/>
      <c r="B3" s="565" t="s">
        <v>149</v>
      </c>
      <c r="C3" s="568" t="s">
        <v>597</v>
      </c>
      <c r="D3" s="569"/>
      <c r="E3" s="569"/>
      <c r="F3" s="569"/>
      <c r="G3" s="569"/>
      <c r="H3" s="569"/>
      <c r="I3" s="569"/>
      <c r="J3" s="570"/>
      <c r="K3" s="568" t="s">
        <v>598</v>
      </c>
      <c r="L3" s="569"/>
      <c r="M3" s="569"/>
      <c r="N3" s="569"/>
      <c r="O3" s="569"/>
      <c r="P3" s="569"/>
      <c r="Q3" s="569"/>
      <c r="R3" s="570"/>
    </row>
    <row r="4" spans="1:18" ht="15.75" customHeight="1" thickTop="1">
      <c r="A4" s="241" t="s">
        <v>492</v>
      </c>
      <c r="B4" s="566"/>
      <c r="C4" s="571" t="s">
        <v>150</v>
      </c>
      <c r="D4" s="554"/>
      <c r="E4" s="562"/>
      <c r="F4" s="550" t="s">
        <v>151</v>
      </c>
      <c r="G4" s="552"/>
      <c r="H4" s="554" t="s">
        <v>152</v>
      </c>
      <c r="I4" s="554"/>
      <c r="J4" s="552"/>
      <c r="K4" s="554" t="s">
        <v>150</v>
      </c>
      <c r="L4" s="554"/>
      <c r="M4" s="554"/>
      <c r="N4" s="550" t="s">
        <v>151</v>
      </c>
      <c r="O4" s="562"/>
      <c r="P4" s="550" t="s">
        <v>152</v>
      </c>
      <c r="Q4" s="551"/>
      <c r="R4" s="552"/>
    </row>
    <row r="5" spans="1:18" ht="15" customHeight="1">
      <c r="A5" s="241" t="s">
        <v>490</v>
      </c>
      <c r="B5" s="566"/>
      <c r="C5" s="549" t="s">
        <v>153</v>
      </c>
      <c r="D5" s="543" t="s">
        <v>154</v>
      </c>
      <c r="E5" s="556" t="s">
        <v>155</v>
      </c>
      <c r="F5" s="548" t="s">
        <v>153</v>
      </c>
      <c r="G5" s="558" t="s">
        <v>154</v>
      </c>
      <c r="H5" s="560" t="s">
        <v>153</v>
      </c>
      <c r="I5" s="543" t="s">
        <v>154</v>
      </c>
      <c r="J5" s="563" t="s">
        <v>155</v>
      </c>
      <c r="K5" s="548" t="s">
        <v>153</v>
      </c>
      <c r="L5" s="542" t="s">
        <v>154</v>
      </c>
      <c r="M5" s="540" t="s">
        <v>155</v>
      </c>
      <c r="N5" s="544" t="s">
        <v>153</v>
      </c>
      <c r="O5" s="546" t="s">
        <v>154</v>
      </c>
      <c r="P5" s="548" t="s">
        <v>153</v>
      </c>
      <c r="Q5" s="542" t="s">
        <v>154</v>
      </c>
      <c r="R5" s="540" t="s">
        <v>155</v>
      </c>
    </row>
    <row r="6" spans="1:18" ht="20.25" customHeight="1" thickBot="1">
      <c r="A6" s="242"/>
      <c r="B6" s="567"/>
      <c r="C6" s="553"/>
      <c r="D6" s="555"/>
      <c r="E6" s="557"/>
      <c r="F6" s="549"/>
      <c r="G6" s="559"/>
      <c r="H6" s="561"/>
      <c r="I6" s="555"/>
      <c r="J6" s="564"/>
      <c r="K6" s="549"/>
      <c r="L6" s="543"/>
      <c r="M6" s="541"/>
      <c r="N6" s="545"/>
      <c r="O6" s="547"/>
      <c r="P6" s="549"/>
      <c r="Q6" s="543"/>
      <c r="R6" s="541"/>
    </row>
    <row r="7" spans="1:18" s="308" customFormat="1" ht="15.75" thickTop="1">
      <c r="A7" s="309" t="s">
        <v>392</v>
      </c>
      <c r="B7" s="310" t="s">
        <v>156</v>
      </c>
      <c r="C7" s="249">
        <v>931</v>
      </c>
      <c r="D7" s="250">
        <v>18</v>
      </c>
      <c r="E7" s="251">
        <v>819</v>
      </c>
      <c r="F7" s="249">
        <v>210</v>
      </c>
      <c r="G7" s="251">
        <v>19</v>
      </c>
      <c r="H7" s="249">
        <v>192</v>
      </c>
      <c r="I7" s="250">
        <v>29</v>
      </c>
      <c r="J7" s="251">
        <v>384</v>
      </c>
      <c r="K7" s="249">
        <v>782</v>
      </c>
      <c r="L7" s="250">
        <v>7</v>
      </c>
      <c r="M7" s="251">
        <v>607</v>
      </c>
      <c r="N7" s="249">
        <v>347</v>
      </c>
      <c r="O7" s="251">
        <v>23</v>
      </c>
      <c r="P7" s="249">
        <v>288</v>
      </c>
      <c r="Q7" s="250">
        <v>17</v>
      </c>
      <c r="R7" s="251">
        <v>428</v>
      </c>
    </row>
    <row r="8" spans="1:18" s="308" customFormat="1" ht="15">
      <c r="A8" s="243" t="s">
        <v>393</v>
      </c>
      <c r="B8" s="243" t="s">
        <v>157</v>
      </c>
      <c r="C8" s="313">
        <v>147</v>
      </c>
      <c r="D8" s="314">
        <v>0</v>
      </c>
      <c r="E8" s="315">
        <v>129</v>
      </c>
      <c r="F8" s="313">
        <v>44</v>
      </c>
      <c r="G8" s="315">
        <v>6</v>
      </c>
      <c r="H8" s="313">
        <v>25</v>
      </c>
      <c r="I8" s="314">
        <v>8</v>
      </c>
      <c r="J8" s="315">
        <v>24</v>
      </c>
      <c r="K8" s="313">
        <v>122</v>
      </c>
      <c r="L8" s="314">
        <v>3</v>
      </c>
      <c r="M8" s="315">
        <v>125</v>
      </c>
      <c r="N8" s="313">
        <v>27</v>
      </c>
      <c r="O8" s="315">
        <v>12</v>
      </c>
      <c r="P8" s="313">
        <v>28</v>
      </c>
      <c r="Q8" s="314">
        <v>8</v>
      </c>
      <c r="R8" s="315">
        <v>43</v>
      </c>
    </row>
    <row r="9" spans="1:18" s="308" customFormat="1" ht="15">
      <c r="A9" s="309" t="s">
        <v>394</v>
      </c>
      <c r="B9" s="309" t="s">
        <v>238</v>
      </c>
      <c r="C9" s="252">
        <v>188</v>
      </c>
      <c r="D9" s="253">
        <v>6</v>
      </c>
      <c r="E9" s="254">
        <v>354</v>
      </c>
      <c r="F9" s="252">
        <v>37</v>
      </c>
      <c r="G9" s="254">
        <v>7</v>
      </c>
      <c r="H9" s="252">
        <v>31</v>
      </c>
      <c r="I9" s="253">
        <v>11</v>
      </c>
      <c r="J9" s="254">
        <v>133</v>
      </c>
      <c r="K9" s="252">
        <v>167</v>
      </c>
      <c r="L9" s="253">
        <v>9</v>
      </c>
      <c r="M9" s="254">
        <v>232</v>
      </c>
      <c r="N9" s="252">
        <v>48</v>
      </c>
      <c r="O9" s="254">
        <v>16</v>
      </c>
      <c r="P9" s="252">
        <v>38</v>
      </c>
      <c r="Q9" s="253">
        <v>18</v>
      </c>
      <c r="R9" s="254">
        <v>97</v>
      </c>
    </row>
    <row r="10" spans="1:18" s="308" customFormat="1" ht="15">
      <c r="A10" s="243" t="s">
        <v>395</v>
      </c>
      <c r="B10" s="243" t="s">
        <v>159</v>
      </c>
      <c r="C10" s="313">
        <v>57</v>
      </c>
      <c r="D10" s="314">
        <v>1</v>
      </c>
      <c r="E10" s="315">
        <v>173</v>
      </c>
      <c r="F10" s="313">
        <v>2</v>
      </c>
      <c r="G10" s="315">
        <v>2</v>
      </c>
      <c r="H10" s="313">
        <v>10</v>
      </c>
      <c r="I10" s="314">
        <v>3</v>
      </c>
      <c r="J10" s="315">
        <v>37</v>
      </c>
      <c r="K10" s="313">
        <v>68</v>
      </c>
      <c r="L10" s="314">
        <v>1</v>
      </c>
      <c r="M10" s="315">
        <v>154</v>
      </c>
      <c r="N10" s="313">
        <v>21</v>
      </c>
      <c r="O10" s="315">
        <v>7</v>
      </c>
      <c r="P10" s="313">
        <v>12</v>
      </c>
      <c r="Q10" s="314">
        <v>3</v>
      </c>
      <c r="R10" s="315">
        <v>40</v>
      </c>
    </row>
    <row r="11" spans="1:18" s="308" customFormat="1" ht="15">
      <c r="A11" s="309" t="s">
        <v>396</v>
      </c>
      <c r="B11" s="309" t="s">
        <v>160</v>
      </c>
      <c r="C11" s="252">
        <v>82</v>
      </c>
      <c r="D11" s="253">
        <v>9</v>
      </c>
      <c r="E11" s="254">
        <v>122</v>
      </c>
      <c r="F11" s="252">
        <v>17</v>
      </c>
      <c r="G11" s="254">
        <v>3</v>
      </c>
      <c r="H11" s="252">
        <v>18</v>
      </c>
      <c r="I11" s="253">
        <v>7</v>
      </c>
      <c r="J11" s="254">
        <v>36</v>
      </c>
      <c r="K11" s="252">
        <v>71</v>
      </c>
      <c r="L11" s="253">
        <v>4</v>
      </c>
      <c r="M11" s="254">
        <v>101</v>
      </c>
      <c r="N11" s="252">
        <v>15</v>
      </c>
      <c r="O11" s="254">
        <v>3</v>
      </c>
      <c r="P11" s="252">
        <v>25</v>
      </c>
      <c r="Q11" s="253">
        <v>7</v>
      </c>
      <c r="R11" s="254">
        <v>40</v>
      </c>
    </row>
    <row r="12" spans="1:18" s="308" customFormat="1" ht="15">
      <c r="A12" s="243" t="s">
        <v>397</v>
      </c>
      <c r="B12" s="243" t="s">
        <v>161</v>
      </c>
      <c r="C12" s="313">
        <v>5392</v>
      </c>
      <c r="D12" s="314">
        <v>84</v>
      </c>
      <c r="E12" s="315">
        <v>3664</v>
      </c>
      <c r="F12" s="313">
        <v>1079</v>
      </c>
      <c r="G12" s="315">
        <v>183</v>
      </c>
      <c r="H12" s="313">
        <v>988</v>
      </c>
      <c r="I12" s="314">
        <v>127</v>
      </c>
      <c r="J12" s="315">
        <v>1617</v>
      </c>
      <c r="K12" s="313">
        <v>4716</v>
      </c>
      <c r="L12" s="314">
        <v>83</v>
      </c>
      <c r="M12" s="315">
        <v>5191</v>
      </c>
      <c r="N12" s="313">
        <v>1315</v>
      </c>
      <c r="O12" s="315">
        <v>212</v>
      </c>
      <c r="P12" s="313">
        <v>1125</v>
      </c>
      <c r="Q12" s="314">
        <v>132</v>
      </c>
      <c r="R12" s="315">
        <v>1988</v>
      </c>
    </row>
    <row r="13" spans="1:18" s="308" customFormat="1" ht="15">
      <c r="A13" s="309" t="s">
        <v>398</v>
      </c>
      <c r="B13" s="309" t="s">
        <v>162</v>
      </c>
      <c r="C13" s="252">
        <v>1943</v>
      </c>
      <c r="D13" s="253">
        <v>28</v>
      </c>
      <c r="E13" s="254">
        <v>2882</v>
      </c>
      <c r="F13" s="252">
        <v>289</v>
      </c>
      <c r="G13" s="254">
        <v>60</v>
      </c>
      <c r="H13" s="252">
        <v>354</v>
      </c>
      <c r="I13" s="253">
        <v>61</v>
      </c>
      <c r="J13" s="254">
        <v>774</v>
      </c>
      <c r="K13" s="252">
        <v>1605</v>
      </c>
      <c r="L13" s="253">
        <v>26</v>
      </c>
      <c r="M13" s="254">
        <v>1996</v>
      </c>
      <c r="N13" s="252">
        <v>588</v>
      </c>
      <c r="O13" s="254">
        <v>75</v>
      </c>
      <c r="P13" s="252">
        <v>462</v>
      </c>
      <c r="Q13" s="253">
        <v>68</v>
      </c>
      <c r="R13" s="254">
        <v>698</v>
      </c>
    </row>
    <row r="14" spans="1:18" s="308" customFormat="1" ht="15">
      <c r="A14" s="243" t="s">
        <v>399</v>
      </c>
      <c r="B14" s="243" t="s">
        <v>163</v>
      </c>
      <c r="C14" s="313">
        <v>41</v>
      </c>
      <c r="D14" s="314">
        <v>4</v>
      </c>
      <c r="E14" s="315">
        <v>69</v>
      </c>
      <c r="F14" s="313">
        <v>5</v>
      </c>
      <c r="G14" s="315">
        <v>3</v>
      </c>
      <c r="H14" s="313">
        <v>11</v>
      </c>
      <c r="I14" s="314">
        <v>1</v>
      </c>
      <c r="J14" s="315">
        <v>27</v>
      </c>
      <c r="K14" s="313">
        <v>18</v>
      </c>
      <c r="L14" s="314">
        <v>2</v>
      </c>
      <c r="M14" s="315">
        <v>69</v>
      </c>
      <c r="N14" s="313">
        <v>9</v>
      </c>
      <c r="O14" s="315">
        <v>3</v>
      </c>
      <c r="P14" s="313">
        <v>14</v>
      </c>
      <c r="Q14" s="314">
        <v>5</v>
      </c>
      <c r="R14" s="315">
        <v>38</v>
      </c>
    </row>
    <row r="15" spans="1:18" s="308" customFormat="1" ht="15">
      <c r="A15" s="309" t="s">
        <v>400</v>
      </c>
      <c r="B15" s="309" t="s">
        <v>164</v>
      </c>
      <c r="C15" s="252">
        <v>345</v>
      </c>
      <c r="D15" s="253">
        <v>11</v>
      </c>
      <c r="E15" s="254">
        <v>1079</v>
      </c>
      <c r="F15" s="252">
        <v>74</v>
      </c>
      <c r="G15" s="254">
        <v>29</v>
      </c>
      <c r="H15" s="252">
        <v>87</v>
      </c>
      <c r="I15" s="253">
        <v>41</v>
      </c>
      <c r="J15" s="254">
        <v>429</v>
      </c>
      <c r="K15" s="252">
        <v>291</v>
      </c>
      <c r="L15" s="253">
        <v>6</v>
      </c>
      <c r="M15" s="254">
        <v>1001</v>
      </c>
      <c r="N15" s="252">
        <v>90</v>
      </c>
      <c r="O15" s="254">
        <v>47</v>
      </c>
      <c r="P15" s="252">
        <v>76</v>
      </c>
      <c r="Q15" s="253">
        <v>40</v>
      </c>
      <c r="R15" s="254">
        <v>470</v>
      </c>
    </row>
    <row r="16" spans="1:18" s="308" customFormat="1" ht="15">
      <c r="A16" s="243" t="s">
        <v>401</v>
      </c>
      <c r="B16" s="243" t="s">
        <v>165</v>
      </c>
      <c r="C16" s="313">
        <v>260</v>
      </c>
      <c r="D16" s="314">
        <v>19</v>
      </c>
      <c r="E16" s="315">
        <v>640</v>
      </c>
      <c r="F16" s="313">
        <v>50</v>
      </c>
      <c r="G16" s="315">
        <v>30</v>
      </c>
      <c r="H16" s="313">
        <v>85</v>
      </c>
      <c r="I16" s="314">
        <v>40</v>
      </c>
      <c r="J16" s="315">
        <v>327</v>
      </c>
      <c r="K16" s="313">
        <v>236</v>
      </c>
      <c r="L16" s="314">
        <v>22</v>
      </c>
      <c r="M16" s="315">
        <v>561</v>
      </c>
      <c r="N16" s="313">
        <v>110</v>
      </c>
      <c r="O16" s="315">
        <v>52</v>
      </c>
      <c r="P16" s="313">
        <v>66</v>
      </c>
      <c r="Q16" s="314">
        <v>55</v>
      </c>
      <c r="R16" s="315">
        <v>371</v>
      </c>
    </row>
    <row r="17" spans="1:18" s="308" customFormat="1" ht="15">
      <c r="A17" s="309" t="s">
        <v>402</v>
      </c>
      <c r="B17" s="309" t="s">
        <v>166</v>
      </c>
      <c r="C17" s="252">
        <v>38</v>
      </c>
      <c r="D17" s="253">
        <v>1</v>
      </c>
      <c r="E17" s="254">
        <v>131</v>
      </c>
      <c r="F17" s="252">
        <v>10</v>
      </c>
      <c r="G17" s="254">
        <v>4</v>
      </c>
      <c r="H17" s="252">
        <v>12</v>
      </c>
      <c r="I17" s="253">
        <v>4</v>
      </c>
      <c r="J17" s="254">
        <v>53</v>
      </c>
      <c r="K17" s="252">
        <v>54</v>
      </c>
      <c r="L17" s="253">
        <v>3</v>
      </c>
      <c r="M17" s="254">
        <v>134</v>
      </c>
      <c r="N17" s="252">
        <v>23</v>
      </c>
      <c r="O17" s="254">
        <v>12</v>
      </c>
      <c r="P17" s="252">
        <v>11</v>
      </c>
      <c r="Q17" s="253">
        <v>5</v>
      </c>
      <c r="R17" s="254">
        <v>47</v>
      </c>
    </row>
    <row r="18" spans="1:18" s="308" customFormat="1" ht="15">
      <c r="A18" s="243" t="s">
        <v>403</v>
      </c>
      <c r="B18" s="243" t="s">
        <v>167</v>
      </c>
      <c r="C18" s="313">
        <v>71</v>
      </c>
      <c r="D18" s="314">
        <v>5</v>
      </c>
      <c r="E18" s="315">
        <v>81</v>
      </c>
      <c r="F18" s="313">
        <v>2</v>
      </c>
      <c r="G18" s="315">
        <v>60</v>
      </c>
      <c r="H18" s="313">
        <v>14</v>
      </c>
      <c r="I18" s="314">
        <v>5</v>
      </c>
      <c r="J18" s="315">
        <v>12</v>
      </c>
      <c r="K18" s="313">
        <v>56</v>
      </c>
      <c r="L18" s="314">
        <v>1</v>
      </c>
      <c r="M18" s="315">
        <v>42</v>
      </c>
      <c r="N18" s="313">
        <v>8</v>
      </c>
      <c r="O18" s="315">
        <v>8</v>
      </c>
      <c r="P18" s="313">
        <v>13</v>
      </c>
      <c r="Q18" s="314">
        <v>10</v>
      </c>
      <c r="R18" s="315">
        <v>25</v>
      </c>
    </row>
    <row r="19" spans="1:18" s="308" customFormat="1" ht="15">
      <c r="A19" s="309" t="s">
        <v>404</v>
      </c>
      <c r="B19" s="309" t="s">
        <v>168</v>
      </c>
      <c r="C19" s="252">
        <v>52</v>
      </c>
      <c r="D19" s="253">
        <v>1</v>
      </c>
      <c r="E19" s="254">
        <v>69</v>
      </c>
      <c r="F19" s="252">
        <v>15</v>
      </c>
      <c r="G19" s="254">
        <v>1</v>
      </c>
      <c r="H19" s="252">
        <v>14</v>
      </c>
      <c r="I19" s="253">
        <v>4</v>
      </c>
      <c r="J19" s="254">
        <v>65</v>
      </c>
      <c r="K19" s="252">
        <v>59</v>
      </c>
      <c r="L19" s="253">
        <v>4</v>
      </c>
      <c r="M19" s="254">
        <v>64</v>
      </c>
      <c r="N19" s="252">
        <v>9</v>
      </c>
      <c r="O19" s="254">
        <v>3</v>
      </c>
      <c r="P19" s="252">
        <v>6</v>
      </c>
      <c r="Q19" s="253">
        <v>1</v>
      </c>
      <c r="R19" s="254">
        <v>35</v>
      </c>
    </row>
    <row r="20" spans="1:18" s="308" customFormat="1" ht="15">
      <c r="A20" s="243" t="s">
        <v>405</v>
      </c>
      <c r="B20" s="243" t="s">
        <v>169</v>
      </c>
      <c r="C20" s="313">
        <v>85</v>
      </c>
      <c r="D20" s="314">
        <v>2</v>
      </c>
      <c r="E20" s="315">
        <v>173</v>
      </c>
      <c r="F20" s="313">
        <v>22</v>
      </c>
      <c r="G20" s="315">
        <v>5</v>
      </c>
      <c r="H20" s="313">
        <v>17</v>
      </c>
      <c r="I20" s="314">
        <v>12</v>
      </c>
      <c r="J20" s="315">
        <v>21</v>
      </c>
      <c r="K20" s="313">
        <v>68</v>
      </c>
      <c r="L20" s="314">
        <v>3</v>
      </c>
      <c r="M20" s="315">
        <v>120</v>
      </c>
      <c r="N20" s="313">
        <v>33</v>
      </c>
      <c r="O20" s="315">
        <v>6</v>
      </c>
      <c r="P20" s="313">
        <v>21</v>
      </c>
      <c r="Q20" s="314">
        <v>13</v>
      </c>
      <c r="R20" s="315">
        <v>36</v>
      </c>
    </row>
    <row r="21" spans="1:18" s="308" customFormat="1" ht="15">
      <c r="A21" s="309" t="s">
        <v>406</v>
      </c>
      <c r="B21" s="309" t="s">
        <v>170</v>
      </c>
      <c r="C21" s="252">
        <v>94</v>
      </c>
      <c r="D21" s="253">
        <v>5</v>
      </c>
      <c r="E21" s="254">
        <v>137</v>
      </c>
      <c r="F21" s="252">
        <v>9</v>
      </c>
      <c r="G21" s="254">
        <v>7</v>
      </c>
      <c r="H21" s="252">
        <v>8</v>
      </c>
      <c r="I21" s="253">
        <v>6</v>
      </c>
      <c r="J21" s="254">
        <v>50</v>
      </c>
      <c r="K21" s="252">
        <v>70</v>
      </c>
      <c r="L21" s="253">
        <v>1</v>
      </c>
      <c r="M21" s="254">
        <v>134</v>
      </c>
      <c r="N21" s="252">
        <v>7</v>
      </c>
      <c r="O21" s="254">
        <v>3</v>
      </c>
      <c r="P21" s="252">
        <v>11</v>
      </c>
      <c r="Q21" s="253">
        <v>7</v>
      </c>
      <c r="R21" s="254">
        <v>46</v>
      </c>
    </row>
    <row r="22" spans="1:18" s="308" customFormat="1" ht="15">
      <c r="A22" s="243" t="s">
        <v>407</v>
      </c>
      <c r="B22" s="243" t="s">
        <v>171</v>
      </c>
      <c r="C22" s="313">
        <v>1652</v>
      </c>
      <c r="D22" s="314">
        <v>32</v>
      </c>
      <c r="E22" s="315">
        <v>1065</v>
      </c>
      <c r="F22" s="313">
        <v>308</v>
      </c>
      <c r="G22" s="315">
        <v>85</v>
      </c>
      <c r="H22" s="313">
        <v>298</v>
      </c>
      <c r="I22" s="314">
        <v>78</v>
      </c>
      <c r="J22" s="315">
        <v>395</v>
      </c>
      <c r="K22" s="313">
        <v>1466</v>
      </c>
      <c r="L22" s="314">
        <v>51</v>
      </c>
      <c r="M22" s="315">
        <v>1062</v>
      </c>
      <c r="N22" s="313">
        <v>342</v>
      </c>
      <c r="O22" s="315">
        <v>109</v>
      </c>
      <c r="P22" s="313">
        <v>297</v>
      </c>
      <c r="Q22" s="314">
        <v>58</v>
      </c>
      <c r="R22" s="315">
        <v>344</v>
      </c>
    </row>
    <row r="23" spans="1:18" s="308" customFormat="1" ht="15">
      <c r="A23" s="309" t="s">
        <v>408</v>
      </c>
      <c r="B23" s="309" t="s">
        <v>172</v>
      </c>
      <c r="C23" s="252">
        <v>139</v>
      </c>
      <c r="D23" s="253">
        <v>3</v>
      </c>
      <c r="E23" s="254">
        <v>215</v>
      </c>
      <c r="F23" s="252">
        <v>41</v>
      </c>
      <c r="G23" s="254">
        <v>15</v>
      </c>
      <c r="H23" s="252">
        <v>37</v>
      </c>
      <c r="I23" s="253">
        <v>13</v>
      </c>
      <c r="J23" s="254">
        <v>103</v>
      </c>
      <c r="K23" s="252">
        <v>107</v>
      </c>
      <c r="L23" s="253">
        <v>8</v>
      </c>
      <c r="M23" s="254">
        <v>289</v>
      </c>
      <c r="N23" s="252">
        <v>58</v>
      </c>
      <c r="O23" s="254">
        <v>36</v>
      </c>
      <c r="P23" s="252">
        <v>42</v>
      </c>
      <c r="Q23" s="253">
        <v>14</v>
      </c>
      <c r="R23" s="254">
        <v>143</v>
      </c>
    </row>
    <row r="24" spans="1:18" s="308" customFormat="1" ht="15">
      <c r="A24" s="243" t="s">
        <v>409</v>
      </c>
      <c r="B24" s="243" t="s">
        <v>173</v>
      </c>
      <c r="C24" s="313">
        <v>41</v>
      </c>
      <c r="D24" s="314">
        <v>6</v>
      </c>
      <c r="E24" s="315">
        <v>58</v>
      </c>
      <c r="F24" s="313">
        <v>3</v>
      </c>
      <c r="G24" s="315">
        <v>16</v>
      </c>
      <c r="H24" s="313">
        <v>5</v>
      </c>
      <c r="I24" s="314">
        <v>6</v>
      </c>
      <c r="J24" s="315">
        <v>13</v>
      </c>
      <c r="K24" s="313">
        <v>35</v>
      </c>
      <c r="L24" s="314">
        <v>11</v>
      </c>
      <c r="M24" s="315">
        <v>51</v>
      </c>
      <c r="N24" s="313">
        <v>7</v>
      </c>
      <c r="O24" s="315">
        <v>10</v>
      </c>
      <c r="P24" s="313">
        <v>9</v>
      </c>
      <c r="Q24" s="314">
        <v>8</v>
      </c>
      <c r="R24" s="315">
        <v>13</v>
      </c>
    </row>
    <row r="25" spans="1:18" s="308" customFormat="1" ht="15">
      <c r="A25" s="309" t="s">
        <v>410</v>
      </c>
      <c r="B25" s="309" t="s">
        <v>174</v>
      </c>
      <c r="C25" s="252">
        <v>120</v>
      </c>
      <c r="D25" s="253">
        <v>12</v>
      </c>
      <c r="E25" s="254">
        <v>307</v>
      </c>
      <c r="F25" s="252">
        <v>19</v>
      </c>
      <c r="G25" s="254">
        <v>13</v>
      </c>
      <c r="H25" s="252">
        <v>24</v>
      </c>
      <c r="I25" s="253">
        <v>8</v>
      </c>
      <c r="J25" s="254">
        <v>126</v>
      </c>
      <c r="K25" s="252">
        <v>124</v>
      </c>
      <c r="L25" s="253">
        <v>7</v>
      </c>
      <c r="M25" s="254">
        <v>254</v>
      </c>
      <c r="N25" s="252">
        <v>27</v>
      </c>
      <c r="O25" s="254">
        <v>14</v>
      </c>
      <c r="P25" s="252">
        <v>23</v>
      </c>
      <c r="Q25" s="253">
        <v>6</v>
      </c>
      <c r="R25" s="254">
        <v>98</v>
      </c>
    </row>
    <row r="26" spans="1:18" s="308" customFormat="1" ht="15">
      <c r="A26" s="243" t="s">
        <v>411</v>
      </c>
      <c r="B26" s="243" t="s">
        <v>175</v>
      </c>
      <c r="C26" s="313">
        <v>386</v>
      </c>
      <c r="D26" s="314">
        <v>11</v>
      </c>
      <c r="E26" s="315">
        <v>1144</v>
      </c>
      <c r="F26" s="313">
        <v>72</v>
      </c>
      <c r="G26" s="315">
        <v>28</v>
      </c>
      <c r="H26" s="313">
        <v>77</v>
      </c>
      <c r="I26" s="314">
        <v>25</v>
      </c>
      <c r="J26" s="315">
        <v>294</v>
      </c>
      <c r="K26" s="313">
        <v>331</v>
      </c>
      <c r="L26" s="314">
        <v>9</v>
      </c>
      <c r="M26" s="315">
        <v>846</v>
      </c>
      <c r="N26" s="313">
        <v>124</v>
      </c>
      <c r="O26" s="315">
        <v>44</v>
      </c>
      <c r="P26" s="313">
        <v>115</v>
      </c>
      <c r="Q26" s="314">
        <v>31</v>
      </c>
      <c r="R26" s="315">
        <v>164</v>
      </c>
    </row>
    <row r="27" spans="1:18" s="308" customFormat="1" ht="15">
      <c r="A27" s="309" t="s">
        <v>412</v>
      </c>
      <c r="B27" s="309" t="s">
        <v>176</v>
      </c>
      <c r="C27" s="252">
        <v>497</v>
      </c>
      <c r="D27" s="253">
        <v>6</v>
      </c>
      <c r="E27" s="254">
        <v>260</v>
      </c>
      <c r="F27" s="252">
        <v>80</v>
      </c>
      <c r="G27" s="254">
        <v>10</v>
      </c>
      <c r="H27" s="252">
        <v>62</v>
      </c>
      <c r="I27" s="253">
        <v>10</v>
      </c>
      <c r="J27" s="254">
        <v>72</v>
      </c>
      <c r="K27" s="252">
        <v>412</v>
      </c>
      <c r="L27" s="253">
        <v>12</v>
      </c>
      <c r="M27" s="254">
        <v>350</v>
      </c>
      <c r="N27" s="252">
        <v>87</v>
      </c>
      <c r="O27" s="254">
        <v>17</v>
      </c>
      <c r="P27" s="252">
        <v>67</v>
      </c>
      <c r="Q27" s="253">
        <v>6</v>
      </c>
      <c r="R27" s="254">
        <v>73</v>
      </c>
    </row>
    <row r="28" spans="1:18" s="308" customFormat="1" ht="15">
      <c r="A28" s="243" t="s">
        <v>413</v>
      </c>
      <c r="B28" s="243" t="s">
        <v>177</v>
      </c>
      <c r="C28" s="313">
        <v>96</v>
      </c>
      <c r="D28" s="314">
        <v>9</v>
      </c>
      <c r="E28" s="315">
        <v>150</v>
      </c>
      <c r="F28" s="313">
        <v>28</v>
      </c>
      <c r="G28" s="315">
        <v>26</v>
      </c>
      <c r="H28" s="313">
        <v>24</v>
      </c>
      <c r="I28" s="314">
        <v>15</v>
      </c>
      <c r="J28" s="315">
        <v>120</v>
      </c>
      <c r="K28" s="313">
        <v>67</v>
      </c>
      <c r="L28" s="314">
        <v>10</v>
      </c>
      <c r="M28" s="315">
        <v>139</v>
      </c>
      <c r="N28" s="313">
        <v>21</v>
      </c>
      <c r="O28" s="315">
        <v>25</v>
      </c>
      <c r="P28" s="313">
        <v>29</v>
      </c>
      <c r="Q28" s="314">
        <v>28</v>
      </c>
      <c r="R28" s="315">
        <v>95</v>
      </c>
    </row>
    <row r="29" spans="1:18" s="308" customFormat="1" ht="15">
      <c r="A29" s="309" t="s">
        <v>414</v>
      </c>
      <c r="B29" s="309" t="s">
        <v>178</v>
      </c>
      <c r="C29" s="252">
        <v>180</v>
      </c>
      <c r="D29" s="253">
        <v>8</v>
      </c>
      <c r="E29" s="254">
        <v>288</v>
      </c>
      <c r="F29" s="252">
        <v>46</v>
      </c>
      <c r="G29" s="254">
        <v>18</v>
      </c>
      <c r="H29" s="252">
        <v>33</v>
      </c>
      <c r="I29" s="253">
        <v>13</v>
      </c>
      <c r="J29" s="254">
        <v>80</v>
      </c>
      <c r="K29" s="252">
        <v>209</v>
      </c>
      <c r="L29" s="253">
        <v>6</v>
      </c>
      <c r="M29" s="254">
        <v>266</v>
      </c>
      <c r="N29" s="252">
        <v>57</v>
      </c>
      <c r="O29" s="254">
        <v>20</v>
      </c>
      <c r="P29" s="252">
        <v>41</v>
      </c>
      <c r="Q29" s="253">
        <v>16</v>
      </c>
      <c r="R29" s="254">
        <v>46</v>
      </c>
    </row>
    <row r="30" spans="1:18" s="308" customFormat="1" ht="15">
      <c r="A30" s="243" t="s">
        <v>415</v>
      </c>
      <c r="B30" s="243" t="s">
        <v>179</v>
      </c>
      <c r="C30" s="313">
        <v>39</v>
      </c>
      <c r="D30" s="314">
        <v>2</v>
      </c>
      <c r="E30" s="315">
        <v>144</v>
      </c>
      <c r="F30" s="313">
        <v>20</v>
      </c>
      <c r="G30" s="315">
        <v>5</v>
      </c>
      <c r="H30" s="313">
        <v>16</v>
      </c>
      <c r="I30" s="314">
        <v>5</v>
      </c>
      <c r="J30" s="315">
        <v>123</v>
      </c>
      <c r="K30" s="313">
        <v>32</v>
      </c>
      <c r="L30" s="314">
        <v>1</v>
      </c>
      <c r="M30" s="315">
        <v>159</v>
      </c>
      <c r="N30" s="313">
        <v>25</v>
      </c>
      <c r="O30" s="315">
        <v>10</v>
      </c>
      <c r="P30" s="313">
        <v>7</v>
      </c>
      <c r="Q30" s="314">
        <v>4</v>
      </c>
      <c r="R30" s="315">
        <v>96</v>
      </c>
    </row>
    <row r="31" spans="1:18" s="308" customFormat="1" ht="15">
      <c r="A31" s="309" t="s">
        <v>416</v>
      </c>
      <c r="B31" s="309" t="s">
        <v>180</v>
      </c>
      <c r="C31" s="252">
        <v>115</v>
      </c>
      <c r="D31" s="253">
        <v>6</v>
      </c>
      <c r="E31" s="254">
        <v>147</v>
      </c>
      <c r="F31" s="252">
        <v>46</v>
      </c>
      <c r="G31" s="254">
        <v>31</v>
      </c>
      <c r="H31" s="252">
        <v>36</v>
      </c>
      <c r="I31" s="253">
        <v>26</v>
      </c>
      <c r="J31" s="254">
        <v>43</v>
      </c>
      <c r="K31" s="252">
        <v>131</v>
      </c>
      <c r="L31" s="253">
        <v>9</v>
      </c>
      <c r="M31" s="254">
        <v>147</v>
      </c>
      <c r="N31" s="252">
        <v>61</v>
      </c>
      <c r="O31" s="254">
        <v>74</v>
      </c>
      <c r="P31" s="252">
        <v>32</v>
      </c>
      <c r="Q31" s="253">
        <v>34</v>
      </c>
      <c r="R31" s="254">
        <v>63</v>
      </c>
    </row>
    <row r="32" spans="1:18" s="308" customFormat="1" ht="15">
      <c r="A32" s="243" t="s">
        <v>417</v>
      </c>
      <c r="B32" s="243" t="s">
        <v>181</v>
      </c>
      <c r="C32" s="313">
        <v>381</v>
      </c>
      <c r="D32" s="314">
        <v>8</v>
      </c>
      <c r="E32" s="315">
        <v>1278</v>
      </c>
      <c r="F32" s="313">
        <v>69</v>
      </c>
      <c r="G32" s="315">
        <v>34</v>
      </c>
      <c r="H32" s="313">
        <v>91</v>
      </c>
      <c r="I32" s="314">
        <v>20</v>
      </c>
      <c r="J32" s="315">
        <v>392</v>
      </c>
      <c r="K32" s="313">
        <v>302</v>
      </c>
      <c r="L32" s="314">
        <v>4</v>
      </c>
      <c r="M32" s="315">
        <v>1193</v>
      </c>
      <c r="N32" s="313">
        <v>118</v>
      </c>
      <c r="O32" s="315">
        <v>19</v>
      </c>
      <c r="P32" s="313">
        <v>119</v>
      </c>
      <c r="Q32" s="314">
        <v>21</v>
      </c>
      <c r="R32" s="315">
        <v>387</v>
      </c>
    </row>
    <row r="33" spans="1:18" s="308" customFormat="1" ht="15">
      <c r="A33" s="309" t="s">
        <v>418</v>
      </c>
      <c r="B33" s="309" t="s">
        <v>182</v>
      </c>
      <c r="C33" s="252">
        <v>1075</v>
      </c>
      <c r="D33" s="253">
        <v>5</v>
      </c>
      <c r="E33" s="254">
        <v>862</v>
      </c>
      <c r="F33" s="252">
        <v>98</v>
      </c>
      <c r="G33" s="254">
        <v>12</v>
      </c>
      <c r="H33" s="252">
        <v>109</v>
      </c>
      <c r="I33" s="253">
        <v>8</v>
      </c>
      <c r="J33" s="254">
        <v>148</v>
      </c>
      <c r="K33" s="252">
        <v>851</v>
      </c>
      <c r="L33" s="253">
        <v>9</v>
      </c>
      <c r="M33" s="254">
        <v>806</v>
      </c>
      <c r="N33" s="252">
        <v>108</v>
      </c>
      <c r="O33" s="254">
        <v>12</v>
      </c>
      <c r="P33" s="252">
        <v>112</v>
      </c>
      <c r="Q33" s="253">
        <v>11</v>
      </c>
      <c r="R33" s="254">
        <v>185</v>
      </c>
    </row>
    <row r="34" spans="1:18" s="308" customFormat="1" ht="15">
      <c r="A34" s="243" t="s">
        <v>419</v>
      </c>
      <c r="B34" s="243" t="s">
        <v>183</v>
      </c>
      <c r="C34" s="313">
        <v>69</v>
      </c>
      <c r="D34" s="314">
        <v>5</v>
      </c>
      <c r="E34" s="315">
        <v>162</v>
      </c>
      <c r="F34" s="313">
        <v>22</v>
      </c>
      <c r="G34" s="315">
        <v>6</v>
      </c>
      <c r="H34" s="313">
        <v>20</v>
      </c>
      <c r="I34" s="314">
        <v>9</v>
      </c>
      <c r="J34" s="315">
        <v>49</v>
      </c>
      <c r="K34" s="313">
        <v>64</v>
      </c>
      <c r="L34" s="314">
        <v>4</v>
      </c>
      <c r="M34" s="315">
        <v>142</v>
      </c>
      <c r="N34" s="313">
        <v>27</v>
      </c>
      <c r="O34" s="315">
        <v>5</v>
      </c>
      <c r="P34" s="313">
        <v>22</v>
      </c>
      <c r="Q34" s="314">
        <v>5</v>
      </c>
      <c r="R34" s="315">
        <v>45</v>
      </c>
    </row>
    <row r="35" spans="1:18" s="308" customFormat="1" ht="15">
      <c r="A35" s="309" t="s">
        <v>420</v>
      </c>
      <c r="B35" s="309" t="s">
        <v>184</v>
      </c>
      <c r="C35" s="252">
        <v>25</v>
      </c>
      <c r="D35" s="253">
        <v>7</v>
      </c>
      <c r="E35" s="254">
        <v>48</v>
      </c>
      <c r="F35" s="252">
        <v>1</v>
      </c>
      <c r="G35" s="254">
        <v>4</v>
      </c>
      <c r="H35" s="252">
        <v>6</v>
      </c>
      <c r="I35" s="253">
        <v>9</v>
      </c>
      <c r="J35" s="254">
        <v>19</v>
      </c>
      <c r="K35" s="252">
        <v>14</v>
      </c>
      <c r="L35" s="253">
        <v>6</v>
      </c>
      <c r="M35" s="254">
        <v>54</v>
      </c>
      <c r="N35" s="252">
        <v>5</v>
      </c>
      <c r="O35" s="254">
        <v>7</v>
      </c>
      <c r="P35" s="252">
        <v>7</v>
      </c>
      <c r="Q35" s="253">
        <v>13</v>
      </c>
      <c r="R35" s="254">
        <v>6</v>
      </c>
    </row>
    <row r="36" spans="1:18" s="308" customFormat="1" ht="15">
      <c r="A36" s="243" t="s">
        <v>421</v>
      </c>
      <c r="B36" s="243" t="s">
        <v>185</v>
      </c>
      <c r="C36" s="313">
        <v>34</v>
      </c>
      <c r="D36" s="314">
        <v>0</v>
      </c>
      <c r="E36" s="315">
        <v>58</v>
      </c>
      <c r="F36" s="313">
        <v>0</v>
      </c>
      <c r="G36" s="315">
        <v>4</v>
      </c>
      <c r="H36" s="313">
        <v>0</v>
      </c>
      <c r="I36" s="314">
        <v>0</v>
      </c>
      <c r="J36" s="315">
        <v>44</v>
      </c>
      <c r="K36" s="313">
        <v>31</v>
      </c>
      <c r="L36" s="314">
        <v>1</v>
      </c>
      <c r="M36" s="315">
        <v>69</v>
      </c>
      <c r="N36" s="313">
        <v>0</v>
      </c>
      <c r="O36" s="315">
        <v>0</v>
      </c>
      <c r="P36" s="313">
        <v>1</v>
      </c>
      <c r="Q36" s="314">
        <v>0</v>
      </c>
      <c r="R36" s="315">
        <v>23</v>
      </c>
    </row>
    <row r="37" spans="1:18" s="308" customFormat="1" ht="15">
      <c r="A37" s="309" t="s">
        <v>422</v>
      </c>
      <c r="B37" s="309" t="s">
        <v>186</v>
      </c>
      <c r="C37" s="252">
        <v>544</v>
      </c>
      <c r="D37" s="253">
        <v>17</v>
      </c>
      <c r="E37" s="254">
        <v>722</v>
      </c>
      <c r="F37" s="252">
        <v>81</v>
      </c>
      <c r="G37" s="254">
        <v>6</v>
      </c>
      <c r="H37" s="252">
        <v>104</v>
      </c>
      <c r="I37" s="253">
        <v>20</v>
      </c>
      <c r="J37" s="254">
        <v>148</v>
      </c>
      <c r="K37" s="252">
        <v>444</v>
      </c>
      <c r="L37" s="253">
        <v>13</v>
      </c>
      <c r="M37" s="254">
        <v>788</v>
      </c>
      <c r="N37" s="252">
        <v>168</v>
      </c>
      <c r="O37" s="254">
        <v>26</v>
      </c>
      <c r="P37" s="252">
        <v>114</v>
      </c>
      <c r="Q37" s="253">
        <v>14</v>
      </c>
      <c r="R37" s="254">
        <v>168</v>
      </c>
    </row>
    <row r="38" spans="1:18" s="308" customFormat="1" ht="15">
      <c r="A38" s="243" t="s">
        <v>423</v>
      </c>
      <c r="B38" s="243" t="s">
        <v>187</v>
      </c>
      <c r="C38" s="313">
        <v>163</v>
      </c>
      <c r="D38" s="314">
        <v>23</v>
      </c>
      <c r="E38" s="315">
        <v>219</v>
      </c>
      <c r="F38" s="313">
        <v>27</v>
      </c>
      <c r="G38" s="315">
        <v>35</v>
      </c>
      <c r="H38" s="313">
        <v>26</v>
      </c>
      <c r="I38" s="314">
        <v>17</v>
      </c>
      <c r="J38" s="315">
        <v>67</v>
      </c>
      <c r="K38" s="313">
        <v>132</v>
      </c>
      <c r="L38" s="314">
        <v>10</v>
      </c>
      <c r="M38" s="315">
        <v>110</v>
      </c>
      <c r="N38" s="313">
        <v>34</v>
      </c>
      <c r="O38" s="315">
        <v>26</v>
      </c>
      <c r="P38" s="313">
        <v>31</v>
      </c>
      <c r="Q38" s="314">
        <v>19</v>
      </c>
      <c r="R38" s="315">
        <v>62</v>
      </c>
    </row>
    <row r="39" spans="1:18" s="308" customFormat="1" ht="15">
      <c r="A39" s="309" t="s">
        <v>424</v>
      </c>
      <c r="B39" s="309" t="s">
        <v>310</v>
      </c>
      <c r="C39" s="252">
        <v>1083</v>
      </c>
      <c r="D39" s="253">
        <v>68</v>
      </c>
      <c r="E39" s="254">
        <v>921</v>
      </c>
      <c r="F39" s="252">
        <v>165</v>
      </c>
      <c r="G39" s="254">
        <v>21</v>
      </c>
      <c r="H39" s="252">
        <v>199</v>
      </c>
      <c r="I39" s="253">
        <v>20</v>
      </c>
      <c r="J39" s="254">
        <v>203</v>
      </c>
      <c r="K39" s="252">
        <v>793</v>
      </c>
      <c r="L39" s="253">
        <v>27</v>
      </c>
      <c r="M39" s="254">
        <v>539</v>
      </c>
      <c r="N39" s="252">
        <v>250</v>
      </c>
      <c r="O39" s="254">
        <v>27</v>
      </c>
      <c r="P39" s="252">
        <v>231</v>
      </c>
      <c r="Q39" s="253">
        <v>12</v>
      </c>
      <c r="R39" s="254">
        <v>207</v>
      </c>
    </row>
    <row r="40" spans="1:18" s="308" customFormat="1" ht="15">
      <c r="A40" s="309" t="s">
        <v>425</v>
      </c>
      <c r="B40" s="243" t="s">
        <v>188</v>
      </c>
      <c r="C40" s="313">
        <v>19043</v>
      </c>
      <c r="D40" s="314">
        <v>35</v>
      </c>
      <c r="E40" s="315">
        <v>22394</v>
      </c>
      <c r="F40" s="313">
        <v>5908</v>
      </c>
      <c r="G40" s="315">
        <v>134</v>
      </c>
      <c r="H40" s="313">
        <v>5229</v>
      </c>
      <c r="I40" s="314">
        <v>134</v>
      </c>
      <c r="J40" s="315">
        <v>5218</v>
      </c>
      <c r="K40" s="313">
        <v>16171</v>
      </c>
      <c r="L40" s="314">
        <v>45</v>
      </c>
      <c r="M40" s="315">
        <v>16993</v>
      </c>
      <c r="N40" s="313">
        <v>6924</v>
      </c>
      <c r="O40" s="315">
        <v>194</v>
      </c>
      <c r="P40" s="313">
        <v>5963</v>
      </c>
      <c r="Q40" s="314">
        <v>164</v>
      </c>
      <c r="R40" s="315">
        <v>5205</v>
      </c>
    </row>
    <row r="41" spans="1:18" s="308" customFormat="1" ht="15">
      <c r="A41" s="309" t="s">
        <v>426</v>
      </c>
      <c r="B41" s="309" t="s">
        <v>189</v>
      </c>
      <c r="C41" s="252">
        <v>2823</v>
      </c>
      <c r="D41" s="253">
        <v>40</v>
      </c>
      <c r="E41" s="254">
        <v>3157</v>
      </c>
      <c r="F41" s="252">
        <v>602</v>
      </c>
      <c r="G41" s="254">
        <v>88</v>
      </c>
      <c r="H41" s="252">
        <v>759</v>
      </c>
      <c r="I41" s="253">
        <v>96</v>
      </c>
      <c r="J41" s="254">
        <v>585</v>
      </c>
      <c r="K41" s="252">
        <v>2369</v>
      </c>
      <c r="L41" s="253">
        <v>43</v>
      </c>
      <c r="M41" s="254">
        <v>1985</v>
      </c>
      <c r="N41" s="252">
        <v>899</v>
      </c>
      <c r="O41" s="254">
        <v>116</v>
      </c>
      <c r="P41" s="252">
        <v>868</v>
      </c>
      <c r="Q41" s="253">
        <v>90</v>
      </c>
      <c r="R41" s="254">
        <v>715</v>
      </c>
    </row>
    <row r="42" spans="1:18" s="308" customFormat="1" ht="15">
      <c r="A42" s="243" t="s">
        <v>427</v>
      </c>
      <c r="B42" s="243" t="s">
        <v>190</v>
      </c>
      <c r="C42" s="313">
        <v>20</v>
      </c>
      <c r="D42" s="314">
        <v>2</v>
      </c>
      <c r="E42" s="315">
        <v>117</v>
      </c>
      <c r="F42" s="313">
        <v>6</v>
      </c>
      <c r="G42" s="315">
        <v>0</v>
      </c>
      <c r="H42" s="313">
        <v>9</v>
      </c>
      <c r="I42" s="314">
        <v>4</v>
      </c>
      <c r="J42" s="315">
        <v>50</v>
      </c>
      <c r="K42" s="313">
        <v>13</v>
      </c>
      <c r="L42" s="314">
        <v>4</v>
      </c>
      <c r="M42" s="315">
        <v>44</v>
      </c>
      <c r="N42" s="313">
        <v>8</v>
      </c>
      <c r="O42" s="315">
        <v>6</v>
      </c>
      <c r="P42" s="313">
        <v>8</v>
      </c>
      <c r="Q42" s="314">
        <v>7</v>
      </c>
      <c r="R42" s="315">
        <v>31</v>
      </c>
    </row>
    <row r="43" spans="1:18" s="308" customFormat="1" ht="15">
      <c r="A43" s="309" t="s">
        <v>428</v>
      </c>
      <c r="B43" s="309" t="s">
        <v>191</v>
      </c>
      <c r="C43" s="252">
        <v>71</v>
      </c>
      <c r="D43" s="253">
        <v>8</v>
      </c>
      <c r="E43" s="254">
        <v>129</v>
      </c>
      <c r="F43" s="252">
        <v>17</v>
      </c>
      <c r="G43" s="254">
        <v>12</v>
      </c>
      <c r="H43" s="252">
        <v>19</v>
      </c>
      <c r="I43" s="253">
        <v>5</v>
      </c>
      <c r="J43" s="254">
        <v>90</v>
      </c>
      <c r="K43" s="252">
        <v>78</v>
      </c>
      <c r="L43" s="253">
        <v>3</v>
      </c>
      <c r="M43" s="254">
        <v>101</v>
      </c>
      <c r="N43" s="252">
        <v>19</v>
      </c>
      <c r="O43" s="254">
        <v>16</v>
      </c>
      <c r="P43" s="252">
        <v>22</v>
      </c>
      <c r="Q43" s="253">
        <v>6</v>
      </c>
      <c r="R43" s="254">
        <v>45</v>
      </c>
    </row>
    <row r="44" spans="1:18" s="308" customFormat="1" ht="15">
      <c r="A44" s="243" t="s">
        <v>429</v>
      </c>
      <c r="B44" s="243" t="s">
        <v>192</v>
      </c>
      <c r="C44" s="313">
        <v>715</v>
      </c>
      <c r="D44" s="314">
        <v>25</v>
      </c>
      <c r="E44" s="315">
        <v>1020</v>
      </c>
      <c r="F44" s="313">
        <v>109</v>
      </c>
      <c r="G44" s="315">
        <v>52</v>
      </c>
      <c r="H44" s="313">
        <v>152</v>
      </c>
      <c r="I44" s="314">
        <v>38</v>
      </c>
      <c r="J44" s="315">
        <v>196</v>
      </c>
      <c r="K44" s="313">
        <v>574</v>
      </c>
      <c r="L44" s="314">
        <v>17</v>
      </c>
      <c r="M44" s="315">
        <v>498</v>
      </c>
      <c r="N44" s="313">
        <v>145</v>
      </c>
      <c r="O44" s="315">
        <v>48</v>
      </c>
      <c r="P44" s="313">
        <v>150</v>
      </c>
      <c r="Q44" s="314">
        <v>96</v>
      </c>
      <c r="R44" s="315">
        <v>186</v>
      </c>
    </row>
    <row r="45" spans="1:18" s="308" customFormat="1" ht="15">
      <c r="A45" s="309" t="s">
        <v>430</v>
      </c>
      <c r="B45" s="309" t="s">
        <v>193</v>
      </c>
      <c r="C45" s="252">
        <v>77</v>
      </c>
      <c r="D45" s="253">
        <v>2</v>
      </c>
      <c r="E45" s="254">
        <v>248</v>
      </c>
      <c r="F45" s="252">
        <v>21</v>
      </c>
      <c r="G45" s="254">
        <v>12</v>
      </c>
      <c r="H45" s="252">
        <v>15</v>
      </c>
      <c r="I45" s="253">
        <v>9</v>
      </c>
      <c r="J45" s="254">
        <v>121</v>
      </c>
      <c r="K45" s="252">
        <v>76</v>
      </c>
      <c r="L45" s="253">
        <v>1</v>
      </c>
      <c r="M45" s="254">
        <v>281</v>
      </c>
      <c r="N45" s="252">
        <v>15</v>
      </c>
      <c r="O45" s="254">
        <v>14</v>
      </c>
      <c r="P45" s="252">
        <v>15</v>
      </c>
      <c r="Q45" s="253">
        <v>8</v>
      </c>
      <c r="R45" s="254">
        <v>111</v>
      </c>
    </row>
    <row r="46" spans="1:18" s="308" customFormat="1" ht="15">
      <c r="A46" s="243" t="s">
        <v>431</v>
      </c>
      <c r="B46" s="243" t="s">
        <v>194</v>
      </c>
      <c r="C46" s="313">
        <v>42</v>
      </c>
      <c r="D46" s="314">
        <v>0</v>
      </c>
      <c r="E46" s="315">
        <v>115</v>
      </c>
      <c r="F46" s="313">
        <v>14</v>
      </c>
      <c r="G46" s="315">
        <v>4</v>
      </c>
      <c r="H46" s="313">
        <v>22</v>
      </c>
      <c r="I46" s="314">
        <v>6</v>
      </c>
      <c r="J46" s="315">
        <v>39</v>
      </c>
      <c r="K46" s="313">
        <v>41</v>
      </c>
      <c r="L46" s="314">
        <v>0</v>
      </c>
      <c r="M46" s="315">
        <v>59</v>
      </c>
      <c r="N46" s="313">
        <v>25</v>
      </c>
      <c r="O46" s="315">
        <v>12</v>
      </c>
      <c r="P46" s="313">
        <v>36</v>
      </c>
      <c r="Q46" s="314">
        <v>12</v>
      </c>
      <c r="R46" s="315">
        <v>28</v>
      </c>
    </row>
    <row r="47" spans="1:18" s="308" customFormat="1" ht="15">
      <c r="A47" s="309" t="s">
        <v>432</v>
      </c>
      <c r="B47" s="309" t="s">
        <v>195</v>
      </c>
      <c r="C47" s="252">
        <v>1068</v>
      </c>
      <c r="D47" s="253">
        <v>3</v>
      </c>
      <c r="E47" s="254">
        <v>1076</v>
      </c>
      <c r="F47" s="252">
        <v>210</v>
      </c>
      <c r="G47" s="254">
        <v>30</v>
      </c>
      <c r="H47" s="252">
        <v>197</v>
      </c>
      <c r="I47" s="253">
        <v>14</v>
      </c>
      <c r="J47" s="254">
        <v>163</v>
      </c>
      <c r="K47" s="252">
        <v>854</v>
      </c>
      <c r="L47" s="253">
        <v>5</v>
      </c>
      <c r="M47" s="254">
        <v>753</v>
      </c>
      <c r="N47" s="252">
        <v>253</v>
      </c>
      <c r="O47" s="254">
        <v>31</v>
      </c>
      <c r="P47" s="252">
        <v>210</v>
      </c>
      <c r="Q47" s="253">
        <v>28</v>
      </c>
      <c r="R47" s="254">
        <v>163</v>
      </c>
    </row>
    <row r="48" spans="1:18" s="308" customFormat="1" ht="15">
      <c r="A48" s="243" t="s">
        <v>433</v>
      </c>
      <c r="B48" s="243" t="s">
        <v>196</v>
      </c>
      <c r="C48" s="313">
        <v>971</v>
      </c>
      <c r="D48" s="314">
        <v>50</v>
      </c>
      <c r="E48" s="315">
        <v>1404</v>
      </c>
      <c r="F48" s="313">
        <v>148</v>
      </c>
      <c r="G48" s="315">
        <v>79</v>
      </c>
      <c r="H48" s="313">
        <v>182</v>
      </c>
      <c r="I48" s="314">
        <v>79</v>
      </c>
      <c r="J48" s="315">
        <v>304</v>
      </c>
      <c r="K48" s="313">
        <v>632</v>
      </c>
      <c r="L48" s="314">
        <v>47</v>
      </c>
      <c r="M48" s="315">
        <v>833</v>
      </c>
      <c r="N48" s="313">
        <v>221</v>
      </c>
      <c r="O48" s="315">
        <v>63</v>
      </c>
      <c r="P48" s="313">
        <v>160</v>
      </c>
      <c r="Q48" s="314">
        <v>62</v>
      </c>
      <c r="R48" s="315">
        <v>279</v>
      </c>
    </row>
    <row r="49" spans="1:18" s="308" customFormat="1" ht="15">
      <c r="A49" s="309" t="s">
        <v>434</v>
      </c>
      <c r="B49" s="309" t="s">
        <v>197</v>
      </c>
      <c r="C49" s="252">
        <v>100</v>
      </c>
      <c r="D49" s="253">
        <v>11</v>
      </c>
      <c r="E49" s="254">
        <v>291</v>
      </c>
      <c r="F49" s="252">
        <v>30</v>
      </c>
      <c r="G49" s="254">
        <v>26</v>
      </c>
      <c r="H49" s="252">
        <v>26</v>
      </c>
      <c r="I49" s="253">
        <v>23</v>
      </c>
      <c r="J49" s="254">
        <v>136</v>
      </c>
      <c r="K49" s="252">
        <v>115</v>
      </c>
      <c r="L49" s="253">
        <v>7</v>
      </c>
      <c r="M49" s="254">
        <v>247</v>
      </c>
      <c r="N49" s="252">
        <v>20</v>
      </c>
      <c r="O49" s="254">
        <v>30</v>
      </c>
      <c r="P49" s="252">
        <v>29</v>
      </c>
      <c r="Q49" s="253">
        <v>8</v>
      </c>
      <c r="R49" s="254">
        <v>113</v>
      </c>
    </row>
    <row r="50" spans="1:18" s="308" customFormat="1" ht="15">
      <c r="A50" s="243" t="s">
        <v>435</v>
      </c>
      <c r="B50" s="243" t="s">
        <v>198</v>
      </c>
      <c r="C50" s="313">
        <v>198</v>
      </c>
      <c r="D50" s="314">
        <v>11</v>
      </c>
      <c r="E50" s="315">
        <v>369</v>
      </c>
      <c r="F50" s="313">
        <v>31</v>
      </c>
      <c r="G50" s="315">
        <v>6</v>
      </c>
      <c r="H50" s="313">
        <v>39</v>
      </c>
      <c r="I50" s="314">
        <v>1</v>
      </c>
      <c r="J50" s="315">
        <v>89</v>
      </c>
      <c r="K50" s="313">
        <v>182</v>
      </c>
      <c r="L50" s="314">
        <v>6</v>
      </c>
      <c r="M50" s="315">
        <v>196</v>
      </c>
      <c r="N50" s="313">
        <v>55</v>
      </c>
      <c r="O50" s="315">
        <v>5</v>
      </c>
      <c r="P50" s="313">
        <v>23</v>
      </c>
      <c r="Q50" s="314">
        <v>3</v>
      </c>
      <c r="R50" s="315">
        <v>81</v>
      </c>
    </row>
    <row r="51" spans="1:18" s="308" customFormat="1" ht="15">
      <c r="A51" s="309" t="s">
        <v>436</v>
      </c>
      <c r="B51" s="309" t="s">
        <v>199</v>
      </c>
      <c r="C51" s="252">
        <v>324</v>
      </c>
      <c r="D51" s="253">
        <v>19</v>
      </c>
      <c r="E51" s="254">
        <v>726</v>
      </c>
      <c r="F51" s="252">
        <v>52</v>
      </c>
      <c r="G51" s="254">
        <v>21</v>
      </c>
      <c r="H51" s="252">
        <v>66</v>
      </c>
      <c r="I51" s="253">
        <v>17</v>
      </c>
      <c r="J51" s="254">
        <v>243</v>
      </c>
      <c r="K51" s="252">
        <v>301</v>
      </c>
      <c r="L51" s="253">
        <v>30</v>
      </c>
      <c r="M51" s="254">
        <v>576</v>
      </c>
      <c r="N51" s="252">
        <v>85</v>
      </c>
      <c r="O51" s="254">
        <v>33</v>
      </c>
      <c r="P51" s="252">
        <v>76</v>
      </c>
      <c r="Q51" s="253">
        <v>25</v>
      </c>
      <c r="R51" s="254">
        <v>235</v>
      </c>
    </row>
    <row r="52" spans="1:18" s="308" customFormat="1" ht="15">
      <c r="A52" s="243" t="s">
        <v>437</v>
      </c>
      <c r="B52" s="243" t="s">
        <v>200</v>
      </c>
      <c r="C52" s="313">
        <v>351</v>
      </c>
      <c r="D52" s="314">
        <v>13</v>
      </c>
      <c r="E52" s="315">
        <v>678</v>
      </c>
      <c r="F52" s="313">
        <v>18</v>
      </c>
      <c r="G52" s="315">
        <v>18</v>
      </c>
      <c r="H52" s="313">
        <v>28</v>
      </c>
      <c r="I52" s="314">
        <v>11</v>
      </c>
      <c r="J52" s="315">
        <v>197</v>
      </c>
      <c r="K52" s="313">
        <v>259</v>
      </c>
      <c r="L52" s="314">
        <v>17</v>
      </c>
      <c r="M52" s="315">
        <v>496</v>
      </c>
      <c r="N52" s="313">
        <v>33</v>
      </c>
      <c r="O52" s="315">
        <v>23</v>
      </c>
      <c r="P52" s="313">
        <v>40</v>
      </c>
      <c r="Q52" s="314">
        <v>11</v>
      </c>
      <c r="R52" s="315">
        <v>171</v>
      </c>
    </row>
    <row r="53" spans="1:18" s="308" customFormat="1" ht="15">
      <c r="A53" s="309" t="s">
        <v>438</v>
      </c>
      <c r="B53" s="309" t="s">
        <v>201</v>
      </c>
      <c r="C53" s="252">
        <v>280</v>
      </c>
      <c r="D53" s="253">
        <v>20</v>
      </c>
      <c r="E53" s="254">
        <v>212</v>
      </c>
      <c r="F53" s="252">
        <v>12</v>
      </c>
      <c r="G53" s="254">
        <v>14</v>
      </c>
      <c r="H53" s="252">
        <v>17</v>
      </c>
      <c r="I53" s="253">
        <v>12</v>
      </c>
      <c r="J53" s="254">
        <v>34</v>
      </c>
      <c r="K53" s="252">
        <v>250</v>
      </c>
      <c r="L53" s="253">
        <v>21</v>
      </c>
      <c r="M53" s="254">
        <v>114</v>
      </c>
      <c r="N53" s="252">
        <v>28</v>
      </c>
      <c r="O53" s="254">
        <v>15</v>
      </c>
      <c r="P53" s="252">
        <v>17</v>
      </c>
      <c r="Q53" s="253">
        <v>15</v>
      </c>
      <c r="R53" s="254">
        <v>29</v>
      </c>
    </row>
    <row r="54" spans="1:18" s="308" customFormat="1" ht="15">
      <c r="A54" s="243" t="s">
        <v>439</v>
      </c>
      <c r="B54" s="243" t="s">
        <v>202</v>
      </c>
      <c r="C54" s="313">
        <v>492</v>
      </c>
      <c r="D54" s="314">
        <v>17</v>
      </c>
      <c r="E54" s="315">
        <v>1172</v>
      </c>
      <c r="F54" s="313">
        <v>108</v>
      </c>
      <c r="G54" s="315">
        <v>14</v>
      </c>
      <c r="H54" s="313">
        <v>155</v>
      </c>
      <c r="I54" s="314">
        <v>24</v>
      </c>
      <c r="J54" s="315">
        <v>309</v>
      </c>
      <c r="K54" s="313">
        <v>426</v>
      </c>
      <c r="L54" s="314">
        <v>11</v>
      </c>
      <c r="M54" s="315">
        <v>948</v>
      </c>
      <c r="N54" s="313">
        <v>247</v>
      </c>
      <c r="O54" s="315">
        <v>20</v>
      </c>
      <c r="P54" s="313">
        <v>170</v>
      </c>
      <c r="Q54" s="314">
        <v>21</v>
      </c>
      <c r="R54" s="315">
        <v>278</v>
      </c>
    </row>
    <row r="55" spans="1:18" s="308" customFormat="1" ht="15">
      <c r="A55" s="309" t="s">
        <v>440</v>
      </c>
      <c r="B55" s="309" t="s">
        <v>203</v>
      </c>
      <c r="C55" s="252">
        <v>82</v>
      </c>
      <c r="D55" s="253">
        <v>7</v>
      </c>
      <c r="E55" s="254">
        <v>59</v>
      </c>
      <c r="F55" s="252">
        <v>8</v>
      </c>
      <c r="G55" s="254">
        <v>26</v>
      </c>
      <c r="H55" s="252">
        <v>10</v>
      </c>
      <c r="I55" s="253">
        <v>28</v>
      </c>
      <c r="J55" s="254">
        <v>28</v>
      </c>
      <c r="K55" s="252">
        <v>61</v>
      </c>
      <c r="L55" s="253">
        <v>9</v>
      </c>
      <c r="M55" s="254">
        <v>36</v>
      </c>
      <c r="N55" s="252">
        <v>8</v>
      </c>
      <c r="O55" s="254">
        <v>34</v>
      </c>
      <c r="P55" s="252">
        <v>9</v>
      </c>
      <c r="Q55" s="253">
        <v>32</v>
      </c>
      <c r="R55" s="254">
        <v>20</v>
      </c>
    </row>
    <row r="56" spans="1:18" s="308" customFormat="1" ht="15">
      <c r="A56" s="243" t="s">
        <v>441</v>
      </c>
      <c r="B56" s="243" t="s">
        <v>204</v>
      </c>
      <c r="C56" s="313">
        <v>145</v>
      </c>
      <c r="D56" s="314">
        <v>36</v>
      </c>
      <c r="E56" s="315">
        <v>132</v>
      </c>
      <c r="F56" s="313">
        <v>18</v>
      </c>
      <c r="G56" s="315">
        <v>98</v>
      </c>
      <c r="H56" s="313">
        <v>13</v>
      </c>
      <c r="I56" s="314">
        <v>34</v>
      </c>
      <c r="J56" s="315">
        <v>87</v>
      </c>
      <c r="K56" s="313">
        <v>109</v>
      </c>
      <c r="L56" s="314">
        <v>39</v>
      </c>
      <c r="M56" s="315">
        <v>155</v>
      </c>
      <c r="N56" s="313">
        <v>18</v>
      </c>
      <c r="O56" s="315">
        <v>53</v>
      </c>
      <c r="P56" s="313">
        <v>11</v>
      </c>
      <c r="Q56" s="314">
        <v>32</v>
      </c>
      <c r="R56" s="315">
        <v>53</v>
      </c>
    </row>
    <row r="57" spans="1:18" s="308" customFormat="1" ht="15">
      <c r="A57" s="309" t="s">
        <v>442</v>
      </c>
      <c r="B57" s="309" t="s">
        <v>205</v>
      </c>
      <c r="C57" s="252">
        <v>76</v>
      </c>
      <c r="D57" s="253">
        <v>10</v>
      </c>
      <c r="E57" s="254">
        <v>127</v>
      </c>
      <c r="F57" s="252">
        <v>9</v>
      </c>
      <c r="G57" s="254">
        <v>9</v>
      </c>
      <c r="H57" s="252">
        <v>17</v>
      </c>
      <c r="I57" s="253">
        <v>8</v>
      </c>
      <c r="J57" s="254">
        <v>21</v>
      </c>
      <c r="K57" s="252">
        <v>63</v>
      </c>
      <c r="L57" s="253">
        <v>3</v>
      </c>
      <c r="M57" s="254">
        <v>57</v>
      </c>
      <c r="N57" s="252">
        <v>22</v>
      </c>
      <c r="O57" s="254">
        <v>10</v>
      </c>
      <c r="P57" s="252">
        <v>19</v>
      </c>
      <c r="Q57" s="253">
        <v>6</v>
      </c>
      <c r="R57" s="254">
        <v>20</v>
      </c>
    </row>
    <row r="58" spans="1:18" s="308" customFormat="1" ht="15">
      <c r="A58" s="243" t="s">
        <v>443</v>
      </c>
      <c r="B58" s="243" t="s">
        <v>206</v>
      </c>
      <c r="C58" s="313">
        <v>158</v>
      </c>
      <c r="D58" s="314">
        <v>7</v>
      </c>
      <c r="E58" s="315">
        <v>355</v>
      </c>
      <c r="F58" s="313">
        <v>29</v>
      </c>
      <c r="G58" s="315">
        <v>16</v>
      </c>
      <c r="H58" s="313">
        <v>47</v>
      </c>
      <c r="I58" s="314">
        <v>9</v>
      </c>
      <c r="J58" s="315">
        <v>134</v>
      </c>
      <c r="K58" s="313">
        <v>99</v>
      </c>
      <c r="L58" s="314">
        <v>6</v>
      </c>
      <c r="M58" s="315">
        <v>336</v>
      </c>
      <c r="N58" s="313">
        <v>65</v>
      </c>
      <c r="O58" s="315">
        <v>7</v>
      </c>
      <c r="P58" s="313">
        <v>64</v>
      </c>
      <c r="Q58" s="314">
        <v>7</v>
      </c>
      <c r="R58" s="315">
        <v>101</v>
      </c>
    </row>
    <row r="59" spans="1:18" s="308" customFormat="1" ht="15">
      <c r="A59" s="309" t="s">
        <v>444</v>
      </c>
      <c r="B59" s="309" t="s">
        <v>207</v>
      </c>
      <c r="C59" s="252">
        <v>66</v>
      </c>
      <c r="D59" s="253">
        <v>4</v>
      </c>
      <c r="E59" s="254">
        <v>173</v>
      </c>
      <c r="F59" s="252">
        <v>24</v>
      </c>
      <c r="G59" s="254">
        <v>6</v>
      </c>
      <c r="H59" s="252">
        <v>24</v>
      </c>
      <c r="I59" s="253">
        <v>10</v>
      </c>
      <c r="J59" s="254">
        <v>44</v>
      </c>
      <c r="K59" s="252">
        <v>53</v>
      </c>
      <c r="L59" s="253">
        <v>3</v>
      </c>
      <c r="M59" s="254">
        <v>134</v>
      </c>
      <c r="N59" s="252">
        <v>37</v>
      </c>
      <c r="O59" s="254">
        <v>13</v>
      </c>
      <c r="P59" s="252">
        <v>27</v>
      </c>
      <c r="Q59" s="253">
        <v>11</v>
      </c>
      <c r="R59" s="254">
        <v>50</v>
      </c>
    </row>
    <row r="60" spans="1:18" s="308" customFormat="1" ht="15">
      <c r="A60" s="243" t="s">
        <v>445</v>
      </c>
      <c r="B60" s="243" t="s">
        <v>208</v>
      </c>
      <c r="C60" s="313">
        <v>371</v>
      </c>
      <c r="D60" s="314">
        <v>6</v>
      </c>
      <c r="E60" s="315">
        <v>433</v>
      </c>
      <c r="F60" s="313">
        <v>70</v>
      </c>
      <c r="G60" s="315">
        <v>15</v>
      </c>
      <c r="H60" s="313">
        <v>57</v>
      </c>
      <c r="I60" s="314">
        <v>19</v>
      </c>
      <c r="J60" s="315">
        <v>96</v>
      </c>
      <c r="K60" s="313">
        <v>260</v>
      </c>
      <c r="L60" s="314">
        <v>3</v>
      </c>
      <c r="M60" s="315">
        <v>442</v>
      </c>
      <c r="N60" s="313">
        <v>56</v>
      </c>
      <c r="O60" s="315">
        <v>26</v>
      </c>
      <c r="P60" s="313">
        <v>56</v>
      </c>
      <c r="Q60" s="314">
        <v>11</v>
      </c>
      <c r="R60" s="315">
        <v>113</v>
      </c>
    </row>
    <row r="61" spans="1:18" s="308" customFormat="1" ht="15">
      <c r="A61" s="309" t="s">
        <v>446</v>
      </c>
      <c r="B61" s="309" t="s">
        <v>209</v>
      </c>
      <c r="C61" s="252">
        <v>327</v>
      </c>
      <c r="D61" s="253">
        <v>6</v>
      </c>
      <c r="E61" s="254">
        <v>475</v>
      </c>
      <c r="F61" s="252">
        <v>66</v>
      </c>
      <c r="G61" s="254">
        <v>17</v>
      </c>
      <c r="H61" s="252">
        <v>96</v>
      </c>
      <c r="I61" s="253">
        <v>25</v>
      </c>
      <c r="J61" s="254">
        <v>170</v>
      </c>
      <c r="K61" s="252">
        <v>313</v>
      </c>
      <c r="L61" s="253">
        <v>7</v>
      </c>
      <c r="M61" s="254">
        <v>505</v>
      </c>
      <c r="N61" s="252">
        <v>104</v>
      </c>
      <c r="O61" s="254">
        <v>25</v>
      </c>
      <c r="P61" s="252">
        <v>98</v>
      </c>
      <c r="Q61" s="253">
        <v>13</v>
      </c>
      <c r="R61" s="254">
        <v>137</v>
      </c>
    </row>
    <row r="62" spans="1:18" s="308" customFormat="1" ht="15">
      <c r="A62" s="243" t="s">
        <v>447</v>
      </c>
      <c r="B62" s="243" t="s">
        <v>210</v>
      </c>
      <c r="C62" s="313">
        <v>73</v>
      </c>
      <c r="D62" s="314">
        <v>2</v>
      </c>
      <c r="E62" s="315">
        <v>70</v>
      </c>
      <c r="F62" s="313">
        <v>5</v>
      </c>
      <c r="G62" s="315">
        <v>2</v>
      </c>
      <c r="H62" s="313">
        <v>4</v>
      </c>
      <c r="I62" s="314">
        <v>0</v>
      </c>
      <c r="J62" s="315">
        <v>14</v>
      </c>
      <c r="K62" s="313">
        <v>53</v>
      </c>
      <c r="L62" s="314">
        <v>0</v>
      </c>
      <c r="M62" s="315">
        <v>64</v>
      </c>
      <c r="N62" s="313">
        <v>7</v>
      </c>
      <c r="O62" s="315">
        <v>1</v>
      </c>
      <c r="P62" s="313">
        <v>12</v>
      </c>
      <c r="Q62" s="314">
        <v>0</v>
      </c>
      <c r="R62" s="315">
        <v>12</v>
      </c>
    </row>
    <row r="63" spans="1:18" s="308" customFormat="1" ht="15">
      <c r="A63" s="309" t="s">
        <v>448</v>
      </c>
      <c r="B63" s="309" t="s">
        <v>211</v>
      </c>
      <c r="C63" s="252">
        <v>18</v>
      </c>
      <c r="D63" s="253">
        <v>7</v>
      </c>
      <c r="E63" s="254">
        <v>67</v>
      </c>
      <c r="F63" s="252">
        <v>12</v>
      </c>
      <c r="G63" s="254">
        <v>10</v>
      </c>
      <c r="H63" s="252">
        <v>7</v>
      </c>
      <c r="I63" s="253">
        <v>3</v>
      </c>
      <c r="J63" s="254">
        <v>20</v>
      </c>
      <c r="K63" s="252">
        <v>32</v>
      </c>
      <c r="L63" s="253">
        <v>3</v>
      </c>
      <c r="M63" s="254">
        <v>54</v>
      </c>
      <c r="N63" s="252">
        <v>11</v>
      </c>
      <c r="O63" s="254">
        <v>5</v>
      </c>
      <c r="P63" s="252">
        <v>11</v>
      </c>
      <c r="Q63" s="253">
        <v>11</v>
      </c>
      <c r="R63" s="254">
        <v>16</v>
      </c>
    </row>
    <row r="64" spans="1:18" s="308" customFormat="1" ht="15">
      <c r="A64" s="243" t="s">
        <v>449</v>
      </c>
      <c r="B64" s="243" t="s">
        <v>212</v>
      </c>
      <c r="C64" s="313">
        <v>148</v>
      </c>
      <c r="D64" s="314">
        <v>6</v>
      </c>
      <c r="E64" s="315">
        <v>310</v>
      </c>
      <c r="F64" s="313">
        <v>26</v>
      </c>
      <c r="G64" s="315">
        <v>12</v>
      </c>
      <c r="H64" s="313">
        <v>36</v>
      </c>
      <c r="I64" s="314">
        <v>14</v>
      </c>
      <c r="J64" s="315">
        <v>86</v>
      </c>
      <c r="K64" s="313">
        <v>130</v>
      </c>
      <c r="L64" s="314">
        <v>10</v>
      </c>
      <c r="M64" s="315">
        <v>272</v>
      </c>
      <c r="N64" s="313">
        <v>46</v>
      </c>
      <c r="O64" s="315">
        <v>13</v>
      </c>
      <c r="P64" s="313">
        <v>22</v>
      </c>
      <c r="Q64" s="314">
        <v>15</v>
      </c>
      <c r="R64" s="315">
        <v>96</v>
      </c>
    </row>
    <row r="65" spans="1:18" s="308" customFormat="1" ht="15">
      <c r="A65" s="309" t="s">
        <v>450</v>
      </c>
      <c r="B65" s="309" t="s">
        <v>213</v>
      </c>
      <c r="C65" s="252">
        <v>423</v>
      </c>
      <c r="D65" s="253">
        <v>6</v>
      </c>
      <c r="E65" s="254">
        <v>864</v>
      </c>
      <c r="F65" s="252">
        <v>64</v>
      </c>
      <c r="G65" s="254">
        <v>9</v>
      </c>
      <c r="H65" s="252">
        <v>72</v>
      </c>
      <c r="I65" s="253">
        <v>14</v>
      </c>
      <c r="J65" s="254">
        <v>323</v>
      </c>
      <c r="K65" s="252">
        <v>323</v>
      </c>
      <c r="L65" s="253">
        <v>9</v>
      </c>
      <c r="M65" s="254">
        <v>916</v>
      </c>
      <c r="N65" s="252">
        <v>81</v>
      </c>
      <c r="O65" s="254">
        <v>20</v>
      </c>
      <c r="P65" s="252">
        <v>79</v>
      </c>
      <c r="Q65" s="253">
        <v>20</v>
      </c>
      <c r="R65" s="254">
        <v>254</v>
      </c>
    </row>
    <row r="66" spans="1:18" s="308" customFormat="1" ht="15">
      <c r="A66" s="243" t="s">
        <v>451</v>
      </c>
      <c r="B66" s="243" t="s">
        <v>214</v>
      </c>
      <c r="C66" s="313">
        <v>106</v>
      </c>
      <c r="D66" s="314">
        <v>5</v>
      </c>
      <c r="E66" s="315">
        <v>329</v>
      </c>
      <c r="F66" s="313">
        <v>13</v>
      </c>
      <c r="G66" s="315">
        <v>20</v>
      </c>
      <c r="H66" s="313">
        <v>24</v>
      </c>
      <c r="I66" s="314">
        <v>14</v>
      </c>
      <c r="J66" s="315">
        <v>127</v>
      </c>
      <c r="K66" s="313">
        <v>95</v>
      </c>
      <c r="L66" s="314">
        <v>7</v>
      </c>
      <c r="M66" s="315">
        <v>217</v>
      </c>
      <c r="N66" s="313">
        <v>27</v>
      </c>
      <c r="O66" s="315">
        <v>7</v>
      </c>
      <c r="P66" s="313">
        <v>16</v>
      </c>
      <c r="Q66" s="314">
        <v>10</v>
      </c>
      <c r="R66" s="315">
        <v>85</v>
      </c>
    </row>
    <row r="67" spans="1:18" s="308" customFormat="1" ht="15">
      <c r="A67" s="309" t="s">
        <v>452</v>
      </c>
      <c r="B67" s="309" t="s">
        <v>215</v>
      </c>
      <c r="C67" s="252">
        <v>283</v>
      </c>
      <c r="D67" s="253">
        <v>8</v>
      </c>
      <c r="E67" s="254">
        <v>238</v>
      </c>
      <c r="F67" s="252">
        <v>29</v>
      </c>
      <c r="G67" s="254">
        <v>9</v>
      </c>
      <c r="H67" s="252">
        <v>51</v>
      </c>
      <c r="I67" s="253">
        <v>12</v>
      </c>
      <c r="J67" s="254">
        <v>62</v>
      </c>
      <c r="K67" s="252">
        <v>213</v>
      </c>
      <c r="L67" s="253">
        <v>9</v>
      </c>
      <c r="M67" s="254">
        <v>184</v>
      </c>
      <c r="N67" s="252">
        <v>58</v>
      </c>
      <c r="O67" s="254">
        <v>8</v>
      </c>
      <c r="P67" s="252">
        <v>53</v>
      </c>
      <c r="Q67" s="253">
        <v>8</v>
      </c>
      <c r="R67" s="254">
        <v>64</v>
      </c>
    </row>
    <row r="68" spans="1:18" s="308" customFormat="1" ht="15">
      <c r="A68" s="243" t="s">
        <v>453</v>
      </c>
      <c r="B68" s="243" t="s">
        <v>216</v>
      </c>
      <c r="C68" s="313">
        <v>17</v>
      </c>
      <c r="D68" s="314">
        <v>0</v>
      </c>
      <c r="E68" s="315">
        <v>49</v>
      </c>
      <c r="F68" s="313">
        <v>1</v>
      </c>
      <c r="G68" s="315">
        <v>4</v>
      </c>
      <c r="H68" s="313">
        <v>5</v>
      </c>
      <c r="I68" s="314">
        <v>0</v>
      </c>
      <c r="J68" s="315">
        <v>29</v>
      </c>
      <c r="K68" s="313">
        <v>11</v>
      </c>
      <c r="L68" s="314">
        <v>0</v>
      </c>
      <c r="M68" s="315">
        <v>37</v>
      </c>
      <c r="N68" s="313">
        <v>3</v>
      </c>
      <c r="O68" s="315">
        <v>1</v>
      </c>
      <c r="P68" s="313">
        <v>5</v>
      </c>
      <c r="Q68" s="314">
        <v>5</v>
      </c>
      <c r="R68" s="315">
        <v>7</v>
      </c>
    </row>
    <row r="69" spans="1:18" s="308" customFormat="1" ht="15">
      <c r="A69" s="309" t="s">
        <v>454</v>
      </c>
      <c r="B69" s="309" t="s">
        <v>217</v>
      </c>
      <c r="C69" s="252">
        <v>598</v>
      </c>
      <c r="D69" s="253">
        <v>10</v>
      </c>
      <c r="E69" s="254">
        <v>567</v>
      </c>
      <c r="F69" s="252">
        <v>49</v>
      </c>
      <c r="G69" s="254">
        <v>8</v>
      </c>
      <c r="H69" s="252">
        <v>44</v>
      </c>
      <c r="I69" s="253">
        <v>7</v>
      </c>
      <c r="J69" s="254">
        <v>69</v>
      </c>
      <c r="K69" s="252">
        <v>552</v>
      </c>
      <c r="L69" s="253">
        <v>6</v>
      </c>
      <c r="M69" s="254">
        <v>424</v>
      </c>
      <c r="N69" s="252">
        <v>57</v>
      </c>
      <c r="O69" s="254">
        <v>7</v>
      </c>
      <c r="P69" s="252">
        <v>37</v>
      </c>
      <c r="Q69" s="253">
        <v>5</v>
      </c>
      <c r="R69" s="254">
        <v>134</v>
      </c>
    </row>
    <row r="70" spans="1:18" s="308" customFormat="1" ht="15">
      <c r="A70" s="243" t="s">
        <v>455</v>
      </c>
      <c r="B70" s="243" t="s">
        <v>218</v>
      </c>
      <c r="C70" s="313">
        <v>104</v>
      </c>
      <c r="D70" s="314">
        <v>4</v>
      </c>
      <c r="E70" s="315">
        <v>184</v>
      </c>
      <c r="F70" s="313">
        <v>12</v>
      </c>
      <c r="G70" s="315">
        <v>8</v>
      </c>
      <c r="H70" s="313">
        <v>29</v>
      </c>
      <c r="I70" s="314">
        <v>7</v>
      </c>
      <c r="J70" s="315">
        <v>55</v>
      </c>
      <c r="K70" s="313">
        <v>114</v>
      </c>
      <c r="L70" s="314">
        <v>0</v>
      </c>
      <c r="M70" s="315">
        <v>201</v>
      </c>
      <c r="N70" s="313">
        <v>29</v>
      </c>
      <c r="O70" s="315">
        <v>10</v>
      </c>
      <c r="P70" s="313">
        <v>25</v>
      </c>
      <c r="Q70" s="314">
        <v>17</v>
      </c>
      <c r="R70" s="315">
        <v>56</v>
      </c>
    </row>
    <row r="71" spans="1:18" s="308" customFormat="1" ht="15">
      <c r="A71" s="309" t="s">
        <v>456</v>
      </c>
      <c r="B71" s="309" t="s">
        <v>219</v>
      </c>
      <c r="C71" s="252">
        <v>193</v>
      </c>
      <c r="D71" s="253">
        <v>11</v>
      </c>
      <c r="E71" s="254">
        <v>349</v>
      </c>
      <c r="F71" s="252">
        <v>62</v>
      </c>
      <c r="G71" s="254">
        <v>42</v>
      </c>
      <c r="H71" s="252">
        <v>26</v>
      </c>
      <c r="I71" s="253">
        <v>30</v>
      </c>
      <c r="J71" s="254">
        <v>109</v>
      </c>
      <c r="K71" s="252">
        <v>243</v>
      </c>
      <c r="L71" s="253">
        <v>6</v>
      </c>
      <c r="M71" s="254">
        <v>315</v>
      </c>
      <c r="N71" s="252">
        <v>47</v>
      </c>
      <c r="O71" s="254">
        <v>27</v>
      </c>
      <c r="P71" s="252">
        <v>25</v>
      </c>
      <c r="Q71" s="253">
        <v>9</v>
      </c>
      <c r="R71" s="254">
        <v>101</v>
      </c>
    </row>
    <row r="72" spans="1:18" s="308" customFormat="1" ht="15">
      <c r="A72" s="243" t="s">
        <v>457</v>
      </c>
      <c r="B72" s="243" t="s">
        <v>220</v>
      </c>
      <c r="C72" s="313">
        <v>72</v>
      </c>
      <c r="D72" s="314">
        <v>8</v>
      </c>
      <c r="E72" s="315">
        <v>178</v>
      </c>
      <c r="F72" s="313">
        <v>20</v>
      </c>
      <c r="G72" s="315">
        <v>13</v>
      </c>
      <c r="H72" s="313">
        <v>13</v>
      </c>
      <c r="I72" s="314">
        <v>16</v>
      </c>
      <c r="J72" s="315">
        <v>65</v>
      </c>
      <c r="K72" s="313">
        <v>59</v>
      </c>
      <c r="L72" s="314">
        <v>6</v>
      </c>
      <c r="M72" s="315">
        <v>191</v>
      </c>
      <c r="N72" s="313">
        <v>33</v>
      </c>
      <c r="O72" s="315">
        <v>18</v>
      </c>
      <c r="P72" s="313">
        <v>12</v>
      </c>
      <c r="Q72" s="314">
        <v>5</v>
      </c>
      <c r="R72" s="315">
        <v>53</v>
      </c>
    </row>
    <row r="73" spans="1:18" s="308" customFormat="1" ht="15">
      <c r="A73" s="309" t="s">
        <v>458</v>
      </c>
      <c r="B73" s="309" t="s">
        <v>221</v>
      </c>
      <c r="C73" s="252">
        <v>103</v>
      </c>
      <c r="D73" s="253">
        <v>3</v>
      </c>
      <c r="E73" s="254">
        <v>270</v>
      </c>
      <c r="F73" s="252">
        <v>31</v>
      </c>
      <c r="G73" s="254">
        <v>8</v>
      </c>
      <c r="H73" s="252">
        <v>38</v>
      </c>
      <c r="I73" s="253">
        <v>6</v>
      </c>
      <c r="J73" s="254">
        <v>192</v>
      </c>
      <c r="K73" s="252">
        <v>105</v>
      </c>
      <c r="L73" s="253">
        <v>2</v>
      </c>
      <c r="M73" s="254">
        <v>319</v>
      </c>
      <c r="N73" s="252">
        <v>44</v>
      </c>
      <c r="O73" s="254">
        <v>28</v>
      </c>
      <c r="P73" s="252">
        <v>31</v>
      </c>
      <c r="Q73" s="253">
        <v>6</v>
      </c>
      <c r="R73" s="254">
        <v>171</v>
      </c>
    </row>
    <row r="74" spans="1:18" s="308" customFormat="1" ht="15">
      <c r="A74" s="243" t="s">
        <v>459</v>
      </c>
      <c r="B74" s="243" t="s">
        <v>222</v>
      </c>
      <c r="C74" s="313">
        <v>132</v>
      </c>
      <c r="D74" s="314">
        <v>1</v>
      </c>
      <c r="E74" s="315">
        <v>127</v>
      </c>
      <c r="F74" s="313">
        <v>27</v>
      </c>
      <c r="G74" s="315">
        <v>3</v>
      </c>
      <c r="H74" s="313">
        <v>42</v>
      </c>
      <c r="I74" s="314">
        <v>9</v>
      </c>
      <c r="J74" s="315">
        <v>32</v>
      </c>
      <c r="K74" s="313">
        <v>93</v>
      </c>
      <c r="L74" s="314">
        <v>4</v>
      </c>
      <c r="M74" s="315">
        <v>111</v>
      </c>
      <c r="N74" s="313">
        <v>39</v>
      </c>
      <c r="O74" s="315">
        <v>10</v>
      </c>
      <c r="P74" s="313">
        <v>30</v>
      </c>
      <c r="Q74" s="314">
        <v>13</v>
      </c>
      <c r="R74" s="315">
        <v>45</v>
      </c>
    </row>
    <row r="75" spans="1:18" s="308" customFormat="1" ht="15">
      <c r="A75" s="309" t="s">
        <v>460</v>
      </c>
      <c r="B75" s="309" t="s">
        <v>223</v>
      </c>
      <c r="C75" s="252">
        <v>11</v>
      </c>
      <c r="D75" s="253">
        <v>0</v>
      </c>
      <c r="E75" s="254">
        <v>30</v>
      </c>
      <c r="F75" s="252">
        <v>2</v>
      </c>
      <c r="G75" s="254">
        <v>2</v>
      </c>
      <c r="H75" s="252">
        <v>3</v>
      </c>
      <c r="I75" s="253">
        <v>2</v>
      </c>
      <c r="J75" s="254">
        <v>14</v>
      </c>
      <c r="K75" s="252">
        <v>8</v>
      </c>
      <c r="L75" s="253">
        <v>2</v>
      </c>
      <c r="M75" s="254">
        <v>50</v>
      </c>
      <c r="N75" s="252">
        <v>5</v>
      </c>
      <c r="O75" s="254">
        <v>1</v>
      </c>
      <c r="P75" s="252">
        <v>4</v>
      </c>
      <c r="Q75" s="253">
        <v>4</v>
      </c>
      <c r="R75" s="254">
        <v>23</v>
      </c>
    </row>
    <row r="76" spans="1:18" s="308" customFormat="1" ht="15">
      <c r="A76" s="243" t="s">
        <v>461</v>
      </c>
      <c r="B76" s="243" t="s">
        <v>224</v>
      </c>
      <c r="C76" s="313">
        <v>118</v>
      </c>
      <c r="D76" s="314">
        <v>9</v>
      </c>
      <c r="E76" s="315">
        <v>207</v>
      </c>
      <c r="F76" s="313">
        <v>19</v>
      </c>
      <c r="G76" s="315">
        <v>8</v>
      </c>
      <c r="H76" s="313">
        <v>8</v>
      </c>
      <c r="I76" s="314">
        <v>0</v>
      </c>
      <c r="J76" s="315">
        <v>55</v>
      </c>
      <c r="K76" s="313">
        <v>51</v>
      </c>
      <c r="L76" s="314">
        <v>0</v>
      </c>
      <c r="M76" s="315">
        <v>132</v>
      </c>
      <c r="N76" s="313">
        <v>9</v>
      </c>
      <c r="O76" s="315">
        <v>3</v>
      </c>
      <c r="P76" s="313">
        <v>20</v>
      </c>
      <c r="Q76" s="314">
        <v>2</v>
      </c>
      <c r="R76" s="315">
        <v>33</v>
      </c>
    </row>
    <row r="77" spans="1:18" s="308" customFormat="1" ht="15">
      <c r="A77" s="309" t="s">
        <v>462</v>
      </c>
      <c r="B77" s="309" t="s">
        <v>225</v>
      </c>
      <c r="C77" s="252">
        <v>62</v>
      </c>
      <c r="D77" s="253">
        <v>1</v>
      </c>
      <c r="E77" s="254">
        <v>133</v>
      </c>
      <c r="F77" s="252">
        <v>8</v>
      </c>
      <c r="G77" s="254">
        <v>6</v>
      </c>
      <c r="H77" s="252">
        <v>8</v>
      </c>
      <c r="I77" s="253">
        <v>7</v>
      </c>
      <c r="J77" s="254">
        <v>14</v>
      </c>
      <c r="K77" s="252">
        <v>54</v>
      </c>
      <c r="L77" s="253">
        <v>0</v>
      </c>
      <c r="M77" s="254">
        <v>54</v>
      </c>
      <c r="N77" s="252">
        <v>8</v>
      </c>
      <c r="O77" s="254">
        <v>13</v>
      </c>
      <c r="P77" s="252">
        <v>20</v>
      </c>
      <c r="Q77" s="253">
        <v>5</v>
      </c>
      <c r="R77" s="254">
        <v>13</v>
      </c>
    </row>
    <row r="78" spans="1:18" s="308" customFormat="1" ht="15">
      <c r="A78" s="243" t="s">
        <v>463</v>
      </c>
      <c r="B78" s="243" t="s">
        <v>226</v>
      </c>
      <c r="C78" s="313">
        <v>167</v>
      </c>
      <c r="D78" s="314">
        <v>4</v>
      </c>
      <c r="E78" s="315">
        <v>153</v>
      </c>
      <c r="F78" s="313">
        <v>11</v>
      </c>
      <c r="G78" s="315">
        <v>2</v>
      </c>
      <c r="H78" s="313">
        <v>8</v>
      </c>
      <c r="I78" s="314">
        <v>0</v>
      </c>
      <c r="J78" s="315">
        <v>16</v>
      </c>
      <c r="K78" s="313">
        <v>172</v>
      </c>
      <c r="L78" s="314">
        <v>2</v>
      </c>
      <c r="M78" s="315">
        <v>145</v>
      </c>
      <c r="N78" s="313">
        <v>22</v>
      </c>
      <c r="O78" s="315">
        <v>2</v>
      </c>
      <c r="P78" s="313">
        <v>24</v>
      </c>
      <c r="Q78" s="314">
        <v>1</v>
      </c>
      <c r="R78" s="315">
        <v>23</v>
      </c>
    </row>
    <row r="79" spans="1:18" s="308" customFormat="1" ht="15">
      <c r="A79" s="309" t="s">
        <v>464</v>
      </c>
      <c r="B79" s="309" t="s">
        <v>227</v>
      </c>
      <c r="C79" s="252">
        <v>138</v>
      </c>
      <c r="D79" s="253">
        <v>4</v>
      </c>
      <c r="E79" s="254">
        <v>71</v>
      </c>
      <c r="F79" s="252">
        <v>5</v>
      </c>
      <c r="G79" s="254">
        <v>0</v>
      </c>
      <c r="H79" s="252">
        <v>8</v>
      </c>
      <c r="I79" s="253">
        <v>0</v>
      </c>
      <c r="J79" s="254">
        <v>9</v>
      </c>
      <c r="K79" s="252">
        <v>106</v>
      </c>
      <c r="L79" s="253">
        <v>4</v>
      </c>
      <c r="M79" s="254">
        <v>34</v>
      </c>
      <c r="N79" s="252">
        <v>5</v>
      </c>
      <c r="O79" s="254">
        <v>3</v>
      </c>
      <c r="P79" s="252">
        <v>5</v>
      </c>
      <c r="Q79" s="253">
        <v>0</v>
      </c>
      <c r="R79" s="254">
        <v>6</v>
      </c>
    </row>
    <row r="80" spans="1:18" s="308" customFormat="1" ht="15">
      <c r="A80" s="243" t="s">
        <v>465</v>
      </c>
      <c r="B80" s="243" t="s">
        <v>228</v>
      </c>
      <c r="C80" s="313">
        <v>13</v>
      </c>
      <c r="D80" s="314">
        <v>1</v>
      </c>
      <c r="E80" s="315">
        <v>83</v>
      </c>
      <c r="F80" s="313">
        <v>5</v>
      </c>
      <c r="G80" s="315">
        <v>3</v>
      </c>
      <c r="H80" s="313">
        <v>11</v>
      </c>
      <c r="I80" s="314">
        <v>0</v>
      </c>
      <c r="J80" s="315">
        <v>41</v>
      </c>
      <c r="K80" s="313">
        <v>30</v>
      </c>
      <c r="L80" s="314">
        <v>1</v>
      </c>
      <c r="M80" s="315">
        <v>89</v>
      </c>
      <c r="N80" s="313">
        <v>7</v>
      </c>
      <c r="O80" s="315">
        <v>2</v>
      </c>
      <c r="P80" s="313">
        <v>3</v>
      </c>
      <c r="Q80" s="314">
        <v>3</v>
      </c>
      <c r="R80" s="315">
        <v>24</v>
      </c>
    </row>
    <row r="81" spans="1:18" s="308" customFormat="1" ht="15">
      <c r="A81" s="309" t="s">
        <v>466</v>
      </c>
      <c r="B81" s="309" t="s">
        <v>229</v>
      </c>
      <c r="C81" s="252">
        <v>12</v>
      </c>
      <c r="D81" s="253">
        <v>0</v>
      </c>
      <c r="E81" s="254">
        <v>21</v>
      </c>
      <c r="F81" s="252">
        <v>0</v>
      </c>
      <c r="G81" s="254">
        <v>0</v>
      </c>
      <c r="H81" s="252">
        <v>0</v>
      </c>
      <c r="I81" s="253">
        <v>0</v>
      </c>
      <c r="J81" s="254">
        <v>22</v>
      </c>
      <c r="K81" s="252">
        <v>10</v>
      </c>
      <c r="L81" s="253">
        <v>1</v>
      </c>
      <c r="M81" s="254">
        <v>30</v>
      </c>
      <c r="N81" s="252">
        <v>1</v>
      </c>
      <c r="O81" s="254">
        <v>2</v>
      </c>
      <c r="P81" s="252">
        <v>0</v>
      </c>
      <c r="Q81" s="253">
        <v>2</v>
      </c>
      <c r="R81" s="254">
        <v>17</v>
      </c>
    </row>
    <row r="82" spans="1:18" s="308" customFormat="1" ht="15">
      <c r="A82" s="243" t="s">
        <v>467</v>
      </c>
      <c r="B82" s="243" t="s">
        <v>230</v>
      </c>
      <c r="C82" s="313">
        <v>37</v>
      </c>
      <c r="D82" s="314">
        <v>1</v>
      </c>
      <c r="E82" s="315">
        <v>87</v>
      </c>
      <c r="F82" s="313">
        <v>5</v>
      </c>
      <c r="G82" s="315">
        <v>1</v>
      </c>
      <c r="H82" s="313">
        <v>3</v>
      </c>
      <c r="I82" s="314">
        <v>0</v>
      </c>
      <c r="J82" s="315">
        <v>34</v>
      </c>
      <c r="K82" s="313">
        <v>32</v>
      </c>
      <c r="L82" s="314">
        <v>2</v>
      </c>
      <c r="M82" s="315">
        <v>85</v>
      </c>
      <c r="N82" s="313">
        <v>4</v>
      </c>
      <c r="O82" s="315">
        <v>2</v>
      </c>
      <c r="P82" s="313">
        <v>6</v>
      </c>
      <c r="Q82" s="314">
        <v>0</v>
      </c>
      <c r="R82" s="315">
        <v>35</v>
      </c>
    </row>
    <row r="83" spans="1:18" s="308" customFormat="1" ht="15">
      <c r="A83" s="309" t="s">
        <v>468</v>
      </c>
      <c r="B83" s="309" t="s">
        <v>231</v>
      </c>
      <c r="C83" s="252">
        <v>146</v>
      </c>
      <c r="D83" s="253">
        <v>1</v>
      </c>
      <c r="E83" s="254">
        <v>161</v>
      </c>
      <c r="F83" s="252">
        <v>16</v>
      </c>
      <c r="G83" s="254">
        <v>2</v>
      </c>
      <c r="H83" s="252">
        <v>32</v>
      </c>
      <c r="I83" s="253">
        <v>5</v>
      </c>
      <c r="J83" s="254">
        <v>40</v>
      </c>
      <c r="K83" s="252">
        <v>115</v>
      </c>
      <c r="L83" s="253">
        <v>4</v>
      </c>
      <c r="M83" s="254">
        <v>174</v>
      </c>
      <c r="N83" s="252">
        <v>39</v>
      </c>
      <c r="O83" s="254">
        <v>5</v>
      </c>
      <c r="P83" s="252">
        <v>17</v>
      </c>
      <c r="Q83" s="253">
        <v>2</v>
      </c>
      <c r="R83" s="254">
        <v>63</v>
      </c>
    </row>
    <row r="84" spans="1:18" s="308" customFormat="1" ht="15">
      <c r="A84" s="243" t="s">
        <v>469</v>
      </c>
      <c r="B84" s="243" t="s">
        <v>232</v>
      </c>
      <c r="C84" s="313">
        <v>88</v>
      </c>
      <c r="D84" s="314">
        <v>6</v>
      </c>
      <c r="E84" s="315">
        <v>188</v>
      </c>
      <c r="F84" s="313">
        <v>12</v>
      </c>
      <c r="G84" s="315">
        <v>28</v>
      </c>
      <c r="H84" s="313">
        <v>7</v>
      </c>
      <c r="I84" s="314">
        <v>19</v>
      </c>
      <c r="J84" s="315">
        <v>40</v>
      </c>
      <c r="K84" s="313">
        <v>58</v>
      </c>
      <c r="L84" s="314">
        <v>12</v>
      </c>
      <c r="M84" s="315">
        <v>115</v>
      </c>
      <c r="N84" s="313">
        <v>16</v>
      </c>
      <c r="O84" s="315">
        <v>22</v>
      </c>
      <c r="P84" s="313">
        <v>4</v>
      </c>
      <c r="Q84" s="314">
        <v>23</v>
      </c>
      <c r="R84" s="315">
        <v>31</v>
      </c>
    </row>
    <row r="85" spans="1:18" s="308" customFormat="1" ht="15">
      <c r="A85" s="309" t="s">
        <v>470</v>
      </c>
      <c r="B85" s="309" t="s">
        <v>233</v>
      </c>
      <c r="C85" s="252">
        <v>48</v>
      </c>
      <c r="D85" s="253">
        <v>3</v>
      </c>
      <c r="E85" s="254">
        <v>59</v>
      </c>
      <c r="F85" s="252">
        <v>5</v>
      </c>
      <c r="G85" s="254">
        <v>1</v>
      </c>
      <c r="H85" s="252">
        <v>1</v>
      </c>
      <c r="I85" s="253">
        <v>2</v>
      </c>
      <c r="J85" s="254">
        <v>15</v>
      </c>
      <c r="K85" s="252">
        <v>26</v>
      </c>
      <c r="L85" s="253">
        <v>0</v>
      </c>
      <c r="M85" s="254">
        <v>49</v>
      </c>
      <c r="N85" s="252">
        <v>0</v>
      </c>
      <c r="O85" s="254">
        <v>3</v>
      </c>
      <c r="P85" s="252">
        <v>6</v>
      </c>
      <c r="Q85" s="253">
        <v>0</v>
      </c>
      <c r="R85" s="254">
        <v>15</v>
      </c>
    </row>
    <row r="86" spans="1:18" s="308" customFormat="1" ht="15">
      <c r="A86" s="243" t="s">
        <v>471</v>
      </c>
      <c r="B86" s="243" t="s">
        <v>234</v>
      </c>
      <c r="C86" s="313">
        <v>96</v>
      </c>
      <c r="D86" s="314">
        <v>4</v>
      </c>
      <c r="E86" s="315">
        <v>250</v>
      </c>
      <c r="F86" s="313">
        <v>39</v>
      </c>
      <c r="G86" s="315">
        <v>9</v>
      </c>
      <c r="H86" s="313">
        <v>22</v>
      </c>
      <c r="I86" s="314">
        <v>6</v>
      </c>
      <c r="J86" s="315">
        <v>38</v>
      </c>
      <c r="K86" s="313">
        <v>99</v>
      </c>
      <c r="L86" s="314">
        <v>1</v>
      </c>
      <c r="M86" s="315">
        <v>143</v>
      </c>
      <c r="N86" s="313">
        <v>37</v>
      </c>
      <c r="O86" s="315">
        <v>13</v>
      </c>
      <c r="P86" s="313">
        <v>46</v>
      </c>
      <c r="Q86" s="314">
        <v>3</v>
      </c>
      <c r="R86" s="315">
        <v>56</v>
      </c>
    </row>
    <row r="87" spans="1:18" s="308" customFormat="1" ht="15.75" thickBot="1">
      <c r="A87" s="311" t="s">
        <v>472</v>
      </c>
      <c r="B87" s="312" t="s">
        <v>235</v>
      </c>
      <c r="C87" s="252">
        <v>124</v>
      </c>
      <c r="D87" s="253">
        <v>1</v>
      </c>
      <c r="E87" s="254">
        <v>148</v>
      </c>
      <c r="F87" s="252">
        <v>14</v>
      </c>
      <c r="G87" s="254">
        <v>7</v>
      </c>
      <c r="H87" s="252">
        <v>21</v>
      </c>
      <c r="I87" s="253">
        <v>3</v>
      </c>
      <c r="J87" s="254">
        <v>31</v>
      </c>
      <c r="K87" s="252">
        <v>74</v>
      </c>
      <c r="L87" s="253">
        <v>1</v>
      </c>
      <c r="M87" s="254">
        <v>112</v>
      </c>
      <c r="N87" s="252">
        <v>24</v>
      </c>
      <c r="O87" s="254">
        <v>2</v>
      </c>
      <c r="P87" s="252">
        <v>22</v>
      </c>
      <c r="Q87" s="253">
        <v>0</v>
      </c>
      <c r="R87" s="254">
        <v>54</v>
      </c>
    </row>
    <row r="88" spans="1:18" s="87" customFormat="1" ht="17.25" customHeight="1" thickBot="1" thickTop="1">
      <c r="A88" s="244"/>
      <c r="B88" s="244" t="s">
        <v>236</v>
      </c>
      <c r="C88" s="245">
        <f>SUM(C7:C87)</f>
        <v>47495</v>
      </c>
      <c r="D88" s="246">
        <f aca="true" t="shared" si="0" ref="D88:J88">SUM(D7:D87)</f>
        <v>860</v>
      </c>
      <c r="E88" s="255">
        <f t="shared" si="0"/>
        <v>58625</v>
      </c>
      <c r="F88" s="245">
        <f t="shared" si="0"/>
        <v>10993</v>
      </c>
      <c r="G88" s="255">
        <f t="shared" si="0"/>
        <v>1702</v>
      </c>
      <c r="H88" s="245">
        <f t="shared" si="0"/>
        <v>10735</v>
      </c>
      <c r="I88" s="246">
        <f t="shared" si="0"/>
        <v>1443</v>
      </c>
      <c r="J88" s="255">
        <f t="shared" si="0"/>
        <v>16334</v>
      </c>
      <c r="K88" s="245">
        <f>SUM(K7:K87)</f>
        <v>40085</v>
      </c>
      <c r="L88" s="246">
        <f aca="true" t="shared" si="1" ref="L88:Q88">SUM(L7:L87)</f>
        <v>792</v>
      </c>
      <c r="M88" s="255">
        <f t="shared" si="1"/>
        <v>48101</v>
      </c>
      <c r="N88" s="245">
        <f t="shared" si="1"/>
        <v>14115</v>
      </c>
      <c r="O88" s="255">
        <f t="shared" si="1"/>
        <v>1985</v>
      </c>
      <c r="P88" s="245">
        <f t="shared" si="1"/>
        <v>12101</v>
      </c>
      <c r="Q88" s="246">
        <f t="shared" si="1"/>
        <v>1526</v>
      </c>
      <c r="R88" s="247">
        <f>SUM(R7:R87)</f>
        <v>16271</v>
      </c>
    </row>
    <row r="89" spans="1:18" s="93" customFormat="1" ht="16.5" thickTop="1">
      <c r="A89" s="88" t="s">
        <v>18</v>
      </c>
      <c r="B89" s="88"/>
      <c r="C89" s="89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</row>
    <row r="90" spans="1:11" s="97" customFormat="1" ht="20.25">
      <c r="A90" s="94"/>
      <c r="B90" s="94"/>
      <c r="C90" s="95"/>
      <c r="D90" s="95"/>
      <c r="E90" s="95"/>
      <c r="F90" s="95"/>
      <c r="G90" s="95"/>
      <c r="H90" s="95"/>
      <c r="I90" s="95"/>
      <c r="J90" s="95"/>
      <c r="K90" s="96"/>
    </row>
    <row r="91" spans="1:11" s="99" customFormat="1" ht="20.25" customHeight="1">
      <c r="A91" s="98"/>
      <c r="B91" s="98"/>
      <c r="K91" s="10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74" t="s">
        <v>590</v>
      </c>
      <c r="B1" s="574"/>
      <c r="C1" s="574"/>
      <c r="D1" s="574"/>
    </row>
    <row r="2" spans="2:4" ht="15.75" customHeight="1">
      <c r="B2" s="572" t="s">
        <v>599</v>
      </c>
      <c r="C2" s="572"/>
      <c r="D2" s="572"/>
    </row>
    <row r="3" spans="2:4" ht="15.75" customHeight="1" thickBot="1">
      <c r="B3" s="174"/>
      <c r="C3" s="174"/>
      <c r="D3" s="174"/>
    </row>
    <row r="4" spans="2:4" ht="19.5" customHeight="1" thickBot="1">
      <c r="B4" s="191" t="s">
        <v>326</v>
      </c>
      <c r="C4" s="192" t="s">
        <v>31</v>
      </c>
      <c r="D4" s="184"/>
    </row>
    <row r="5" spans="2:3" ht="16.5" customHeight="1">
      <c r="B5" s="274" t="s">
        <v>314</v>
      </c>
      <c r="C5" s="275">
        <v>31</v>
      </c>
    </row>
    <row r="6" spans="2:3" ht="16.5" customHeight="1">
      <c r="B6" s="185" t="s">
        <v>315</v>
      </c>
      <c r="C6" s="182">
        <v>9</v>
      </c>
    </row>
    <row r="7" spans="2:3" ht="16.5" customHeight="1">
      <c r="B7" s="276" t="s">
        <v>316</v>
      </c>
      <c r="C7" s="277">
        <v>12</v>
      </c>
    </row>
    <row r="8" spans="2:3" ht="16.5" customHeight="1">
      <c r="B8" s="185" t="s">
        <v>317</v>
      </c>
      <c r="C8" s="182">
        <v>4</v>
      </c>
    </row>
    <row r="9" spans="2:3" ht="16.5" customHeight="1">
      <c r="B9" s="278" t="s">
        <v>318</v>
      </c>
      <c r="C9" s="277">
        <v>7</v>
      </c>
    </row>
    <row r="10" spans="2:3" ht="16.5" customHeight="1">
      <c r="B10" s="186" t="s">
        <v>319</v>
      </c>
      <c r="C10" s="182">
        <v>1</v>
      </c>
    </row>
    <row r="11" spans="2:3" s="211" customFormat="1" ht="16.5" customHeight="1">
      <c r="B11" s="278" t="s">
        <v>320</v>
      </c>
      <c r="C11" s="277">
        <v>1</v>
      </c>
    </row>
    <row r="12" spans="2:3" s="211" customFormat="1" ht="16.5" customHeight="1">
      <c r="B12" s="375" t="s">
        <v>321</v>
      </c>
      <c r="C12" s="376">
        <v>2</v>
      </c>
    </row>
    <row r="13" spans="2:3" s="211" customFormat="1" ht="16.5" customHeight="1">
      <c r="B13" s="278" t="s">
        <v>322</v>
      </c>
      <c r="C13" s="277">
        <v>1</v>
      </c>
    </row>
    <row r="14" spans="2:3" s="211" customFormat="1" ht="16.5" customHeight="1">
      <c r="B14" s="615" t="s">
        <v>335</v>
      </c>
      <c r="C14" s="376">
        <v>1</v>
      </c>
    </row>
    <row r="15" spans="2:3" s="211" customFormat="1" ht="16.5" customHeight="1">
      <c r="B15" s="278" t="s">
        <v>341</v>
      </c>
      <c r="C15" s="277">
        <v>1</v>
      </c>
    </row>
    <row r="16" spans="2:3" s="211" customFormat="1" ht="16.5" customHeight="1">
      <c r="B16" s="613" t="s">
        <v>324</v>
      </c>
      <c r="C16" s="376">
        <v>1</v>
      </c>
    </row>
    <row r="17" spans="2:3" ht="16.5" customHeight="1" thickBot="1">
      <c r="B17" s="614" t="s">
        <v>325</v>
      </c>
      <c r="C17" s="277">
        <v>1</v>
      </c>
    </row>
    <row r="18" spans="2:3" ht="19.5" customHeight="1" thickBot="1">
      <c r="B18" s="188" t="s">
        <v>31</v>
      </c>
      <c r="C18" s="189">
        <f>SUM(C5:C17)</f>
        <v>72</v>
      </c>
    </row>
    <row r="19" spans="2:3" ht="15">
      <c r="B19" s="573"/>
      <c r="C19" s="573"/>
    </row>
    <row r="20" spans="1:4" ht="15.75" customHeight="1">
      <c r="A20" s="575" t="s">
        <v>600</v>
      </c>
      <c r="B20" s="575"/>
      <c r="C20" s="575"/>
      <c r="D20" s="575"/>
    </row>
    <row r="21" spans="2:4" ht="15.75" customHeight="1" thickBot="1">
      <c r="B21" s="174"/>
      <c r="C21" s="174"/>
      <c r="D21" s="174"/>
    </row>
    <row r="22" spans="2:4" ht="18" customHeight="1" thickBot="1">
      <c r="B22" s="193" t="s">
        <v>326</v>
      </c>
      <c r="C22" s="192" t="s">
        <v>31</v>
      </c>
      <c r="D22" s="184"/>
    </row>
    <row r="23" spans="2:3" ht="16.5" customHeight="1">
      <c r="B23" s="279" t="s">
        <v>314</v>
      </c>
      <c r="C23" s="275">
        <v>281</v>
      </c>
    </row>
    <row r="24" spans="2:3" ht="16.5" customHeight="1">
      <c r="B24" s="186" t="s">
        <v>315</v>
      </c>
      <c r="C24" s="182">
        <v>110</v>
      </c>
    </row>
    <row r="25" spans="2:3" ht="16.5" customHeight="1">
      <c r="B25" s="278" t="s">
        <v>316</v>
      </c>
      <c r="C25" s="277">
        <v>140</v>
      </c>
    </row>
    <row r="26" spans="2:3" ht="16.5" customHeight="1">
      <c r="B26" s="186" t="s">
        <v>317</v>
      </c>
      <c r="C26" s="182">
        <v>43</v>
      </c>
    </row>
    <row r="27" spans="2:3" ht="16.5" customHeight="1">
      <c r="B27" s="278" t="s">
        <v>318</v>
      </c>
      <c r="C27" s="277">
        <v>170</v>
      </c>
    </row>
    <row r="28" spans="2:3" ht="16.5" customHeight="1">
      <c r="B28" s="186" t="s">
        <v>319</v>
      </c>
      <c r="C28" s="182">
        <v>35</v>
      </c>
    </row>
    <row r="29" spans="2:3" ht="18" customHeight="1">
      <c r="B29" s="278" t="s">
        <v>320</v>
      </c>
      <c r="C29" s="277">
        <v>16</v>
      </c>
    </row>
    <row r="30" spans="2:3" ht="16.5" customHeight="1">
      <c r="B30" s="186" t="s">
        <v>321</v>
      </c>
      <c r="C30" s="182">
        <v>7</v>
      </c>
    </row>
    <row r="31" spans="2:3" ht="16.5" customHeight="1">
      <c r="B31" s="278" t="s">
        <v>533</v>
      </c>
      <c r="C31" s="277">
        <v>1</v>
      </c>
    </row>
    <row r="32" spans="2:3" ht="16.5" customHeight="1">
      <c r="B32" s="186" t="s">
        <v>322</v>
      </c>
      <c r="C32" s="182">
        <v>10</v>
      </c>
    </row>
    <row r="33" spans="2:3" ht="16.5" customHeight="1">
      <c r="B33" s="278" t="s">
        <v>335</v>
      </c>
      <c r="C33" s="277">
        <v>9</v>
      </c>
    </row>
    <row r="34" spans="2:3" ht="16.5" customHeight="1">
      <c r="B34" s="186" t="s">
        <v>341</v>
      </c>
      <c r="C34" s="182">
        <v>6</v>
      </c>
    </row>
    <row r="35" spans="2:3" ht="16.5" customHeight="1">
      <c r="B35" s="278" t="s">
        <v>342</v>
      </c>
      <c r="C35" s="277">
        <v>3</v>
      </c>
    </row>
    <row r="36" spans="2:3" ht="16.5" customHeight="1">
      <c r="B36" s="186" t="s">
        <v>334</v>
      </c>
      <c r="C36" s="182">
        <v>1</v>
      </c>
    </row>
    <row r="37" spans="2:3" s="211" customFormat="1" ht="16.5" customHeight="1">
      <c r="B37" s="278" t="s">
        <v>324</v>
      </c>
      <c r="C37" s="277">
        <v>7</v>
      </c>
    </row>
    <row r="38" spans="2:3" ht="16.5" customHeight="1">
      <c r="B38" s="186" t="s">
        <v>325</v>
      </c>
      <c r="C38" s="182">
        <v>7</v>
      </c>
    </row>
    <row r="39" spans="2:3" s="211" customFormat="1" ht="16.5" customHeight="1">
      <c r="B39" s="278" t="s">
        <v>516</v>
      </c>
      <c r="C39" s="280">
        <v>1</v>
      </c>
    </row>
    <row r="40" spans="2:3" s="211" customFormat="1" ht="16.5" customHeight="1">
      <c r="B40" s="186" t="s">
        <v>539</v>
      </c>
      <c r="C40" s="262">
        <v>4</v>
      </c>
    </row>
    <row r="41" spans="2:3" s="211" customFormat="1" ht="16.5" customHeight="1">
      <c r="B41" s="278" t="s">
        <v>523</v>
      </c>
      <c r="C41" s="280">
        <v>1</v>
      </c>
    </row>
    <row r="42" spans="2:3" ht="16.5" customHeight="1" thickBot="1">
      <c r="B42" s="187" t="s">
        <v>323</v>
      </c>
      <c r="C42" s="183">
        <v>8</v>
      </c>
    </row>
    <row r="43" spans="2:3" ht="20.25" customHeight="1" thickBot="1">
      <c r="B43" s="190" t="s">
        <v>31</v>
      </c>
      <c r="C43" s="189">
        <f>SUM(C23:C42)</f>
        <v>860</v>
      </c>
    </row>
    <row r="44" ht="15">
      <c r="B44" s="79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4" t="s">
        <v>590</v>
      </c>
      <c r="B2" s="384"/>
      <c r="C2" s="384"/>
      <c r="D2" s="384"/>
      <c r="E2" s="384"/>
      <c r="F2" s="384"/>
      <c r="G2" s="384"/>
      <c r="H2" s="384"/>
    </row>
    <row r="5" spans="1:8" ht="18.75" customHeight="1">
      <c r="A5" s="432" t="s">
        <v>601</v>
      </c>
      <c r="B5" s="432"/>
      <c r="C5" s="432"/>
      <c r="D5" s="432"/>
      <c r="E5" s="432"/>
      <c r="F5" s="432"/>
      <c r="G5" s="432"/>
      <c r="H5" s="432"/>
    </row>
    <row r="6" spans="2:8" ht="15.75">
      <c r="B6" s="1"/>
      <c r="C6" s="82"/>
      <c r="D6" s="82"/>
      <c r="E6" s="82"/>
      <c r="F6" s="82"/>
      <c r="G6" s="82"/>
      <c r="H6" s="82"/>
    </row>
    <row r="7" spans="2:8" ht="15.75">
      <c r="B7" s="1"/>
      <c r="C7" s="82"/>
      <c r="D7" s="82"/>
      <c r="E7" s="82"/>
      <c r="F7" s="82"/>
      <c r="G7" s="82"/>
      <c r="H7" s="82"/>
    </row>
    <row r="9" spans="1:7" s="300" customFormat="1" ht="31.5" customHeight="1">
      <c r="A9" s="321"/>
      <c r="B9" s="588" t="s">
        <v>3</v>
      </c>
      <c r="C9" s="589"/>
      <c r="D9" s="588" t="s">
        <v>6</v>
      </c>
      <c r="E9" s="589"/>
      <c r="F9" s="588" t="s">
        <v>2</v>
      </c>
      <c r="G9" s="589"/>
    </row>
    <row r="10" spans="1:7" s="300" customFormat="1" ht="31.5" customHeight="1">
      <c r="A10" s="316" t="s">
        <v>9</v>
      </c>
      <c r="B10" s="576">
        <v>58</v>
      </c>
      <c r="C10" s="577"/>
      <c r="D10" s="576">
        <v>335</v>
      </c>
      <c r="E10" s="577"/>
      <c r="F10" s="576">
        <v>393</v>
      </c>
      <c r="G10" s="577"/>
    </row>
    <row r="11" spans="1:8" s="300" customFormat="1" ht="30">
      <c r="A11" s="109" t="s">
        <v>242</v>
      </c>
      <c r="B11" s="592">
        <v>57421249</v>
      </c>
      <c r="C11" s="593"/>
      <c r="D11" s="592">
        <v>46759500</v>
      </c>
      <c r="E11" s="593"/>
      <c r="F11" s="592">
        <v>104180749</v>
      </c>
      <c r="G11" s="594"/>
      <c r="H11" s="318"/>
    </row>
    <row r="12" spans="1:8" s="300" customFormat="1" ht="45">
      <c r="A12" s="317" t="s">
        <v>243</v>
      </c>
      <c r="B12" s="590">
        <v>36250749</v>
      </c>
      <c r="C12" s="591"/>
      <c r="D12" s="590">
        <v>40596700</v>
      </c>
      <c r="E12" s="591"/>
      <c r="F12" s="590">
        <v>76847449</v>
      </c>
      <c r="G12" s="591"/>
      <c r="H12" s="318"/>
    </row>
    <row r="13" spans="1:7" s="300" customFormat="1" ht="42" customHeight="1">
      <c r="A13" s="109" t="s">
        <v>244</v>
      </c>
      <c r="B13" s="578">
        <v>63.13</v>
      </c>
      <c r="C13" s="579"/>
      <c r="D13" s="578">
        <v>86.82</v>
      </c>
      <c r="E13" s="579"/>
      <c r="F13" s="578">
        <v>73.76</v>
      </c>
      <c r="G13" s="579"/>
    </row>
    <row r="14" spans="1:4" ht="45" customHeight="1">
      <c r="A14" s="2" t="s">
        <v>18</v>
      </c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ht="15.75" customHeight="1"/>
    <row r="18" spans="1:7" ht="15.75" customHeight="1">
      <c r="A18" s="585" t="s">
        <v>602</v>
      </c>
      <c r="B18" s="585"/>
      <c r="C18" s="585"/>
      <c r="D18" s="585"/>
      <c r="E18" s="585"/>
      <c r="F18" s="585"/>
      <c r="G18" s="585"/>
    </row>
    <row r="19" spans="1:7" ht="15.75" customHeight="1">
      <c r="A19" s="585"/>
      <c r="B19" s="585"/>
      <c r="C19" s="585"/>
      <c r="D19" s="585"/>
      <c r="E19" s="585"/>
      <c r="F19" s="585"/>
      <c r="G19" s="585"/>
    </row>
    <row r="20" spans="1:7" ht="31.5" customHeight="1">
      <c r="A20" s="75"/>
      <c r="B20" s="75"/>
      <c r="C20" s="75"/>
      <c r="D20" s="75"/>
      <c r="E20" s="75"/>
      <c r="F20" s="75"/>
      <c r="G20" s="75"/>
    </row>
    <row r="21" spans="1:8" ht="5.25" customHeight="1">
      <c r="A21" s="586"/>
      <c r="B21" s="586"/>
      <c r="C21" s="586"/>
      <c r="D21" s="586"/>
      <c r="E21" s="586"/>
      <c r="F21" s="586"/>
      <c r="G21" s="586"/>
      <c r="H21" s="586"/>
    </row>
    <row r="22" spans="1:7" s="300" customFormat="1" ht="31.5" customHeight="1">
      <c r="A22" s="283"/>
      <c r="B22" s="588" t="s">
        <v>3</v>
      </c>
      <c r="C22" s="589"/>
      <c r="D22" s="588" t="s">
        <v>6</v>
      </c>
      <c r="E22" s="589"/>
      <c r="F22" s="588" t="s">
        <v>2</v>
      </c>
      <c r="G22" s="589"/>
    </row>
    <row r="23" spans="1:7" s="300" customFormat="1" ht="28.5" customHeight="1">
      <c r="A23" s="319" t="s">
        <v>9</v>
      </c>
      <c r="B23" s="583">
        <v>622</v>
      </c>
      <c r="C23" s="587"/>
      <c r="D23" s="583">
        <v>3240</v>
      </c>
      <c r="E23" s="587"/>
      <c r="F23" s="583">
        <v>3862</v>
      </c>
      <c r="G23" s="584"/>
    </row>
    <row r="24" spans="1:7" s="300" customFormat="1" ht="42" customHeight="1">
      <c r="A24" s="110" t="s">
        <v>242</v>
      </c>
      <c r="B24" s="580">
        <v>1412891562</v>
      </c>
      <c r="C24" s="581"/>
      <c r="D24" s="580">
        <v>568340325</v>
      </c>
      <c r="E24" s="581"/>
      <c r="F24" s="580">
        <v>1981231887</v>
      </c>
      <c r="G24" s="582"/>
    </row>
    <row r="25" spans="1:7" s="300" customFormat="1" ht="45">
      <c r="A25" s="320" t="s">
        <v>243</v>
      </c>
      <c r="B25" s="583">
        <v>483416594</v>
      </c>
      <c r="C25" s="584"/>
      <c r="D25" s="583">
        <v>498536931</v>
      </c>
      <c r="E25" s="584"/>
      <c r="F25" s="583">
        <v>981953525</v>
      </c>
      <c r="G25" s="584"/>
    </row>
    <row r="26" spans="1:7" s="300" customFormat="1" ht="25.5" customHeight="1">
      <c r="A26" s="109" t="s">
        <v>244</v>
      </c>
      <c r="B26" s="578">
        <v>34.22</v>
      </c>
      <c r="C26" s="579"/>
      <c r="D26" s="578">
        <v>87.72</v>
      </c>
      <c r="E26" s="579"/>
      <c r="F26" s="578">
        <v>49.56</v>
      </c>
      <c r="G26" s="579"/>
    </row>
    <row r="27" spans="1:4" ht="18.75" customHeight="1">
      <c r="A27" s="2" t="s">
        <v>18</v>
      </c>
      <c r="B27" s="2"/>
      <c r="C27" s="2"/>
      <c r="D27" s="2"/>
    </row>
  </sheetData>
  <sheetProtection/>
  <mergeCells count="34">
    <mergeCell ref="B11:C11"/>
    <mergeCell ref="D11:E11"/>
    <mergeCell ref="F11:G11"/>
    <mergeCell ref="A2:H2"/>
    <mergeCell ref="A5:H5"/>
    <mergeCell ref="B9:C9"/>
    <mergeCell ref="D9:E9"/>
    <mergeCell ref="F9:G9"/>
    <mergeCell ref="B10:C10"/>
    <mergeCell ref="D10:E10"/>
    <mergeCell ref="D12:E12"/>
    <mergeCell ref="F12:G12"/>
    <mergeCell ref="D13:E13"/>
    <mergeCell ref="F13:G13"/>
    <mergeCell ref="B13:C13"/>
    <mergeCell ref="B12:C12"/>
    <mergeCell ref="A18:G19"/>
    <mergeCell ref="A21:H21"/>
    <mergeCell ref="B23:C23"/>
    <mergeCell ref="D23:E23"/>
    <mergeCell ref="F23:G23"/>
    <mergeCell ref="B22:C22"/>
    <mergeCell ref="D22:E22"/>
    <mergeCell ref="F22:G22"/>
    <mergeCell ref="F10:G10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11" customWidth="1"/>
    <col min="4" max="5" width="13.8515625" style="0" customWidth="1"/>
    <col min="6" max="6" width="19.421875" style="0" customWidth="1"/>
    <col min="7" max="7" width="10.140625" style="0" bestFit="1" customWidth="1"/>
    <col min="115" max="115" width="18.00390625" style="0" customWidth="1"/>
    <col min="116" max="117" width="13.8515625" style="0" customWidth="1"/>
    <col min="118" max="118" width="19.421875" style="0" customWidth="1"/>
    <col min="119" max="119" width="10.140625" style="0" bestFit="1" customWidth="1"/>
    <col min="120" max="120" width="8.8515625" style="0" customWidth="1"/>
    <col min="121" max="121" width="10.140625" style="0" bestFit="1" customWidth="1"/>
  </cols>
  <sheetData>
    <row r="1" spans="1:7" ht="17.25" thickBot="1">
      <c r="A1" s="595" t="s">
        <v>586</v>
      </c>
      <c r="B1" s="595"/>
      <c r="C1" s="595"/>
      <c r="D1" s="595"/>
      <c r="E1" s="595"/>
      <c r="F1" s="595"/>
      <c r="G1" s="223"/>
    </row>
    <row r="2" spans="1:7" ht="15" customHeight="1">
      <c r="A2" s="596" t="s">
        <v>603</v>
      </c>
      <c r="B2" s="596"/>
      <c r="C2" s="596"/>
      <c r="D2" s="596"/>
      <c r="E2" s="596"/>
      <c r="F2" s="596"/>
      <c r="G2" s="181"/>
    </row>
    <row r="3" spans="1:7" ht="15" customHeight="1">
      <c r="A3" s="575"/>
      <c r="B3" s="575"/>
      <c r="C3" s="575"/>
      <c r="D3" s="575"/>
      <c r="E3" s="575"/>
      <c r="F3" s="575"/>
      <c r="G3" s="181"/>
    </row>
    <row r="4" spans="1:6" ht="15.75" customHeight="1">
      <c r="A4" s="1"/>
      <c r="B4" s="497" t="s">
        <v>133</v>
      </c>
      <c r="C4" s="497"/>
      <c r="D4" s="497"/>
      <c r="E4" s="497"/>
      <c r="F4" s="497"/>
    </row>
    <row r="5" spans="2:6" ht="45" customHeight="1">
      <c r="B5" s="604" t="s">
        <v>391</v>
      </c>
      <c r="C5" s="601" t="s">
        <v>245</v>
      </c>
      <c r="D5" s="604" t="s">
        <v>246</v>
      </c>
      <c r="E5" s="604" t="s">
        <v>247</v>
      </c>
      <c r="F5" s="604" t="s">
        <v>248</v>
      </c>
    </row>
    <row r="6" spans="2:6" ht="15" customHeight="1">
      <c r="B6" s="604"/>
      <c r="C6" s="603"/>
      <c r="D6" s="604"/>
      <c r="E6" s="605"/>
      <c r="F6" s="605"/>
    </row>
    <row r="7" spans="2:6" ht="17.25" customHeight="1" hidden="1">
      <c r="B7" s="604"/>
      <c r="C7" s="219"/>
      <c r="D7" s="604"/>
      <c r="E7" s="605"/>
      <c r="F7" s="605"/>
    </row>
    <row r="8" spans="2:6" ht="15">
      <c r="B8" s="209" t="s">
        <v>425</v>
      </c>
      <c r="C8" s="209" t="s">
        <v>188</v>
      </c>
      <c r="D8" s="209">
        <v>437</v>
      </c>
      <c r="E8" s="210">
        <v>515769617</v>
      </c>
      <c r="F8" s="210">
        <v>347882338</v>
      </c>
    </row>
    <row r="9" spans="2:6" ht="15">
      <c r="B9" s="283" t="s">
        <v>397</v>
      </c>
      <c r="C9" s="283" t="s">
        <v>161</v>
      </c>
      <c r="D9" s="283">
        <v>61</v>
      </c>
      <c r="E9" s="284">
        <v>805545061</v>
      </c>
      <c r="F9" s="284">
        <v>73390598</v>
      </c>
    </row>
    <row r="10" spans="2:6" ht="15">
      <c r="B10" s="209" t="s">
        <v>398</v>
      </c>
      <c r="C10" s="209" t="s">
        <v>162</v>
      </c>
      <c r="D10" s="209">
        <v>33</v>
      </c>
      <c r="E10" s="210">
        <v>30770000</v>
      </c>
      <c r="F10" s="210">
        <v>27752717</v>
      </c>
    </row>
    <row r="11" spans="2:6" ht="15">
      <c r="B11" s="283" t="s">
        <v>426</v>
      </c>
      <c r="C11" s="283" t="s">
        <v>189</v>
      </c>
      <c r="D11" s="283">
        <v>31</v>
      </c>
      <c r="E11" s="284">
        <v>19945000</v>
      </c>
      <c r="F11" s="284">
        <v>17163500</v>
      </c>
    </row>
    <row r="12" spans="2:6" ht="15">
      <c r="B12" s="209" t="s">
        <v>407</v>
      </c>
      <c r="C12" s="209" t="s">
        <v>171</v>
      </c>
      <c r="D12" s="209">
        <v>13</v>
      </c>
      <c r="E12" s="210">
        <v>6060000</v>
      </c>
      <c r="F12" s="210">
        <v>3519000</v>
      </c>
    </row>
    <row r="13" spans="2:6" ht="15">
      <c r="B13" s="283" t="s">
        <v>439</v>
      </c>
      <c r="C13" s="283" t="s">
        <v>202</v>
      </c>
      <c r="D13" s="283">
        <v>7</v>
      </c>
      <c r="E13" s="284">
        <v>5710000</v>
      </c>
      <c r="F13" s="284">
        <v>4337000</v>
      </c>
    </row>
    <row r="14" spans="2:6" ht="15">
      <c r="B14" s="209" t="s">
        <v>432</v>
      </c>
      <c r="C14" s="209" t="s">
        <v>195</v>
      </c>
      <c r="D14" s="209">
        <v>6</v>
      </c>
      <c r="E14" s="210">
        <v>3200000</v>
      </c>
      <c r="F14" s="210">
        <v>1145000</v>
      </c>
    </row>
    <row r="15" spans="2:6" ht="15">
      <c r="B15" s="283" t="s">
        <v>424</v>
      </c>
      <c r="C15" s="283" t="s">
        <v>310</v>
      </c>
      <c r="D15" s="283">
        <v>5</v>
      </c>
      <c r="E15" s="284">
        <v>2150000</v>
      </c>
      <c r="F15" s="284">
        <v>525000</v>
      </c>
    </row>
    <row r="16" spans="2:6" ht="15">
      <c r="B16" s="209" t="s">
        <v>418</v>
      </c>
      <c r="C16" s="209" t="s">
        <v>182</v>
      </c>
      <c r="D16" s="209">
        <v>5</v>
      </c>
      <c r="E16" s="210">
        <v>4150000</v>
      </c>
      <c r="F16" s="210">
        <v>3113500</v>
      </c>
    </row>
    <row r="17" spans="2:6" s="211" customFormat="1" ht="15">
      <c r="B17" s="283" t="s">
        <v>445</v>
      </c>
      <c r="C17" s="283" t="s">
        <v>208</v>
      </c>
      <c r="D17" s="283">
        <v>4</v>
      </c>
      <c r="E17" s="284">
        <v>2150000</v>
      </c>
      <c r="F17" s="284">
        <v>1110000</v>
      </c>
    </row>
    <row r="18" spans="2:6" s="211" customFormat="1" ht="15">
      <c r="B18" s="209" t="s">
        <v>429</v>
      </c>
      <c r="C18" s="209" t="s">
        <v>192</v>
      </c>
      <c r="D18" s="209">
        <v>2</v>
      </c>
      <c r="E18" s="210">
        <v>1200000</v>
      </c>
      <c r="F18" s="210">
        <v>266650</v>
      </c>
    </row>
    <row r="19" spans="2:6" s="211" customFormat="1" ht="15">
      <c r="B19" s="283" t="s">
        <v>401</v>
      </c>
      <c r="C19" s="283" t="s">
        <v>165</v>
      </c>
      <c r="D19" s="283">
        <v>2</v>
      </c>
      <c r="E19" s="284">
        <v>100000</v>
      </c>
      <c r="F19" s="284">
        <v>75000</v>
      </c>
    </row>
    <row r="20" spans="2:6" ht="15">
      <c r="B20" s="209" t="s">
        <v>433</v>
      </c>
      <c r="C20" s="209" t="s">
        <v>196</v>
      </c>
      <c r="D20" s="209">
        <v>2</v>
      </c>
      <c r="E20" s="210">
        <v>1050000</v>
      </c>
      <c r="F20" s="210">
        <v>358000</v>
      </c>
    </row>
    <row r="21" spans="2:6" s="211" customFormat="1" ht="15">
      <c r="B21" s="283" t="s">
        <v>454</v>
      </c>
      <c r="C21" s="283" t="s">
        <v>217</v>
      </c>
      <c r="D21" s="283">
        <v>2</v>
      </c>
      <c r="E21" s="284">
        <v>2050000</v>
      </c>
      <c r="F21" s="284">
        <v>1750000</v>
      </c>
    </row>
    <row r="22" spans="2:6" s="211" customFormat="1" ht="15">
      <c r="B22" s="209" t="s">
        <v>468</v>
      </c>
      <c r="C22" s="209" t="s">
        <v>231</v>
      </c>
      <c r="D22" s="209">
        <v>1</v>
      </c>
      <c r="E22" s="210">
        <v>50000</v>
      </c>
      <c r="F22" s="210">
        <v>45000</v>
      </c>
    </row>
    <row r="23" spans="2:6" s="211" customFormat="1" ht="15">
      <c r="B23" s="283" t="s">
        <v>457</v>
      </c>
      <c r="C23" s="283" t="s">
        <v>220</v>
      </c>
      <c r="D23" s="283">
        <v>1</v>
      </c>
      <c r="E23" s="284">
        <v>50000</v>
      </c>
      <c r="F23" s="284">
        <v>42500</v>
      </c>
    </row>
    <row r="24" spans="2:6" s="211" customFormat="1" ht="15">
      <c r="B24" s="209" t="s">
        <v>394</v>
      </c>
      <c r="C24" s="209" t="s">
        <v>158</v>
      </c>
      <c r="D24" s="209">
        <v>1</v>
      </c>
      <c r="E24" s="210">
        <v>60000</v>
      </c>
      <c r="F24" s="210">
        <v>20000</v>
      </c>
    </row>
    <row r="25" spans="2:6" s="211" customFormat="1" ht="15">
      <c r="B25" s="283" t="s">
        <v>392</v>
      </c>
      <c r="C25" s="283" t="s">
        <v>156</v>
      </c>
      <c r="D25" s="283">
        <v>1</v>
      </c>
      <c r="E25" s="284">
        <v>100000</v>
      </c>
      <c r="F25" s="284">
        <v>30000</v>
      </c>
    </row>
    <row r="26" spans="2:6" s="211" customFormat="1" ht="15">
      <c r="B26" s="209" t="s">
        <v>450</v>
      </c>
      <c r="C26" s="209" t="s">
        <v>213</v>
      </c>
      <c r="D26" s="209">
        <v>1</v>
      </c>
      <c r="E26" s="210">
        <v>150000</v>
      </c>
      <c r="F26" s="210">
        <v>82500</v>
      </c>
    </row>
    <row r="27" spans="2:6" s="211" customFormat="1" ht="15">
      <c r="B27" s="283" t="s">
        <v>449</v>
      </c>
      <c r="C27" s="283" t="s">
        <v>212</v>
      </c>
      <c r="D27" s="283">
        <v>1</v>
      </c>
      <c r="E27" s="284">
        <v>200000</v>
      </c>
      <c r="F27" s="284">
        <v>40000</v>
      </c>
    </row>
    <row r="28" spans="2:6" s="211" customFormat="1" ht="15">
      <c r="B28" s="281" t="s">
        <v>441</v>
      </c>
      <c r="C28" s="281" t="s">
        <v>204</v>
      </c>
      <c r="D28" s="281">
        <v>1</v>
      </c>
      <c r="E28" s="282">
        <v>700000</v>
      </c>
      <c r="F28" s="282">
        <v>350000</v>
      </c>
    </row>
    <row r="29" spans="2:6" s="211" customFormat="1" ht="15">
      <c r="B29" s="283" t="s">
        <v>436</v>
      </c>
      <c r="C29" s="283" t="s">
        <v>199</v>
      </c>
      <c r="D29" s="283">
        <v>1</v>
      </c>
      <c r="E29" s="284">
        <v>9581884</v>
      </c>
      <c r="F29" s="284">
        <v>31291</v>
      </c>
    </row>
    <row r="30" spans="2:6" s="211" customFormat="1" ht="15">
      <c r="B30" s="281" t="s">
        <v>417</v>
      </c>
      <c r="C30" s="281" t="s">
        <v>181</v>
      </c>
      <c r="D30" s="281">
        <v>1</v>
      </c>
      <c r="E30" s="282">
        <v>100000</v>
      </c>
      <c r="F30" s="282">
        <v>50000</v>
      </c>
    </row>
    <row r="31" spans="2:6" s="211" customFormat="1" ht="15">
      <c r="B31" s="283" t="s">
        <v>463</v>
      </c>
      <c r="C31" s="283" t="s">
        <v>226</v>
      </c>
      <c r="D31" s="283">
        <v>1</v>
      </c>
      <c r="E31" s="284">
        <v>1000000</v>
      </c>
      <c r="F31" s="284">
        <v>310000</v>
      </c>
    </row>
    <row r="32" spans="2:6" s="211" customFormat="1" ht="15">
      <c r="B32" s="283" t="s">
        <v>412</v>
      </c>
      <c r="C32" s="283" t="s">
        <v>176</v>
      </c>
      <c r="D32" s="283">
        <v>1</v>
      </c>
      <c r="E32" s="284">
        <v>1000000</v>
      </c>
      <c r="F32" s="284">
        <v>2000</v>
      </c>
    </row>
    <row r="33" spans="2:6" s="211" customFormat="1" ht="15">
      <c r="B33" s="283" t="s">
        <v>413</v>
      </c>
      <c r="C33" s="283" t="s">
        <v>177</v>
      </c>
      <c r="D33" s="283">
        <v>1</v>
      </c>
      <c r="E33" s="284">
        <v>50000</v>
      </c>
      <c r="F33" s="284">
        <v>25000</v>
      </c>
    </row>
    <row r="34" spans="2:6" ht="15" customHeight="1">
      <c r="B34" s="598" t="s">
        <v>31</v>
      </c>
      <c r="C34" s="599"/>
      <c r="D34" s="599"/>
      <c r="E34" s="600"/>
      <c r="F34" s="114">
        <f>SUM(F8:F33)</f>
        <v>483416594</v>
      </c>
    </row>
    <row r="35" spans="4:6" ht="15" customHeight="1">
      <c r="D35" s="2"/>
      <c r="E35" s="2"/>
      <c r="F35" s="111"/>
    </row>
    <row r="36" spans="2:6" ht="15.75" customHeight="1">
      <c r="B36" s="497" t="s">
        <v>141</v>
      </c>
      <c r="C36" s="497"/>
      <c r="D36" s="497"/>
      <c r="E36" s="497"/>
      <c r="F36" s="497"/>
    </row>
    <row r="37" spans="2:6" ht="30" customHeight="1">
      <c r="B37" s="601" t="s">
        <v>391</v>
      </c>
      <c r="C37" s="601" t="s">
        <v>245</v>
      </c>
      <c r="D37" s="601" t="s">
        <v>246</v>
      </c>
      <c r="E37" s="601" t="s">
        <v>247</v>
      </c>
      <c r="F37" s="601" t="s">
        <v>248</v>
      </c>
    </row>
    <row r="38" spans="2:6" ht="27.75" customHeight="1">
      <c r="B38" s="602"/>
      <c r="C38" s="602"/>
      <c r="D38" s="602"/>
      <c r="E38" s="602"/>
      <c r="F38" s="602"/>
    </row>
    <row r="39" spans="2:6" ht="18.75" customHeight="1" hidden="1">
      <c r="B39" s="603"/>
      <c r="C39" s="220"/>
      <c r="D39" s="603"/>
      <c r="E39" s="603"/>
      <c r="F39" s="603"/>
    </row>
    <row r="40" spans="2:6" ht="15">
      <c r="B40" s="209" t="s">
        <v>425</v>
      </c>
      <c r="C40" s="209" t="s">
        <v>188</v>
      </c>
      <c r="D40" s="210">
        <v>1817</v>
      </c>
      <c r="E40" s="210">
        <v>293749275</v>
      </c>
      <c r="F40" s="210">
        <v>269750300</v>
      </c>
    </row>
    <row r="41" spans="2:6" ht="15">
      <c r="B41" s="283" t="s">
        <v>398</v>
      </c>
      <c r="C41" s="283" t="s">
        <v>162</v>
      </c>
      <c r="D41" s="283">
        <v>223</v>
      </c>
      <c r="E41" s="284">
        <v>19079000</v>
      </c>
      <c r="F41" s="284">
        <v>14474225</v>
      </c>
    </row>
    <row r="42" spans="2:6" ht="15">
      <c r="B42" s="209" t="s">
        <v>424</v>
      </c>
      <c r="C42" s="209" t="s">
        <v>310</v>
      </c>
      <c r="D42" s="209">
        <v>222</v>
      </c>
      <c r="E42" s="210">
        <v>31854000</v>
      </c>
      <c r="F42" s="210">
        <v>30095000</v>
      </c>
    </row>
    <row r="43" spans="2:6" ht="15">
      <c r="B43" s="283" t="s">
        <v>418</v>
      </c>
      <c r="C43" s="283" t="s">
        <v>182</v>
      </c>
      <c r="D43" s="283">
        <v>202</v>
      </c>
      <c r="E43" s="284">
        <v>46172000</v>
      </c>
      <c r="F43" s="284">
        <v>45598550</v>
      </c>
    </row>
    <row r="44" spans="2:6" ht="15">
      <c r="B44" s="209" t="s">
        <v>397</v>
      </c>
      <c r="C44" s="209" t="s">
        <v>161</v>
      </c>
      <c r="D44" s="209">
        <v>122</v>
      </c>
      <c r="E44" s="210">
        <v>10088000</v>
      </c>
      <c r="F44" s="210">
        <v>7379675</v>
      </c>
    </row>
    <row r="45" spans="2:6" ht="15">
      <c r="B45" s="283" t="s">
        <v>426</v>
      </c>
      <c r="C45" s="283" t="s">
        <v>189</v>
      </c>
      <c r="D45" s="283">
        <v>106</v>
      </c>
      <c r="E45" s="284">
        <v>10469000</v>
      </c>
      <c r="F45" s="284">
        <v>6988281</v>
      </c>
    </row>
    <row r="46" spans="2:6" ht="15">
      <c r="B46" s="209" t="s">
        <v>407</v>
      </c>
      <c r="C46" s="209" t="s">
        <v>171</v>
      </c>
      <c r="D46" s="209">
        <v>93</v>
      </c>
      <c r="E46" s="210">
        <v>20289000</v>
      </c>
      <c r="F46" s="210">
        <v>16961250</v>
      </c>
    </row>
    <row r="47" spans="2:6" ht="15">
      <c r="B47" s="283" t="s">
        <v>422</v>
      </c>
      <c r="C47" s="283" t="s">
        <v>186</v>
      </c>
      <c r="D47" s="283">
        <v>74</v>
      </c>
      <c r="E47" s="284">
        <v>14565500</v>
      </c>
      <c r="F47" s="284">
        <v>12150000</v>
      </c>
    </row>
    <row r="48" spans="2:6" ht="15">
      <c r="B48" s="209" t="s">
        <v>468</v>
      </c>
      <c r="C48" s="209" t="s">
        <v>231</v>
      </c>
      <c r="D48" s="209">
        <v>33</v>
      </c>
      <c r="E48" s="210">
        <v>7920000</v>
      </c>
      <c r="F48" s="210">
        <v>6978700</v>
      </c>
    </row>
    <row r="49" spans="2:6" ht="15">
      <c r="B49" s="283" t="s">
        <v>432</v>
      </c>
      <c r="C49" s="283" t="s">
        <v>195</v>
      </c>
      <c r="D49" s="283">
        <v>30</v>
      </c>
      <c r="E49" s="284">
        <v>10422800</v>
      </c>
      <c r="F49" s="284">
        <v>9566200</v>
      </c>
    </row>
    <row r="50" spans="2:6" ht="15">
      <c r="B50" s="209" t="s">
        <v>439</v>
      </c>
      <c r="C50" s="209" t="s">
        <v>202</v>
      </c>
      <c r="D50" s="209">
        <v>27</v>
      </c>
      <c r="E50" s="210">
        <v>5990000</v>
      </c>
      <c r="F50" s="210">
        <v>3917500</v>
      </c>
    </row>
    <row r="51" spans="2:6" ht="15">
      <c r="B51" s="283" t="s">
        <v>392</v>
      </c>
      <c r="C51" s="283" t="s">
        <v>156</v>
      </c>
      <c r="D51" s="283">
        <v>26</v>
      </c>
      <c r="E51" s="284">
        <v>5560000</v>
      </c>
      <c r="F51" s="284">
        <v>4826300</v>
      </c>
    </row>
    <row r="52" spans="2:6" ht="15">
      <c r="B52" s="209" t="s">
        <v>454</v>
      </c>
      <c r="C52" s="209" t="s">
        <v>217</v>
      </c>
      <c r="D52" s="209">
        <v>25</v>
      </c>
      <c r="E52" s="210">
        <v>5620000</v>
      </c>
      <c r="F52" s="210">
        <v>4370000</v>
      </c>
    </row>
    <row r="53" spans="2:6" ht="15">
      <c r="B53" s="283" t="s">
        <v>433</v>
      </c>
      <c r="C53" s="283" t="s">
        <v>196</v>
      </c>
      <c r="D53" s="283">
        <v>25</v>
      </c>
      <c r="E53" s="284">
        <v>4010000</v>
      </c>
      <c r="F53" s="284">
        <v>2452000</v>
      </c>
    </row>
    <row r="54" spans="2:6" ht="15">
      <c r="B54" s="209" t="s">
        <v>429</v>
      </c>
      <c r="C54" s="209" t="s">
        <v>192</v>
      </c>
      <c r="D54" s="209">
        <v>25</v>
      </c>
      <c r="E54" s="210">
        <v>7580000</v>
      </c>
      <c r="F54" s="210">
        <v>5837600</v>
      </c>
    </row>
    <row r="55" spans="2:6" ht="15">
      <c r="B55" s="283" t="s">
        <v>400</v>
      </c>
      <c r="C55" s="283" t="s">
        <v>164</v>
      </c>
      <c r="D55" s="283">
        <v>20</v>
      </c>
      <c r="E55" s="284">
        <v>1160000</v>
      </c>
      <c r="F55" s="284">
        <v>849400</v>
      </c>
    </row>
    <row r="56" spans="2:6" ht="15">
      <c r="B56" s="209" t="s">
        <v>470</v>
      </c>
      <c r="C56" s="209" t="s">
        <v>233</v>
      </c>
      <c r="D56" s="209">
        <v>17</v>
      </c>
      <c r="E56" s="210">
        <v>3455000</v>
      </c>
      <c r="F56" s="210">
        <v>3128000</v>
      </c>
    </row>
    <row r="57" spans="2:6" ht="15">
      <c r="B57" s="283" t="s">
        <v>445</v>
      </c>
      <c r="C57" s="283" t="s">
        <v>208</v>
      </c>
      <c r="D57" s="283">
        <v>15</v>
      </c>
      <c r="E57" s="284">
        <v>16880000</v>
      </c>
      <c r="F57" s="284">
        <v>16221950</v>
      </c>
    </row>
    <row r="58" spans="2:6" ht="15">
      <c r="B58" s="209" t="s">
        <v>437</v>
      </c>
      <c r="C58" s="209" t="s">
        <v>200</v>
      </c>
      <c r="D58" s="209">
        <v>10</v>
      </c>
      <c r="E58" s="210">
        <v>2180000</v>
      </c>
      <c r="F58" s="210">
        <v>2008000</v>
      </c>
    </row>
    <row r="59" spans="2:6" ht="15">
      <c r="B59" s="283" t="s">
        <v>452</v>
      </c>
      <c r="C59" s="283" t="s">
        <v>215</v>
      </c>
      <c r="D59" s="283">
        <v>10</v>
      </c>
      <c r="E59" s="284">
        <v>11690000</v>
      </c>
      <c r="F59" s="284">
        <v>6499000</v>
      </c>
    </row>
    <row r="60" spans="2:6" ht="15">
      <c r="B60" s="209" t="s">
        <v>450</v>
      </c>
      <c r="C60" s="209" t="s">
        <v>213</v>
      </c>
      <c r="D60" s="209">
        <v>10</v>
      </c>
      <c r="E60" s="210">
        <v>11920000</v>
      </c>
      <c r="F60" s="210">
        <v>10472000</v>
      </c>
    </row>
    <row r="61" spans="2:6" ht="15">
      <c r="B61" s="283" t="s">
        <v>411</v>
      </c>
      <c r="C61" s="283" t="s">
        <v>175</v>
      </c>
      <c r="D61" s="283">
        <v>9</v>
      </c>
      <c r="E61" s="284">
        <v>3240000</v>
      </c>
      <c r="F61" s="284">
        <v>1592000</v>
      </c>
    </row>
    <row r="62" spans="2:6" ht="15">
      <c r="B62" s="209" t="s">
        <v>446</v>
      </c>
      <c r="C62" s="209" t="s">
        <v>209</v>
      </c>
      <c r="D62" s="209">
        <v>6</v>
      </c>
      <c r="E62" s="210">
        <v>260000</v>
      </c>
      <c r="F62" s="210">
        <v>188000</v>
      </c>
    </row>
    <row r="63" spans="2:6" ht="15">
      <c r="B63" s="283" t="s">
        <v>401</v>
      </c>
      <c r="C63" s="283" t="s">
        <v>165</v>
      </c>
      <c r="D63" s="283">
        <v>6</v>
      </c>
      <c r="E63" s="284">
        <v>1950000</v>
      </c>
      <c r="F63" s="284">
        <v>350000</v>
      </c>
    </row>
    <row r="64" spans="2:6" ht="15">
      <c r="B64" s="209" t="s">
        <v>394</v>
      </c>
      <c r="C64" s="209" t="s">
        <v>158</v>
      </c>
      <c r="D64" s="209">
        <v>6</v>
      </c>
      <c r="E64" s="210">
        <v>790000</v>
      </c>
      <c r="F64" s="210">
        <v>730000</v>
      </c>
    </row>
    <row r="65" spans="2:6" ht="15">
      <c r="B65" s="283" t="s">
        <v>438</v>
      </c>
      <c r="C65" s="283" t="s">
        <v>201</v>
      </c>
      <c r="D65" s="283">
        <v>6</v>
      </c>
      <c r="E65" s="284">
        <v>2050000</v>
      </c>
      <c r="F65" s="284">
        <v>1310000</v>
      </c>
    </row>
    <row r="66" spans="2:6" ht="15">
      <c r="B66" s="209" t="s">
        <v>436</v>
      </c>
      <c r="C66" s="209" t="s">
        <v>199</v>
      </c>
      <c r="D66" s="209">
        <v>5</v>
      </c>
      <c r="E66" s="210">
        <v>240000</v>
      </c>
      <c r="F66" s="210">
        <v>225000</v>
      </c>
    </row>
    <row r="67" spans="2:6" ht="15">
      <c r="B67" s="283" t="s">
        <v>472</v>
      </c>
      <c r="C67" s="283" t="s">
        <v>235</v>
      </c>
      <c r="D67" s="283">
        <v>5</v>
      </c>
      <c r="E67" s="284">
        <v>900000</v>
      </c>
      <c r="F67" s="284">
        <v>430000</v>
      </c>
    </row>
    <row r="68" spans="2:6" ht="15">
      <c r="B68" s="209" t="s">
        <v>417</v>
      </c>
      <c r="C68" s="209" t="s">
        <v>181</v>
      </c>
      <c r="D68" s="209">
        <v>5</v>
      </c>
      <c r="E68" s="210">
        <v>280000</v>
      </c>
      <c r="F68" s="210">
        <v>259000</v>
      </c>
    </row>
    <row r="69" spans="2:6" ht="15">
      <c r="B69" s="283" t="s">
        <v>423</v>
      </c>
      <c r="C69" s="283" t="s">
        <v>187</v>
      </c>
      <c r="D69" s="283">
        <v>4</v>
      </c>
      <c r="E69" s="284">
        <v>580000</v>
      </c>
      <c r="F69" s="284">
        <v>212100</v>
      </c>
    </row>
    <row r="70" spans="2:6" ht="15">
      <c r="B70" s="209" t="s">
        <v>405</v>
      </c>
      <c r="C70" s="209" t="s">
        <v>169</v>
      </c>
      <c r="D70" s="209">
        <v>4</v>
      </c>
      <c r="E70" s="210">
        <v>70000</v>
      </c>
      <c r="F70" s="210">
        <v>69000</v>
      </c>
    </row>
    <row r="71" spans="2:6" ht="15">
      <c r="B71" s="283" t="s">
        <v>414</v>
      </c>
      <c r="C71" s="283" t="s">
        <v>178</v>
      </c>
      <c r="D71" s="283">
        <v>4</v>
      </c>
      <c r="E71" s="284">
        <v>1950000</v>
      </c>
      <c r="F71" s="284">
        <v>1020000</v>
      </c>
    </row>
    <row r="72" spans="2:6" s="211" customFormat="1" ht="15">
      <c r="B72" s="209" t="s">
        <v>443</v>
      </c>
      <c r="C72" s="209" t="s">
        <v>206</v>
      </c>
      <c r="D72" s="209">
        <v>4</v>
      </c>
      <c r="E72" s="210">
        <v>2676750</v>
      </c>
      <c r="F72" s="210">
        <v>2479000</v>
      </c>
    </row>
    <row r="73" spans="2:6" s="211" customFormat="1" ht="15">
      <c r="B73" s="283" t="s">
        <v>435</v>
      </c>
      <c r="C73" s="283" t="s">
        <v>198</v>
      </c>
      <c r="D73" s="283">
        <v>4</v>
      </c>
      <c r="E73" s="284">
        <v>320000</v>
      </c>
      <c r="F73" s="284">
        <v>149000</v>
      </c>
    </row>
    <row r="74" spans="2:6" s="211" customFormat="1" ht="15">
      <c r="B74" s="209" t="s">
        <v>393</v>
      </c>
      <c r="C74" s="209" t="s">
        <v>157</v>
      </c>
      <c r="D74" s="209">
        <v>3</v>
      </c>
      <c r="E74" s="210">
        <v>260000</v>
      </c>
      <c r="F74" s="210">
        <v>235000</v>
      </c>
    </row>
    <row r="75" spans="2:6" s="211" customFormat="1" ht="15">
      <c r="B75" s="283" t="s">
        <v>459</v>
      </c>
      <c r="C75" s="283" t="s">
        <v>222</v>
      </c>
      <c r="D75" s="283">
        <v>3</v>
      </c>
      <c r="E75" s="284">
        <v>1550000</v>
      </c>
      <c r="F75" s="284">
        <v>700000</v>
      </c>
    </row>
    <row r="76" spans="2:6" s="211" customFormat="1" ht="15">
      <c r="B76" s="209" t="s">
        <v>441</v>
      </c>
      <c r="C76" s="209" t="s">
        <v>204</v>
      </c>
      <c r="D76" s="209">
        <v>3</v>
      </c>
      <c r="E76" s="210">
        <v>160000</v>
      </c>
      <c r="F76" s="210">
        <v>129500</v>
      </c>
    </row>
    <row r="77" spans="2:6" ht="15">
      <c r="B77" s="283" t="s">
        <v>449</v>
      </c>
      <c r="C77" s="283" t="s">
        <v>212</v>
      </c>
      <c r="D77" s="283">
        <v>3</v>
      </c>
      <c r="E77" s="284">
        <v>560000</v>
      </c>
      <c r="F77" s="284">
        <v>69900</v>
      </c>
    </row>
    <row r="78" spans="2:6" s="211" customFormat="1" ht="15">
      <c r="B78" s="209" t="s">
        <v>419</v>
      </c>
      <c r="C78" s="209" t="s">
        <v>183</v>
      </c>
      <c r="D78" s="209">
        <v>2</v>
      </c>
      <c r="E78" s="210">
        <v>530000</v>
      </c>
      <c r="F78" s="210">
        <v>260000</v>
      </c>
    </row>
    <row r="79" spans="2:6" s="211" customFormat="1" ht="15">
      <c r="B79" s="283" t="s">
        <v>412</v>
      </c>
      <c r="C79" s="283" t="s">
        <v>176</v>
      </c>
      <c r="D79" s="283">
        <v>2</v>
      </c>
      <c r="E79" s="284">
        <v>150000</v>
      </c>
      <c r="F79" s="284">
        <v>125000</v>
      </c>
    </row>
    <row r="80" spans="2:6" s="211" customFormat="1" ht="15">
      <c r="B80" s="209" t="s">
        <v>413</v>
      </c>
      <c r="C80" s="209" t="s">
        <v>177</v>
      </c>
      <c r="D80" s="209">
        <v>2</v>
      </c>
      <c r="E80" s="210">
        <v>60000</v>
      </c>
      <c r="F80" s="210">
        <v>32500</v>
      </c>
    </row>
    <row r="81" spans="2:6" s="211" customFormat="1" ht="15">
      <c r="B81" s="283" t="s">
        <v>458</v>
      </c>
      <c r="C81" s="283" t="s">
        <v>221</v>
      </c>
      <c r="D81" s="283">
        <v>2</v>
      </c>
      <c r="E81" s="284">
        <v>60000</v>
      </c>
      <c r="F81" s="284">
        <v>60000</v>
      </c>
    </row>
    <row r="82" spans="2:6" s="211" customFormat="1" ht="15">
      <c r="B82" s="209" t="s">
        <v>456</v>
      </c>
      <c r="C82" s="209" t="s">
        <v>219</v>
      </c>
      <c r="D82" s="209">
        <v>2</v>
      </c>
      <c r="E82" s="210">
        <v>150000</v>
      </c>
      <c r="F82" s="210">
        <v>150000</v>
      </c>
    </row>
    <row r="83" spans="2:6" s="211" customFormat="1" ht="15">
      <c r="B83" s="283" t="s">
        <v>455</v>
      </c>
      <c r="C83" s="283" t="s">
        <v>218</v>
      </c>
      <c r="D83" s="283">
        <v>2</v>
      </c>
      <c r="E83" s="284">
        <v>70000</v>
      </c>
      <c r="F83" s="284">
        <v>44000</v>
      </c>
    </row>
    <row r="84" spans="2:6" s="211" customFormat="1" ht="15">
      <c r="B84" s="209" t="s">
        <v>471</v>
      </c>
      <c r="C84" s="209" t="s">
        <v>234</v>
      </c>
      <c r="D84" s="209">
        <v>2</v>
      </c>
      <c r="E84" s="210">
        <v>200000</v>
      </c>
      <c r="F84" s="210">
        <v>50000</v>
      </c>
    </row>
    <row r="85" spans="2:6" s="211" customFormat="1" ht="15">
      <c r="B85" s="283" t="s">
        <v>464</v>
      </c>
      <c r="C85" s="283" t="s">
        <v>227</v>
      </c>
      <c r="D85" s="283">
        <v>1</v>
      </c>
      <c r="E85" s="284">
        <v>500000</v>
      </c>
      <c r="F85" s="284">
        <v>500000</v>
      </c>
    </row>
    <row r="86" spans="2:6" s="211" customFormat="1" ht="15">
      <c r="B86" s="209" t="s">
        <v>431</v>
      </c>
      <c r="C86" s="209" t="s">
        <v>194</v>
      </c>
      <c r="D86" s="209">
        <v>1</v>
      </c>
      <c r="E86" s="210">
        <v>10000</v>
      </c>
      <c r="F86" s="210">
        <v>10000</v>
      </c>
    </row>
    <row r="87" spans="2:6" s="211" customFormat="1" ht="15">
      <c r="B87" s="283" t="s">
        <v>430</v>
      </c>
      <c r="C87" s="283" t="s">
        <v>193</v>
      </c>
      <c r="D87" s="283">
        <v>1</v>
      </c>
      <c r="E87" s="284">
        <v>10000</v>
      </c>
      <c r="F87" s="284">
        <v>10000</v>
      </c>
    </row>
    <row r="88" spans="2:6" s="211" customFormat="1" ht="15">
      <c r="B88" s="209" t="s">
        <v>453</v>
      </c>
      <c r="C88" s="209" t="s">
        <v>216</v>
      </c>
      <c r="D88" s="209">
        <v>1</v>
      </c>
      <c r="E88" s="210">
        <v>2000000</v>
      </c>
      <c r="F88" s="210">
        <v>2000000</v>
      </c>
    </row>
    <row r="89" spans="2:6" s="211" customFormat="1" ht="15">
      <c r="B89" s="283" t="s">
        <v>469</v>
      </c>
      <c r="C89" s="283" t="s">
        <v>232</v>
      </c>
      <c r="D89" s="283">
        <v>1</v>
      </c>
      <c r="E89" s="284">
        <v>150000</v>
      </c>
      <c r="F89" s="284">
        <v>49500</v>
      </c>
    </row>
    <row r="90" spans="2:6" s="211" customFormat="1" ht="15">
      <c r="B90" s="209" t="s">
        <v>406</v>
      </c>
      <c r="C90" s="209" t="s">
        <v>170</v>
      </c>
      <c r="D90" s="209">
        <v>1</v>
      </c>
      <c r="E90" s="210">
        <v>3000000</v>
      </c>
      <c r="F90" s="210">
        <v>3000000</v>
      </c>
    </row>
    <row r="91" spans="2:6" s="211" customFormat="1" ht="15">
      <c r="B91" s="283" t="s">
        <v>440</v>
      </c>
      <c r="C91" s="283" t="s">
        <v>203</v>
      </c>
      <c r="D91" s="283">
        <v>1</v>
      </c>
      <c r="E91" s="284">
        <v>100000</v>
      </c>
      <c r="F91" s="284">
        <v>95000</v>
      </c>
    </row>
    <row r="92" spans="2:6" s="211" customFormat="1" ht="15">
      <c r="B92" s="281" t="s">
        <v>403</v>
      </c>
      <c r="C92" s="281" t="s">
        <v>167</v>
      </c>
      <c r="D92" s="281">
        <v>1</v>
      </c>
      <c r="E92" s="282">
        <v>500000</v>
      </c>
      <c r="F92" s="282">
        <v>500000</v>
      </c>
    </row>
    <row r="93" spans="2:6" s="211" customFormat="1" ht="15">
      <c r="B93" s="283" t="s">
        <v>408</v>
      </c>
      <c r="C93" s="283" t="s">
        <v>172</v>
      </c>
      <c r="D93" s="283">
        <v>1</v>
      </c>
      <c r="E93" s="284">
        <v>50000</v>
      </c>
      <c r="F93" s="284">
        <v>25500</v>
      </c>
    </row>
    <row r="94" spans="2:6" s="211" customFormat="1" ht="15">
      <c r="B94" s="281" t="s">
        <v>434</v>
      </c>
      <c r="C94" s="281" t="s">
        <v>197</v>
      </c>
      <c r="D94" s="281">
        <v>1</v>
      </c>
      <c r="E94" s="282">
        <v>10000</v>
      </c>
      <c r="F94" s="282">
        <v>10000</v>
      </c>
    </row>
    <row r="95" spans="2:6" s="211" customFormat="1" ht="15">
      <c r="B95" s="283" t="s">
        <v>395</v>
      </c>
      <c r="C95" s="283" t="s">
        <v>159</v>
      </c>
      <c r="D95" s="283">
        <v>1</v>
      </c>
      <c r="E95" s="284">
        <v>500000</v>
      </c>
      <c r="F95" s="284">
        <v>300000</v>
      </c>
    </row>
    <row r="96" spans="2:6" s="211" customFormat="1" ht="15">
      <c r="B96" s="283" t="s">
        <v>444</v>
      </c>
      <c r="C96" s="283" t="s">
        <v>207</v>
      </c>
      <c r="D96" s="283">
        <v>1</v>
      </c>
      <c r="E96" s="284">
        <v>600000</v>
      </c>
      <c r="F96" s="284">
        <v>150000</v>
      </c>
    </row>
    <row r="97" spans="2:6" s="211" customFormat="1" ht="15">
      <c r="B97" s="209" t="s">
        <v>410</v>
      </c>
      <c r="C97" s="209" t="s">
        <v>174</v>
      </c>
      <c r="D97" s="209">
        <v>1</v>
      </c>
      <c r="E97" s="210">
        <v>200000</v>
      </c>
      <c r="F97" s="210">
        <v>160000</v>
      </c>
    </row>
    <row r="98" spans="2:6" ht="15">
      <c r="B98" s="283" t="s">
        <v>461</v>
      </c>
      <c r="C98" s="283" t="s">
        <v>224</v>
      </c>
      <c r="D98" s="283">
        <v>1</v>
      </c>
      <c r="E98" s="284">
        <v>1000000</v>
      </c>
      <c r="F98" s="284">
        <v>334000</v>
      </c>
    </row>
    <row r="99" spans="2:6" ht="15" customHeight="1">
      <c r="B99" s="598" t="s">
        <v>31</v>
      </c>
      <c r="C99" s="599"/>
      <c r="D99" s="599"/>
      <c r="E99" s="600"/>
      <c r="F99" s="114">
        <f>SUM(F40:F98)</f>
        <v>498536931</v>
      </c>
    </row>
    <row r="100" spans="2:4" ht="15">
      <c r="B100" s="597" t="s">
        <v>18</v>
      </c>
      <c r="C100" s="597"/>
      <c r="D100" s="597"/>
    </row>
    <row r="109" ht="15" customHeight="1"/>
  </sheetData>
  <sheetProtection/>
  <mergeCells count="17">
    <mergeCell ref="C37:C38"/>
    <mergeCell ref="B5:B7"/>
    <mergeCell ref="D5:D7"/>
    <mergeCell ref="E5:E7"/>
    <mergeCell ref="F5:F7"/>
    <mergeCell ref="B4:F4"/>
    <mergeCell ref="C5:C6"/>
    <mergeCell ref="A1:F1"/>
    <mergeCell ref="A2:F3"/>
    <mergeCell ref="B100:D100"/>
    <mergeCell ref="B99:E99"/>
    <mergeCell ref="B34:E34"/>
    <mergeCell ref="B36:F36"/>
    <mergeCell ref="B37:B39"/>
    <mergeCell ref="D37:D39"/>
    <mergeCell ref="E37:E39"/>
    <mergeCell ref="F37:F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3" sqref="A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85" max="85" width="18.00390625" style="0" customWidth="1"/>
    <col min="86" max="87" width="13.8515625" style="0" customWidth="1"/>
    <col min="88" max="88" width="19.421875" style="0" customWidth="1"/>
    <col min="90" max="90" width="11.421875" style="0" customWidth="1"/>
    <col min="92" max="92" width="20.140625" style="0" bestFit="1" customWidth="1"/>
  </cols>
  <sheetData>
    <row r="1" spans="1:6" ht="21.75" customHeight="1" thickBot="1">
      <c r="A1" s="606" t="s">
        <v>589</v>
      </c>
      <c r="B1" s="606"/>
      <c r="C1" s="606"/>
      <c r="D1" s="606"/>
      <c r="E1" s="606"/>
      <c r="F1" s="606"/>
    </row>
    <row r="2" spans="1:6" ht="16.5" customHeight="1">
      <c r="A2" s="417" t="s">
        <v>604</v>
      </c>
      <c r="B2" s="417"/>
      <c r="C2" s="417"/>
      <c r="D2" s="417"/>
      <c r="E2" s="417"/>
      <c r="F2" s="417"/>
    </row>
    <row r="3" spans="2:5" ht="16.5" customHeight="1">
      <c r="B3" s="497" t="s">
        <v>133</v>
      </c>
      <c r="C3" s="497"/>
      <c r="D3" s="497"/>
      <c r="E3" s="497"/>
    </row>
    <row r="4" spans="2:5" ht="16.5" customHeight="1">
      <c r="B4" s="604" t="s">
        <v>249</v>
      </c>
      <c r="C4" s="604" t="s">
        <v>250</v>
      </c>
      <c r="D4" s="604" t="s">
        <v>247</v>
      </c>
      <c r="E4" s="604" t="s">
        <v>248</v>
      </c>
    </row>
    <row r="5" spans="2:5" ht="16.5" customHeight="1">
      <c r="B5" s="604"/>
      <c r="C5" s="604"/>
      <c r="D5" s="605"/>
      <c r="E5" s="605"/>
    </row>
    <row r="6" spans="2:5" ht="24.75" customHeight="1">
      <c r="B6" s="604"/>
      <c r="C6" s="604"/>
      <c r="D6" s="605"/>
      <c r="E6" s="605"/>
    </row>
    <row r="7" spans="2:5" ht="16.5" customHeight="1">
      <c r="B7" s="209" t="s">
        <v>329</v>
      </c>
      <c r="C7" s="209">
        <v>11</v>
      </c>
      <c r="D7" s="210">
        <v>3801249</v>
      </c>
      <c r="E7" s="210">
        <v>2319249</v>
      </c>
    </row>
    <row r="8" spans="2:5" ht="16.5" customHeight="1">
      <c r="B8" s="283" t="s">
        <v>288</v>
      </c>
      <c r="C8" s="283">
        <v>5</v>
      </c>
      <c r="D8" s="284">
        <v>450000</v>
      </c>
      <c r="E8" s="284">
        <v>325000</v>
      </c>
    </row>
    <row r="9" spans="2:5" ht="16.5" customHeight="1">
      <c r="B9" s="209" t="s">
        <v>282</v>
      </c>
      <c r="C9" s="209">
        <v>4</v>
      </c>
      <c r="D9" s="210">
        <v>1000000</v>
      </c>
      <c r="E9" s="210">
        <v>775000</v>
      </c>
    </row>
    <row r="10" spans="2:5" ht="16.5" customHeight="1">
      <c r="B10" s="283" t="s">
        <v>298</v>
      </c>
      <c r="C10" s="283">
        <v>3</v>
      </c>
      <c r="D10" s="284">
        <v>7100000</v>
      </c>
      <c r="E10" s="284">
        <v>6050000</v>
      </c>
    </row>
    <row r="11" spans="2:5" ht="16.5" customHeight="1">
      <c r="B11" s="209" t="s">
        <v>294</v>
      </c>
      <c r="C11" s="209">
        <v>3</v>
      </c>
      <c r="D11" s="210">
        <v>180000</v>
      </c>
      <c r="E11" s="210">
        <v>155500</v>
      </c>
    </row>
    <row r="12" spans="2:5" ht="16.5" customHeight="1">
      <c r="B12" s="283" t="s">
        <v>313</v>
      </c>
      <c r="C12" s="283">
        <v>3</v>
      </c>
      <c r="D12" s="284">
        <v>300000</v>
      </c>
      <c r="E12" s="284">
        <v>225000</v>
      </c>
    </row>
    <row r="13" spans="2:5" ht="16.5" customHeight="1">
      <c r="B13" s="209" t="s">
        <v>295</v>
      </c>
      <c r="C13" s="209">
        <v>2</v>
      </c>
      <c r="D13" s="210">
        <v>550000</v>
      </c>
      <c r="E13" s="210">
        <v>365000</v>
      </c>
    </row>
    <row r="14" spans="2:5" ht="16.5" customHeight="1">
      <c r="B14" s="283" t="s">
        <v>307</v>
      </c>
      <c r="C14" s="283">
        <v>2</v>
      </c>
      <c r="D14" s="284">
        <v>700000</v>
      </c>
      <c r="E14" s="284">
        <v>673000</v>
      </c>
    </row>
    <row r="15" spans="2:5" ht="16.5" customHeight="1">
      <c r="B15" s="209" t="s">
        <v>531</v>
      </c>
      <c r="C15" s="209">
        <v>2</v>
      </c>
      <c r="D15" s="210">
        <v>100000</v>
      </c>
      <c r="E15" s="210">
        <v>97500</v>
      </c>
    </row>
    <row r="16" spans="2:5" ht="16.5" customHeight="1">
      <c r="B16" s="283" t="s">
        <v>312</v>
      </c>
      <c r="C16" s="283">
        <v>2</v>
      </c>
      <c r="D16" s="284">
        <v>600000</v>
      </c>
      <c r="E16" s="284">
        <v>450000</v>
      </c>
    </row>
    <row r="17" spans="2:5" ht="16.5" customHeight="1">
      <c r="B17" s="209" t="s">
        <v>521</v>
      </c>
      <c r="C17" s="209">
        <v>2</v>
      </c>
      <c r="D17" s="210">
        <v>550000</v>
      </c>
      <c r="E17" s="210">
        <v>350000</v>
      </c>
    </row>
    <row r="18" spans="2:5" ht="16.5" customHeight="1">
      <c r="B18" s="283" t="s">
        <v>281</v>
      </c>
      <c r="C18" s="283">
        <v>2</v>
      </c>
      <c r="D18" s="284">
        <v>500000</v>
      </c>
      <c r="E18" s="284">
        <v>430000</v>
      </c>
    </row>
    <row r="19" spans="2:5" ht="16.5" customHeight="1">
      <c r="B19" s="209" t="s">
        <v>293</v>
      </c>
      <c r="C19" s="209">
        <v>2</v>
      </c>
      <c r="D19" s="210">
        <v>2100000</v>
      </c>
      <c r="E19" s="210">
        <v>2055000</v>
      </c>
    </row>
    <row r="20" spans="2:5" ht="16.5" customHeight="1">
      <c r="B20" s="283" t="s">
        <v>285</v>
      </c>
      <c r="C20" s="283">
        <v>2</v>
      </c>
      <c r="D20" s="284">
        <v>750000</v>
      </c>
      <c r="E20" s="284">
        <v>450000</v>
      </c>
    </row>
    <row r="21" spans="2:5" ht="16.5" customHeight="1">
      <c r="B21" s="209" t="s">
        <v>289</v>
      </c>
      <c r="C21" s="209">
        <v>2</v>
      </c>
      <c r="D21" s="210">
        <v>100000</v>
      </c>
      <c r="E21" s="210">
        <v>87500</v>
      </c>
    </row>
    <row r="22" spans="2:5" ht="16.5" customHeight="1">
      <c r="B22" s="283" t="s">
        <v>377</v>
      </c>
      <c r="C22" s="283">
        <v>1</v>
      </c>
      <c r="D22" s="284">
        <v>120000</v>
      </c>
      <c r="E22" s="284">
        <v>60000</v>
      </c>
    </row>
    <row r="23" spans="2:5" ht="16.5" customHeight="1">
      <c r="B23" s="209" t="s">
        <v>479</v>
      </c>
      <c r="C23" s="209">
        <v>1</v>
      </c>
      <c r="D23" s="210">
        <v>50000</v>
      </c>
      <c r="E23" s="210">
        <v>25000</v>
      </c>
    </row>
    <row r="24" spans="2:5" ht="16.5" customHeight="1">
      <c r="B24" s="283" t="s">
        <v>379</v>
      </c>
      <c r="C24" s="283">
        <v>1</v>
      </c>
      <c r="D24" s="284">
        <v>120000</v>
      </c>
      <c r="E24" s="284">
        <v>60000</v>
      </c>
    </row>
    <row r="25" spans="2:5" ht="16.5" customHeight="1">
      <c r="B25" s="209" t="s">
        <v>301</v>
      </c>
      <c r="C25" s="209">
        <v>1</v>
      </c>
      <c r="D25" s="210">
        <v>100000</v>
      </c>
      <c r="E25" s="210">
        <v>30000</v>
      </c>
    </row>
    <row r="26" spans="2:5" s="211" customFormat="1" ht="16.5" customHeight="1">
      <c r="B26" s="209" t="s">
        <v>338</v>
      </c>
      <c r="C26" s="209">
        <v>1</v>
      </c>
      <c r="D26" s="210">
        <v>50000</v>
      </c>
      <c r="E26" s="210">
        <v>50000</v>
      </c>
    </row>
    <row r="27" spans="2:5" s="211" customFormat="1" ht="16.5" customHeight="1">
      <c r="B27" s="209" t="s">
        <v>290</v>
      </c>
      <c r="C27" s="209">
        <v>1</v>
      </c>
      <c r="D27" s="210">
        <v>2000000</v>
      </c>
      <c r="E27" s="210">
        <v>400000</v>
      </c>
    </row>
    <row r="28" spans="2:5" s="211" customFormat="1" ht="16.5" customHeight="1">
      <c r="B28" s="209" t="s">
        <v>300</v>
      </c>
      <c r="C28" s="209">
        <v>1</v>
      </c>
      <c r="D28" s="210">
        <v>50000</v>
      </c>
      <c r="E28" s="210">
        <v>25000</v>
      </c>
    </row>
    <row r="29" spans="2:5" s="211" customFormat="1" ht="16.5" customHeight="1">
      <c r="B29" s="209" t="s">
        <v>296</v>
      </c>
      <c r="C29" s="209">
        <v>1</v>
      </c>
      <c r="D29" s="210">
        <v>500000</v>
      </c>
      <c r="E29" s="210">
        <v>350000</v>
      </c>
    </row>
    <row r="30" spans="2:5" s="211" customFormat="1" ht="16.5" customHeight="1">
      <c r="B30" s="209" t="s">
        <v>482</v>
      </c>
      <c r="C30" s="209">
        <v>1</v>
      </c>
      <c r="D30" s="210">
        <v>120000</v>
      </c>
      <c r="E30" s="210">
        <v>20000</v>
      </c>
    </row>
    <row r="31" spans="2:5" s="211" customFormat="1" ht="16.5" customHeight="1">
      <c r="B31" s="209" t="s">
        <v>344</v>
      </c>
      <c r="C31" s="209">
        <v>1</v>
      </c>
      <c r="D31" s="210">
        <v>36000000</v>
      </c>
      <c r="E31" s="210">
        <v>18000000</v>
      </c>
    </row>
    <row r="32" spans="2:5" s="211" customFormat="1" ht="16.5" customHeight="1">
      <c r="B32" s="209" t="s">
        <v>328</v>
      </c>
      <c r="C32" s="209">
        <v>1</v>
      </c>
      <c r="D32" s="210">
        <v>100000</v>
      </c>
      <c r="E32" s="210">
        <v>100000</v>
      </c>
    </row>
    <row r="33" spans="2:5" s="211" customFormat="1" ht="16.5" customHeight="1">
      <c r="B33" s="209" t="s">
        <v>369</v>
      </c>
      <c r="C33" s="209">
        <v>1</v>
      </c>
      <c r="D33" s="210">
        <v>50000</v>
      </c>
      <c r="E33" s="210">
        <v>50000</v>
      </c>
    </row>
    <row r="34" spans="2:5" s="211" customFormat="1" ht="16.5" customHeight="1">
      <c r="B34" s="209" t="s">
        <v>284</v>
      </c>
      <c r="C34" s="209">
        <v>1</v>
      </c>
      <c r="D34" s="210">
        <v>100000</v>
      </c>
      <c r="E34" s="210">
        <v>20000</v>
      </c>
    </row>
    <row r="35" spans="2:5" s="211" customFormat="1" ht="16.5" customHeight="1">
      <c r="B35" s="209" t="s">
        <v>297</v>
      </c>
      <c r="C35" s="209">
        <v>1</v>
      </c>
      <c r="D35" s="210">
        <v>2100000</v>
      </c>
      <c r="E35" s="210">
        <v>2100000</v>
      </c>
    </row>
    <row r="36" spans="2:5" s="211" customFormat="1" ht="16.5" customHeight="1">
      <c r="B36" s="209" t="s">
        <v>287</v>
      </c>
      <c r="C36" s="209">
        <v>1</v>
      </c>
      <c r="D36" s="210">
        <v>50000</v>
      </c>
      <c r="E36" s="210">
        <v>23000</v>
      </c>
    </row>
    <row r="37" spans="2:5" ht="16.5" customHeight="1">
      <c r="B37" s="283" t="s">
        <v>311</v>
      </c>
      <c r="C37" s="283">
        <v>1</v>
      </c>
      <c r="D37" s="284">
        <v>50000</v>
      </c>
      <c r="E37" s="284">
        <v>50000</v>
      </c>
    </row>
    <row r="38" spans="2:5" ht="16.5" customHeight="1">
      <c r="B38" s="209" t="s">
        <v>283</v>
      </c>
      <c r="C38" s="209">
        <v>1</v>
      </c>
      <c r="D38" s="210">
        <v>50000</v>
      </c>
      <c r="E38" s="210">
        <v>50000</v>
      </c>
    </row>
    <row r="39" spans="2:5" ht="16.5" customHeight="1">
      <c r="B39" s="283" t="s">
        <v>376</v>
      </c>
      <c r="C39" s="283">
        <v>1</v>
      </c>
      <c r="D39" s="284">
        <v>300000</v>
      </c>
      <c r="E39" s="284">
        <v>30000</v>
      </c>
    </row>
    <row r="40" spans="2:5" ht="16.5" customHeight="1">
      <c r="B40" s="607" t="s">
        <v>31</v>
      </c>
      <c r="C40" s="607"/>
      <c r="D40" s="607"/>
      <c r="E40" s="114">
        <f>SUM(E7:E39)</f>
        <v>36250749</v>
      </c>
    </row>
    <row r="41" spans="2:6" s="211" customFormat="1" ht="16.5" customHeight="1">
      <c r="B41" s="256"/>
      <c r="C41" s="256"/>
      <c r="D41" s="256"/>
      <c r="F41" s="257"/>
    </row>
    <row r="42" spans="2:6" s="211" customFormat="1" ht="16.5" customHeight="1">
      <c r="B42" s="256"/>
      <c r="C42" s="256"/>
      <c r="D42" s="256"/>
      <c r="F42" s="257"/>
    </row>
    <row r="43" spans="2:6" s="211" customFormat="1" ht="16.5" customHeight="1">
      <c r="B43" s="256"/>
      <c r="C43" s="256"/>
      <c r="D43" s="256"/>
      <c r="F43" s="257"/>
    </row>
    <row r="44" spans="2:6" s="211" customFormat="1" ht="16.5" customHeight="1">
      <c r="B44" s="256"/>
      <c r="C44" s="256"/>
      <c r="D44" s="256"/>
      <c r="F44" s="257"/>
    </row>
    <row r="45" spans="2:6" s="211" customFormat="1" ht="16.5" customHeight="1">
      <c r="B45" s="256"/>
      <c r="C45" s="256"/>
      <c r="D45" s="256"/>
      <c r="F45" s="257"/>
    </row>
    <row r="46" spans="2:6" s="211" customFormat="1" ht="16.5" customHeight="1">
      <c r="B46" s="256"/>
      <c r="C46" s="256"/>
      <c r="D46" s="256"/>
      <c r="F46" s="257"/>
    </row>
    <row r="47" spans="2:5" ht="16.5" customHeight="1">
      <c r="B47" s="497" t="s">
        <v>141</v>
      </c>
      <c r="C47" s="497"/>
      <c r="D47" s="497"/>
      <c r="E47" s="497"/>
    </row>
    <row r="48" spans="2:5" s="211" customFormat="1" ht="16.5" customHeight="1">
      <c r="B48" s="604" t="s">
        <v>249</v>
      </c>
      <c r="C48" s="604" t="s">
        <v>250</v>
      </c>
      <c r="D48" s="604" t="s">
        <v>247</v>
      </c>
      <c r="E48" s="604" t="s">
        <v>248</v>
      </c>
    </row>
    <row r="49" spans="2:5" s="211" customFormat="1" ht="16.5" customHeight="1">
      <c r="B49" s="604"/>
      <c r="C49" s="604"/>
      <c r="D49" s="605"/>
      <c r="E49" s="605"/>
    </row>
    <row r="50" spans="2:5" s="211" customFormat="1" ht="24.75" customHeight="1">
      <c r="B50" s="604"/>
      <c r="C50" s="604"/>
      <c r="D50" s="605"/>
      <c r="E50" s="605"/>
    </row>
    <row r="51" spans="2:5" ht="16.5" customHeight="1">
      <c r="B51" s="209" t="s">
        <v>298</v>
      </c>
      <c r="C51" s="209">
        <v>112</v>
      </c>
      <c r="D51" s="210">
        <v>23107500</v>
      </c>
      <c r="E51" s="210">
        <v>21965300</v>
      </c>
    </row>
    <row r="52" spans="2:5" ht="16.5" customHeight="1">
      <c r="B52" s="283" t="s">
        <v>329</v>
      </c>
      <c r="C52" s="283">
        <v>44</v>
      </c>
      <c r="D52" s="284">
        <v>6251000</v>
      </c>
      <c r="E52" s="284">
        <v>3259550</v>
      </c>
    </row>
    <row r="53" spans="2:5" ht="16.5" customHeight="1">
      <c r="B53" s="209" t="s">
        <v>293</v>
      </c>
      <c r="C53" s="209">
        <v>21</v>
      </c>
      <c r="D53" s="210">
        <v>2860000</v>
      </c>
      <c r="E53" s="210">
        <v>2430000</v>
      </c>
    </row>
    <row r="54" spans="2:5" ht="16.5" customHeight="1">
      <c r="B54" s="283" t="s">
        <v>282</v>
      </c>
      <c r="C54" s="283">
        <v>16</v>
      </c>
      <c r="D54" s="284">
        <v>2145000</v>
      </c>
      <c r="E54" s="284">
        <v>1259900</v>
      </c>
    </row>
    <row r="55" spans="2:5" ht="16.5" customHeight="1">
      <c r="B55" s="209" t="s">
        <v>281</v>
      </c>
      <c r="C55" s="209">
        <v>16</v>
      </c>
      <c r="D55" s="210">
        <v>1500000</v>
      </c>
      <c r="E55" s="210">
        <v>1382000</v>
      </c>
    </row>
    <row r="56" spans="2:5" ht="16.5" customHeight="1">
      <c r="B56" s="283" t="s">
        <v>284</v>
      </c>
      <c r="C56" s="283">
        <v>12</v>
      </c>
      <c r="D56" s="284">
        <v>2550000</v>
      </c>
      <c r="E56" s="284">
        <v>2385000</v>
      </c>
    </row>
    <row r="57" spans="2:5" ht="16.5" customHeight="1">
      <c r="B57" s="209" t="s">
        <v>313</v>
      </c>
      <c r="C57" s="209">
        <v>12</v>
      </c>
      <c r="D57" s="210">
        <v>950000</v>
      </c>
      <c r="E57" s="210">
        <v>865200</v>
      </c>
    </row>
    <row r="58" spans="2:5" ht="16.5" customHeight="1">
      <c r="B58" s="283" t="s">
        <v>307</v>
      </c>
      <c r="C58" s="283">
        <v>11</v>
      </c>
      <c r="D58" s="284">
        <v>1821000</v>
      </c>
      <c r="E58" s="284">
        <v>950000</v>
      </c>
    </row>
    <row r="59" spans="2:5" ht="16.5" customHeight="1">
      <c r="B59" s="209" t="s">
        <v>344</v>
      </c>
      <c r="C59" s="209">
        <v>7</v>
      </c>
      <c r="D59" s="210">
        <v>590000</v>
      </c>
      <c r="E59" s="210">
        <v>374800</v>
      </c>
    </row>
    <row r="60" spans="2:5" ht="16.5" customHeight="1">
      <c r="B60" s="283" t="s">
        <v>312</v>
      </c>
      <c r="C60" s="283">
        <v>7</v>
      </c>
      <c r="D60" s="284">
        <v>650000</v>
      </c>
      <c r="E60" s="284">
        <v>621000</v>
      </c>
    </row>
    <row r="61" spans="2:5" ht="16.5" customHeight="1">
      <c r="B61" s="209" t="s">
        <v>288</v>
      </c>
      <c r="C61" s="209">
        <v>5</v>
      </c>
      <c r="D61" s="210">
        <v>80000</v>
      </c>
      <c r="E61" s="210">
        <v>49400</v>
      </c>
    </row>
    <row r="62" spans="2:5" ht="16.5" customHeight="1">
      <c r="B62" s="283" t="s">
        <v>380</v>
      </c>
      <c r="C62" s="283">
        <v>5</v>
      </c>
      <c r="D62" s="284">
        <v>430000</v>
      </c>
      <c r="E62" s="284">
        <v>237000</v>
      </c>
    </row>
    <row r="63" spans="2:5" ht="16.5" customHeight="1">
      <c r="B63" s="209" t="s">
        <v>294</v>
      </c>
      <c r="C63" s="209">
        <v>4</v>
      </c>
      <c r="D63" s="210">
        <v>40000</v>
      </c>
      <c r="E63" s="210">
        <v>35000</v>
      </c>
    </row>
    <row r="64" spans="2:5" ht="16.5" customHeight="1">
      <c r="B64" s="283" t="s">
        <v>295</v>
      </c>
      <c r="C64" s="283">
        <v>4</v>
      </c>
      <c r="D64" s="284">
        <v>350000</v>
      </c>
      <c r="E64" s="284">
        <v>225000</v>
      </c>
    </row>
    <row r="65" spans="2:5" ht="16.5" customHeight="1">
      <c r="B65" s="209" t="s">
        <v>521</v>
      </c>
      <c r="C65" s="209">
        <v>4</v>
      </c>
      <c r="D65" s="210">
        <v>510000</v>
      </c>
      <c r="E65" s="210">
        <v>359000</v>
      </c>
    </row>
    <row r="66" spans="2:5" ht="16.5" customHeight="1">
      <c r="B66" s="283" t="s">
        <v>297</v>
      </c>
      <c r="C66" s="283">
        <v>4</v>
      </c>
      <c r="D66" s="284">
        <v>270000</v>
      </c>
      <c r="E66" s="284">
        <v>239600</v>
      </c>
    </row>
    <row r="67" spans="2:5" ht="16.5" customHeight="1">
      <c r="B67" s="209" t="s">
        <v>283</v>
      </c>
      <c r="C67" s="209">
        <v>4</v>
      </c>
      <c r="D67" s="210">
        <v>210000</v>
      </c>
      <c r="E67" s="210">
        <v>210000</v>
      </c>
    </row>
    <row r="68" spans="2:5" ht="16.5" customHeight="1">
      <c r="B68" s="283" t="s">
        <v>292</v>
      </c>
      <c r="C68" s="283">
        <v>3</v>
      </c>
      <c r="D68" s="284">
        <v>230000</v>
      </c>
      <c r="E68" s="284">
        <v>222000</v>
      </c>
    </row>
    <row r="69" spans="2:5" ht="16.5" customHeight="1">
      <c r="B69" s="209" t="s">
        <v>367</v>
      </c>
      <c r="C69" s="209">
        <v>3</v>
      </c>
      <c r="D69" s="210">
        <v>600000</v>
      </c>
      <c r="E69" s="210">
        <v>325000</v>
      </c>
    </row>
    <row r="70" spans="2:5" ht="16.5" customHeight="1">
      <c r="B70" s="283" t="s">
        <v>372</v>
      </c>
      <c r="C70" s="283">
        <v>3</v>
      </c>
      <c r="D70" s="284">
        <v>120000</v>
      </c>
      <c r="E70" s="284">
        <v>120000</v>
      </c>
    </row>
    <row r="71" spans="2:5" ht="16.5" customHeight="1">
      <c r="B71" s="209" t="s">
        <v>336</v>
      </c>
      <c r="C71" s="209">
        <v>3</v>
      </c>
      <c r="D71" s="210">
        <v>70000</v>
      </c>
      <c r="E71" s="210">
        <v>60000</v>
      </c>
    </row>
    <row r="72" spans="2:5" ht="16.5" customHeight="1">
      <c r="B72" s="283" t="s">
        <v>289</v>
      </c>
      <c r="C72" s="283">
        <v>3</v>
      </c>
      <c r="D72" s="284">
        <v>90000</v>
      </c>
      <c r="E72" s="284">
        <v>61200</v>
      </c>
    </row>
    <row r="73" spans="2:5" ht="16.5" customHeight="1">
      <c r="B73" s="209" t="s">
        <v>338</v>
      </c>
      <c r="C73" s="209">
        <v>3</v>
      </c>
      <c r="D73" s="210">
        <v>30000</v>
      </c>
      <c r="E73" s="210">
        <v>114000</v>
      </c>
    </row>
    <row r="74" spans="2:5" ht="16.5" customHeight="1">
      <c r="B74" s="283" t="s">
        <v>301</v>
      </c>
      <c r="C74" s="283">
        <v>3</v>
      </c>
      <c r="D74" s="284">
        <v>600000</v>
      </c>
      <c r="E74" s="284">
        <v>595000</v>
      </c>
    </row>
    <row r="75" spans="2:5" ht="16.5" customHeight="1">
      <c r="B75" s="209" t="s">
        <v>343</v>
      </c>
      <c r="C75" s="209">
        <v>2</v>
      </c>
      <c r="D75" s="210">
        <v>550000</v>
      </c>
      <c r="E75" s="210">
        <v>299500</v>
      </c>
    </row>
    <row r="76" spans="2:5" ht="16.5" customHeight="1">
      <c r="B76" s="283" t="s">
        <v>287</v>
      </c>
      <c r="C76" s="283">
        <v>2</v>
      </c>
      <c r="D76" s="284">
        <v>100000</v>
      </c>
      <c r="E76" s="284">
        <v>90000</v>
      </c>
    </row>
    <row r="77" spans="2:5" ht="16.5" customHeight="1">
      <c r="B77" s="209" t="s">
        <v>386</v>
      </c>
      <c r="C77" s="209">
        <v>2</v>
      </c>
      <c r="D77" s="210">
        <v>150000</v>
      </c>
      <c r="E77" s="210">
        <v>150000</v>
      </c>
    </row>
    <row r="78" spans="2:5" ht="16.5" customHeight="1">
      <c r="B78" s="283" t="s">
        <v>543</v>
      </c>
      <c r="C78" s="283">
        <v>2</v>
      </c>
      <c r="D78" s="284">
        <v>110000</v>
      </c>
      <c r="E78" s="284">
        <v>110000</v>
      </c>
    </row>
    <row r="79" spans="2:5" ht="16.5" customHeight="1">
      <c r="B79" s="209" t="s">
        <v>337</v>
      </c>
      <c r="C79" s="209">
        <v>2</v>
      </c>
      <c r="D79" s="210">
        <v>120000</v>
      </c>
      <c r="E79" s="210">
        <v>119000</v>
      </c>
    </row>
    <row r="80" spans="2:5" ht="16.5" customHeight="1">
      <c r="B80" s="283" t="s">
        <v>383</v>
      </c>
      <c r="C80" s="283">
        <v>2</v>
      </c>
      <c r="D80" s="284">
        <v>160000</v>
      </c>
      <c r="E80" s="284">
        <v>160000</v>
      </c>
    </row>
    <row r="81" spans="2:5" ht="16.5" customHeight="1">
      <c r="B81" s="209" t="s">
        <v>328</v>
      </c>
      <c r="C81" s="209">
        <v>2</v>
      </c>
      <c r="D81" s="210">
        <v>110000</v>
      </c>
      <c r="E81" s="210">
        <v>12000</v>
      </c>
    </row>
    <row r="82" spans="2:5" ht="16.5" customHeight="1">
      <c r="B82" s="283" t="s">
        <v>537</v>
      </c>
      <c r="C82" s="283">
        <v>2</v>
      </c>
      <c r="D82" s="284">
        <v>210000</v>
      </c>
      <c r="E82" s="284">
        <v>208000</v>
      </c>
    </row>
    <row r="83" spans="2:5" ht="16.5" customHeight="1">
      <c r="B83" s="209" t="s">
        <v>290</v>
      </c>
      <c r="C83" s="209">
        <v>2</v>
      </c>
      <c r="D83" s="210">
        <v>110000</v>
      </c>
      <c r="E83" s="210">
        <v>50025</v>
      </c>
    </row>
    <row r="84" spans="2:5" ht="16.5" customHeight="1">
      <c r="B84" s="283" t="s">
        <v>371</v>
      </c>
      <c r="C84" s="283">
        <v>2</v>
      </c>
      <c r="D84" s="284">
        <v>110000</v>
      </c>
      <c r="E84" s="284">
        <v>101000</v>
      </c>
    </row>
    <row r="85" spans="2:5" ht="16.5" customHeight="1">
      <c r="B85" s="209" t="s">
        <v>379</v>
      </c>
      <c r="C85" s="209">
        <v>2</v>
      </c>
      <c r="D85" s="210">
        <v>40000</v>
      </c>
      <c r="E85" s="210">
        <v>40000</v>
      </c>
    </row>
    <row r="86" spans="2:5" ht="16.5" customHeight="1">
      <c r="B86" s="283" t="s">
        <v>345</v>
      </c>
      <c r="C86" s="283">
        <v>2</v>
      </c>
      <c r="D86" s="284">
        <v>70000</v>
      </c>
      <c r="E86" s="284">
        <v>49200</v>
      </c>
    </row>
    <row r="87" spans="2:5" ht="16.5" customHeight="1">
      <c r="B87" s="209" t="s">
        <v>373</v>
      </c>
      <c r="C87" s="209">
        <v>2</v>
      </c>
      <c r="D87" s="210">
        <v>30000</v>
      </c>
      <c r="E87" s="210">
        <v>20200</v>
      </c>
    </row>
    <row r="88" spans="2:5" ht="16.5" customHeight="1">
      <c r="B88" s="283" t="s">
        <v>377</v>
      </c>
      <c r="C88" s="283">
        <v>1</v>
      </c>
      <c r="D88" s="284">
        <v>50000</v>
      </c>
      <c r="E88" s="284">
        <v>50000</v>
      </c>
    </row>
    <row r="89" spans="2:5" ht="16.5" customHeight="1">
      <c r="B89" s="209" t="s">
        <v>291</v>
      </c>
      <c r="C89" s="209">
        <v>1</v>
      </c>
      <c r="D89" s="210">
        <v>10000</v>
      </c>
      <c r="E89" s="210">
        <v>10000</v>
      </c>
    </row>
    <row r="90" spans="2:5" ht="16.5" customHeight="1">
      <c r="B90" s="283" t="s">
        <v>612</v>
      </c>
      <c r="C90" s="283">
        <v>1</v>
      </c>
      <c r="D90" s="284">
        <v>10000</v>
      </c>
      <c r="E90" s="284">
        <v>9975</v>
      </c>
    </row>
    <row r="91" spans="2:5" ht="16.5" customHeight="1">
      <c r="B91" s="209" t="s">
        <v>306</v>
      </c>
      <c r="C91" s="209">
        <v>1</v>
      </c>
      <c r="D91" s="210">
        <v>100000</v>
      </c>
      <c r="E91" s="210">
        <v>100000</v>
      </c>
    </row>
    <row r="92" spans="2:5" ht="16.5" customHeight="1">
      <c r="B92" s="283" t="s">
        <v>481</v>
      </c>
      <c r="C92" s="283">
        <v>1</v>
      </c>
      <c r="D92" s="284">
        <v>200000</v>
      </c>
      <c r="E92" s="284">
        <v>199950</v>
      </c>
    </row>
    <row r="93" spans="2:5" ht="16.5" customHeight="1">
      <c r="B93" s="209" t="s">
        <v>299</v>
      </c>
      <c r="C93" s="209">
        <v>1</v>
      </c>
      <c r="D93" s="210">
        <v>10000</v>
      </c>
      <c r="E93" s="210">
        <v>1000</v>
      </c>
    </row>
    <row r="94" spans="2:5" ht="16.5" customHeight="1">
      <c r="B94" s="283" t="s">
        <v>480</v>
      </c>
      <c r="C94" s="283">
        <v>1</v>
      </c>
      <c r="D94" s="284">
        <v>20000</v>
      </c>
      <c r="E94" s="284">
        <v>20000</v>
      </c>
    </row>
    <row r="95" spans="2:5" s="211" customFormat="1" ht="16.5" customHeight="1">
      <c r="B95" s="209" t="s">
        <v>369</v>
      </c>
      <c r="C95" s="209">
        <v>1</v>
      </c>
      <c r="D95" s="210">
        <v>10000</v>
      </c>
      <c r="E95" s="210">
        <v>5000</v>
      </c>
    </row>
    <row r="96" spans="2:5" s="211" customFormat="1" ht="16.5" customHeight="1">
      <c r="B96" s="283" t="s">
        <v>308</v>
      </c>
      <c r="C96" s="283">
        <v>1</v>
      </c>
      <c r="D96" s="284">
        <v>100000</v>
      </c>
      <c r="E96" s="284">
        <v>50000</v>
      </c>
    </row>
    <row r="97" spans="2:5" s="211" customFormat="1" ht="16.5" customHeight="1">
      <c r="B97" s="209" t="s">
        <v>613</v>
      </c>
      <c r="C97" s="209">
        <v>1</v>
      </c>
      <c r="D97" s="210">
        <v>20000</v>
      </c>
      <c r="E97" s="210">
        <v>15000</v>
      </c>
    </row>
    <row r="98" spans="2:5" s="211" customFormat="1" ht="16.5" customHeight="1">
      <c r="B98" s="283" t="s">
        <v>482</v>
      </c>
      <c r="C98" s="283">
        <v>1</v>
      </c>
      <c r="D98" s="284">
        <v>20000</v>
      </c>
      <c r="E98" s="284">
        <v>20000</v>
      </c>
    </row>
    <row r="99" spans="2:5" s="211" customFormat="1" ht="16.5" customHeight="1">
      <c r="B99" s="209" t="s">
        <v>384</v>
      </c>
      <c r="C99" s="209">
        <v>1</v>
      </c>
      <c r="D99" s="210">
        <v>50000</v>
      </c>
      <c r="E99" s="210">
        <v>45000</v>
      </c>
    </row>
    <row r="100" spans="2:5" s="211" customFormat="1" ht="16.5" customHeight="1">
      <c r="B100" s="283" t="s">
        <v>485</v>
      </c>
      <c r="C100" s="283">
        <v>1</v>
      </c>
      <c r="D100" s="284">
        <v>370000</v>
      </c>
      <c r="E100" s="284">
        <v>185000</v>
      </c>
    </row>
    <row r="101" spans="2:5" s="211" customFormat="1" ht="16.5" customHeight="1">
      <c r="B101" s="209" t="s">
        <v>522</v>
      </c>
      <c r="C101" s="209">
        <v>1</v>
      </c>
      <c r="D101" s="210">
        <v>10000</v>
      </c>
      <c r="E101" s="210">
        <v>7000</v>
      </c>
    </row>
    <row r="102" spans="2:5" s="211" customFormat="1" ht="16.5" customHeight="1">
      <c r="B102" s="283" t="s">
        <v>300</v>
      </c>
      <c r="C102" s="283">
        <v>1</v>
      </c>
      <c r="D102" s="284">
        <v>100000</v>
      </c>
      <c r="E102" s="284">
        <v>100000</v>
      </c>
    </row>
    <row r="103" spans="2:5" s="211" customFormat="1" ht="16.5" customHeight="1">
      <c r="B103" s="209" t="s">
        <v>614</v>
      </c>
      <c r="C103" s="209">
        <v>1</v>
      </c>
      <c r="D103" s="210">
        <v>10000</v>
      </c>
      <c r="E103" s="210">
        <v>9900</v>
      </c>
    </row>
    <row r="104" spans="2:5" s="211" customFormat="1" ht="16.5" customHeight="1">
      <c r="B104" s="283" t="s">
        <v>385</v>
      </c>
      <c r="C104" s="283">
        <v>1</v>
      </c>
      <c r="D104" s="284">
        <v>10000</v>
      </c>
      <c r="E104" s="284">
        <v>5000</v>
      </c>
    </row>
    <row r="105" spans="2:5" s="211" customFormat="1" ht="16.5" customHeight="1">
      <c r="B105" s="209" t="s">
        <v>366</v>
      </c>
      <c r="C105" s="209">
        <v>1</v>
      </c>
      <c r="D105" s="210">
        <v>10000</v>
      </c>
      <c r="E105" s="210">
        <v>10000</v>
      </c>
    </row>
    <row r="106" spans="2:5" ht="16.5" customHeight="1">
      <c r="B106" s="607" t="s">
        <v>31</v>
      </c>
      <c r="C106" s="607"/>
      <c r="D106" s="607"/>
      <c r="E106" s="114">
        <f>SUM(E51:E105)</f>
        <v>40596700</v>
      </c>
    </row>
    <row r="107" spans="1:6" ht="16.5" customHeight="1">
      <c r="A107" s="608" t="s">
        <v>605</v>
      </c>
      <c r="B107" s="608"/>
      <c r="C107" s="608"/>
      <c r="D107" s="608"/>
      <c r="E107" s="608"/>
      <c r="F107" s="608"/>
    </row>
    <row r="108" spans="1:6" ht="16.5" customHeight="1">
      <c r="A108" s="211"/>
      <c r="B108" s="497" t="s">
        <v>133</v>
      </c>
      <c r="C108" s="497"/>
      <c r="D108" s="497"/>
      <c r="E108" s="497"/>
      <c r="F108" s="211"/>
    </row>
    <row r="109" spans="1:6" ht="16.5" customHeight="1">
      <c r="A109" s="211"/>
      <c r="B109" s="604" t="s">
        <v>249</v>
      </c>
      <c r="C109" s="604" t="s">
        <v>250</v>
      </c>
      <c r="D109" s="604" t="s">
        <v>247</v>
      </c>
      <c r="E109" s="604" t="s">
        <v>248</v>
      </c>
      <c r="F109" s="211"/>
    </row>
    <row r="110" spans="1:6" ht="16.5" customHeight="1">
      <c r="A110" s="211"/>
      <c r="B110" s="604"/>
      <c r="C110" s="604"/>
      <c r="D110" s="605"/>
      <c r="E110" s="605"/>
      <c r="F110" s="211"/>
    </row>
    <row r="111" spans="1:6" ht="29.25" customHeight="1">
      <c r="A111" s="211"/>
      <c r="B111" s="604"/>
      <c r="C111" s="604"/>
      <c r="D111" s="605"/>
      <c r="E111" s="605"/>
      <c r="F111" s="211"/>
    </row>
    <row r="112" spans="1:6" ht="16.5" customHeight="1">
      <c r="A112" s="211"/>
      <c r="B112" s="209" t="s">
        <v>329</v>
      </c>
      <c r="C112" s="209">
        <v>105</v>
      </c>
      <c r="D112" s="210">
        <v>415549555</v>
      </c>
      <c r="E112" s="210">
        <v>32936353</v>
      </c>
      <c r="F112" s="211"/>
    </row>
    <row r="113" spans="1:6" ht="16.5" customHeight="1">
      <c r="A113" s="211"/>
      <c r="B113" s="283" t="s">
        <v>282</v>
      </c>
      <c r="C113" s="283">
        <v>61</v>
      </c>
      <c r="D113" s="284">
        <v>16716462</v>
      </c>
      <c r="E113" s="284">
        <v>13949612</v>
      </c>
      <c r="F113" s="211"/>
    </row>
    <row r="114" spans="1:6" ht="16.5" customHeight="1">
      <c r="A114" s="211"/>
      <c r="B114" s="209" t="s">
        <v>284</v>
      </c>
      <c r="C114" s="209">
        <v>36</v>
      </c>
      <c r="D114" s="210">
        <v>43900000</v>
      </c>
      <c r="E114" s="210">
        <v>27289166</v>
      </c>
      <c r="F114" s="211"/>
    </row>
    <row r="115" spans="1:6" ht="16.5" customHeight="1">
      <c r="A115" s="211"/>
      <c r="B115" s="283" t="s">
        <v>288</v>
      </c>
      <c r="C115" s="283">
        <v>34</v>
      </c>
      <c r="D115" s="284">
        <v>9860000</v>
      </c>
      <c r="E115" s="284">
        <v>5959000</v>
      </c>
      <c r="F115" s="211"/>
    </row>
    <row r="116" spans="1:6" ht="16.5" customHeight="1">
      <c r="A116" s="211"/>
      <c r="B116" s="209" t="s">
        <v>344</v>
      </c>
      <c r="C116" s="209">
        <v>31</v>
      </c>
      <c r="D116" s="210">
        <v>59770000</v>
      </c>
      <c r="E116" s="210">
        <v>37760399</v>
      </c>
      <c r="F116" s="211"/>
    </row>
    <row r="117" spans="1:6" ht="16.5" customHeight="1">
      <c r="A117" s="211"/>
      <c r="B117" s="283" t="s">
        <v>289</v>
      </c>
      <c r="C117" s="283">
        <v>30</v>
      </c>
      <c r="D117" s="284">
        <v>9980000</v>
      </c>
      <c r="E117" s="284">
        <v>6106500</v>
      </c>
      <c r="F117" s="211"/>
    </row>
    <row r="118" spans="1:6" ht="16.5" customHeight="1">
      <c r="A118" s="211"/>
      <c r="B118" s="209" t="s">
        <v>298</v>
      </c>
      <c r="C118" s="209">
        <v>27</v>
      </c>
      <c r="D118" s="210">
        <v>19110000</v>
      </c>
      <c r="E118" s="210">
        <v>13320500</v>
      </c>
      <c r="F118" s="211"/>
    </row>
    <row r="119" spans="1:6" ht="16.5" customHeight="1">
      <c r="A119" s="211"/>
      <c r="B119" s="283" t="s">
        <v>517</v>
      </c>
      <c r="C119" s="283">
        <v>22</v>
      </c>
      <c r="D119" s="284">
        <v>64350000</v>
      </c>
      <c r="E119" s="284">
        <v>63689040</v>
      </c>
      <c r="F119" s="211"/>
    </row>
    <row r="120" spans="1:6" ht="16.5" customHeight="1">
      <c r="A120" s="211"/>
      <c r="B120" s="209" t="s">
        <v>283</v>
      </c>
      <c r="C120" s="209">
        <v>21</v>
      </c>
      <c r="D120" s="210">
        <v>16490000</v>
      </c>
      <c r="E120" s="210">
        <v>10204430</v>
      </c>
      <c r="F120" s="211"/>
    </row>
    <row r="121" spans="1:6" ht="16.5" customHeight="1">
      <c r="A121" s="211"/>
      <c r="B121" s="283" t="s">
        <v>293</v>
      </c>
      <c r="C121" s="283">
        <v>19</v>
      </c>
      <c r="D121" s="284">
        <v>6510000</v>
      </c>
      <c r="E121" s="284">
        <v>5758500</v>
      </c>
      <c r="F121" s="211"/>
    </row>
    <row r="122" spans="1:6" ht="16.5" customHeight="1">
      <c r="A122" s="211"/>
      <c r="B122" s="209" t="s">
        <v>313</v>
      </c>
      <c r="C122" s="209">
        <v>17</v>
      </c>
      <c r="D122" s="210">
        <v>14400000</v>
      </c>
      <c r="E122" s="210">
        <v>10840000</v>
      </c>
      <c r="F122" s="211"/>
    </row>
    <row r="123" spans="1:6" ht="16.5" customHeight="1">
      <c r="A123" s="211"/>
      <c r="B123" s="283" t="s">
        <v>294</v>
      </c>
      <c r="C123" s="283">
        <v>16</v>
      </c>
      <c r="D123" s="284">
        <v>3430000</v>
      </c>
      <c r="E123" s="284">
        <v>2691000</v>
      </c>
      <c r="F123" s="211"/>
    </row>
    <row r="124" spans="1:6" ht="16.5" customHeight="1">
      <c r="A124" s="211"/>
      <c r="B124" s="209" t="s">
        <v>281</v>
      </c>
      <c r="C124" s="209">
        <v>16</v>
      </c>
      <c r="D124" s="210">
        <v>2675000</v>
      </c>
      <c r="E124" s="210">
        <v>2155000</v>
      </c>
      <c r="F124" s="211"/>
    </row>
    <row r="125" spans="1:6" ht="16.5" customHeight="1">
      <c r="A125" s="211"/>
      <c r="B125" s="283" t="s">
        <v>290</v>
      </c>
      <c r="C125" s="283">
        <v>13</v>
      </c>
      <c r="D125" s="284">
        <v>8330000</v>
      </c>
      <c r="E125" s="284">
        <v>6427500</v>
      </c>
      <c r="F125" s="211"/>
    </row>
    <row r="126" spans="2:5" s="211" customFormat="1" ht="16.5" customHeight="1">
      <c r="B126" s="209" t="s">
        <v>285</v>
      </c>
      <c r="C126" s="209">
        <v>11</v>
      </c>
      <c r="D126" s="210">
        <v>6262000</v>
      </c>
      <c r="E126" s="210">
        <v>4436100</v>
      </c>
    </row>
    <row r="127" spans="1:6" ht="16.5" customHeight="1">
      <c r="A127" s="211"/>
      <c r="B127" s="283" t="s">
        <v>286</v>
      </c>
      <c r="C127" s="283">
        <v>11</v>
      </c>
      <c r="D127" s="284">
        <v>1500000</v>
      </c>
      <c r="E127" s="284">
        <v>1262500</v>
      </c>
      <c r="F127" s="211"/>
    </row>
    <row r="128" spans="1:6" ht="16.5" customHeight="1">
      <c r="A128" s="211"/>
      <c r="B128" s="209" t="s">
        <v>307</v>
      </c>
      <c r="C128" s="209">
        <v>11</v>
      </c>
      <c r="D128" s="210">
        <v>1800000</v>
      </c>
      <c r="E128" s="210">
        <v>1505500</v>
      </c>
      <c r="F128" s="211"/>
    </row>
    <row r="129" spans="1:6" ht="16.5" customHeight="1">
      <c r="A129" s="211"/>
      <c r="B129" s="283" t="s">
        <v>297</v>
      </c>
      <c r="C129" s="283">
        <v>11</v>
      </c>
      <c r="D129" s="284">
        <v>137865000</v>
      </c>
      <c r="E129" s="284">
        <v>135914000</v>
      </c>
      <c r="F129" s="211"/>
    </row>
    <row r="130" spans="1:6" ht="16.5" customHeight="1">
      <c r="A130" s="211"/>
      <c r="B130" s="209" t="s">
        <v>292</v>
      </c>
      <c r="C130" s="209">
        <v>10</v>
      </c>
      <c r="D130" s="210">
        <v>29008445</v>
      </c>
      <c r="E130" s="210">
        <v>18910852</v>
      </c>
      <c r="F130" s="211"/>
    </row>
    <row r="131" spans="1:6" ht="16.5" customHeight="1">
      <c r="A131" s="211"/>
      <c r="B131" s="283" t="s">
        <v>336</v>
      </c>
      <c r="C131" s="283">
        <v>10</v>
      </c>
      <c r="D131" s="284">
        <v>713750000</v>
      </c>
      <c r="E131" s="284">
        <v>382352</v>
      </c>
      <c r="F131" s="211"/>
    </row>
    <row r="132" spans="1:6" ht="16.5" customHeight="1">
      <c r="A132" s="211"/>
      <c r="B132" s="209" t="s">
        <v>312</v>
      </c>
      <c r="C132" s="209">
        <v>9</v>
      </c>
      <c r="D132" s="210">
        <v>3850000</v>
      </c>
      <c r="E132" s="210">
        <v>3175000</v>
      </c>
      <c r="F132" s="211"/>
    </row>
    <row r="133" spans="1:6" ht="16.5" customHeight="1">
      <c r="A133" s="211"/>
      <c r="B133" s="283" t="s">
        <v>306</v>
      </c>
      <c r="C133" s="283">
        <v>8</v>
      </c>
      <c r="D133" s="284">
        <v>13480000</v>
      </c>
      <c r="E133" s="284">
        <v>12823500</v>
      </c>
      <c r="F133" s="211"/>
    </row>
    <row r="134" spans="1:6" ht="16.5" customHeight="1">
      <c r="A134" s="211"/>
      <c r="B134" s="209" t="s">
        <v>291</v>
      </c>
      <c r="C134" s="209">
        <v>7</v>
      </c>
      <c r="D134" s="210">
        <v>890000</v>
      </c>
      <c r="E134" s="210">
        <v>514210</v>
      </c>
      <c r="F134" s="211"/>
    </row>
    <row r="135" spans="1:6" ht="16.5" customHeight="1">
      <c r="A135" s="211"/>
      <c r="B135" s="283" t="s">
        <v>367</v>
      </c>
      <c r="C135" s="283">
        <v>7</v>
      </c>
      <c r="D135" s="284">
        <v>960000</v>
      </c>
      <c r="E135" s="284">
        <v>494400</v>
      </c>
      <c r="F135" s="211"/>
    </row>
    <row r="136" spans="1:6" ht="16.5" customHeight="1">
      <c r="A136" s="211"/>
      <c r="B136" s="209" t="s">
        <v>368</v>
      </c>
      <c r="C136" s="209">
        <v>7</v>
      </c>
      <c r="D136" s="210">
        <v>52800000</v>
      </c>
      <c r="E136" s="210">
        <v>40650000</v>
      </c>
      <c r="F136" s="211"/>
    </row>
    <row r="137" spans="1:6" ht="16.5" customHeight="1">
      <c r="A137" s="211"/>
      <c r="B137" s="283" t="s">
        <v>301</v>
      </c>
      <c r="C137" s="283">
        <v>6</v>
      </c>
      <c r="D137" s="284">
        <v>400000</v>
      </c>
      <c r="E137" s="284">
        <v>134500</v>
      </c>
      <c r="F137" s="211"/>
    </row>
    <row r="138" spans="1:6" ht="16.5" customHeight="1">
      <c r="A138" s="211"/>
      <c r="B138" s="209" t="s">
        <v>373</v>
      </c>
      <c r="C138" s="209">
        <v>6</v>
      </c>
      <c r="D138" s="210">
        <v>1450000</v>
      </c>
      <c r="E138" s="210">
        <v>790000</v>
      </c>
      <c r="F138" s="211"/>
    </row>
    <row r="139" spans="1:6" ht="16.5" customHeight="1">
      <c r="A139" s="211"/>
      <c r="B139" s="283" t="s">
        <v>300</v>
      </c>
      <c r="C139" s="283">
        <v>6</v>
      </c>
      <c r="D139" s="284">
        <v>1060000</v>
      </c>
      <c r="E139" s="284">
        <v>792500</v>
      </c>
      <c r="F139" s="211"/>
    </row>
    <row r="140" spans="1:6" ht="16.5" customHeight="1">
      <c r="A140" s="211"/>
      <c r="B140" s="209" t="s">
        <v>521</v>
      </c>
      <c r="C140" s="209">
        <v>5</v>
      </c>
      <c r="D140" s="210">
        <v>5600000</v>
      </c>
      <c r="E140" s="210">
        <v>4700000</v>
      </c>
      <c r="F140" s="211"/>
    </row>
    <row r="141" spans="1:6" ht="16.5" customHeight="1">
      <c r="A141" s="211"/>
      <c r="B141" s="283" t="s">
        <v>311</v>
      </c>
      <c r="C141" s="283">
        <v>5</v>
      </c>
      <c r="D141" s="284">
        <v>350000</v>
      </c>
      <c r="E141" s="284">
        <v>264000</v>
      </c>
      <c r="F141" s="211"/>
    </row>
    <row r="142" spans="2:5" s="211" customFormat="1" ht="16.5" customHeight="1">
      <c r="B142" s="209" t="s">
        <v>479</v>
      </c>
      <c r="C142" s="209">
        <v>5</v>
      </c>
      <c r="D142" s="210">
        <v>280000</v>
      </c>
      <c r="E142" s="210">
        <v>199500</v>
      </c>
    </row>
    <row r="143" spans="2:5" s="211" customFormat="1" ht="16.5" customHeight="1">
      <c r="B143" s="283" t="s">
        <v>287</v>
      </c>
      <c r="C143" s="283">
        <v>5</v>
      </c>
      <c r="D143" s="284">
        <v>450000</v>
      </c>
      <c r="E143" s="284">
        <v>265000</v>
      </c>
    </row>
    <row r="144" spans="1:6" ht="16.5" customHeight="1">
      <c r="A144" s="211"/>
      <c r="B144" s="209" t="s">
        <v>295</v>
      </c>
      <c r="C144" s="209">
        <v>4</v>
      </c>
      <c r="D144" s="210">
        <v>2200000</v>
      </c>
      <c r="E144" s="210">
        <v>1390000</v>
      </c>
      <c r="F144" s="211"/>
    </row>
    <row r="145" spans="1:6" ht="16.5" customHeight="1">
      <c r="A145" s="211"/>
      <c r="B145" s="283" t="s">
        <v>343</v>
      </c>
      <c r="C145" s="283">
        <v>4</v>
      </c>
      <c r="D145" s="284">
        <v>450000</v>
      </c>
      <c r="E145" s="284">
        <v>310000</v>
      </c>
      <c r="F145" s="211"/>
    </row>
    <row r="146" spans="1:6" ht="16.5" customHeight="1">
      <c r="A146" s="211"/>
      <c r="B146" s="209" t="s">
        <v>480</v>
      </c>
      <c r="C146" s="209">
        <v>4</v>
      </c>
      <c r="D146" s="210">
        <v>4250000</v>
      </c>
      <c r="E146" s="210">
        <v>2081250</v>
      </c>
      <c r="F146" s="211"/>
    </row>
    <row r="147" spans="1:6" ht="16.5" customHeight="1">
      <c r="A147" s="211"/>
      <c r="B147" s="283" t="s">
        <v>370</v>
      </c>
      <c r="C147" s="283">
        <v>4</v>
      </c>
      <c r="D147" s="284">
        <v>500000</v>
      </c>
      <c r="E147" s="284">
        <v>430000</v>
      </c>
      <c r="F147" s="211"/>
    </row>
    <row r="148" spans="1:6" ht="16.5" customHeight="1">
      <c r="A148" s="211"/>
      <c r="B148" s="209" t="s">
        <v>366</v>
      </c>
      <c r="C148" s="209">
        <v>4</v>
      </c>
      <c r="D148" s="210">
        <v>1250000</v>
      </c>
      <c r="E148" s="210">
        <v>252000</v>
      </c>
      <c r="F148" s="211"/>
    </row>
    <row r="149" spans="1:6" ht="16.5" customHeight="1">
      <c r="A149" s="211"/>
      <c r="B149" s="283" t="s">
        <v>386</v>
      </c>
      <c r="C149" s="283">
        <v>4</v>
      </c>
      <c r="D149" s="284">
        <v>3250000</v>
      </c>
      <c r="E149" s="284">
        <v>3040000</v>
      </c>
      <c r="F149" s="211"/>
    </row>
    <row r="150" spans="1:6" ht="16.5" customHeight="1">
      <c r="A150" s="211"/>
      <c r="B150" s="209" t="s">
        <v>369</v>
      </c>
      <c r="C150" s="209">
        <v>4</v>
      </c>
      <c r="D150" s="210">
        <v>250000</v>
      </c>
      <c r="E150" s="210">
        <v>165000</v>
      </c>
      <c r="F150" s="211"/>
    </row>
    <row r="151" spans="1:6" ht="16.5" customHeight="1">
      <c r="A151" s="211"/>
      <c r="B151" s="283" t="s">
        <v>376</v>
      </c>
      <c r="C151" s="283">
        <v>4</v>
      </c>
      <c r="D151" s="284">
        <v>450000</v>
      </c>
      <c r="E151" s="284">
        <v>150000</v>
      </c>
      <c r="F151" s="211"/>
    </row>
    <row r="152" spans="1:6" ht="16.5" customHeight="1">
      <c r="A152" s="211"/>
      <c r="B152" s="209" t="s">
        <v>379</v>
      </c>
      <c r="C152" s="209">
        <v>3</v>
      </c>
      <c r="D152" s="210">
        <v>480000</v>
      </c>
      <c r="E152" s="210">
        <v>291000</v>
      </c>
      <c r="F152" s="211"/>
    </row>
    <row r="153" spans="1:6" ht="16.5" customHeight="1">
      <c r="A153" s="211"/>
      <c r="B153" s="283" t="s">
        <v>328</v>
      </c>
      <c r="C153" s="283">
        <v>3</v>
      </c>
      <c r="D153" s="284">
        <v>450000</v>
      </c>
      <c r="E153" s="284">
        <v>413000</v>
      </c>
      <c r="F153" s="211"/>
    </row>
    <row r="154" spans="1:6" ht="16.5" customHeight="1">
      <c r="A154" s="211"/>
      <c r="B154" s="209" t="s">
        <v>371</v>
      </c>
      <c r="C154" s="209">
        <v>3</v>
      </c>
      <c r="D154" s="210">
        <v>700000</v>
      </c>
      <c r="E154" s="210">
        <v>126000</v>
      </c>
      <c r="F154" s="211"/>
    </row>
    <row r="155" spans="2:5" s="211" customFormat="1" ht="16.5" customHeight="1">
      <c r="B155" s="283" t="s">
        <v>384</v>
      </c>
      <c r="C155" s="283">
        <v>3</v>
      </c>
      <c r="D155" s="284">
        <v>5100000</v>
      </c>
      <c r="E155" s="284">
        <v>3388500</v>
      </c>
    </row>
    <row r="156" spans="2:5" s="211" customFormat="1" ht="16.5" customHeight="1">
      <c r="B156" s="209" t="s">
        <v>375</v>
      </c>
      <c r="C156" s="209">
        <v>3</v>
      </c>
      <c r="D156" s="210">
        <v>2020000</v>
      </c>
      <c r="E156" s="210">
        <v>2020000</v>
      </c>
    </row>
    <row r="157" spans="2:5" s="211" customFormat="1" ht="16.5" customHeight="1">
      <c r="B157" s="283" t="s">
        <v>308</v>
      </c>
      <c r="C157" s="283">
        <v>3</v>
      </c>
      <c r="D157" s="284">
        <v>517100</v>
      </c>
      <c r="E157" s="284">
        <v>446100</v>
      </c>
    </row>
    <row r="158" spans="2:5" s="211" customFormat="1" ht="16.5" customHeight="1">
      <c r="B158" s="209" t="s">
        <v>337</v>
      </c>
      <c r="C158" s="209">
        <v>2</v>
      </c>
      <c r="D158" s="210">
        <v>250000</v>
      </c>
      <c r="E158" s="210">
        <v>150000</v>
      </c>
    </row>
    <row r="159" spans="2:5" s="211" customFormat="1" ht="16.5" customHeight="1">
      <c r="B159" s="283" t="s">
        <v>482</v>
      </c>
      <c r="C159" s="283">
        <v>2</v>
      </c>
      <c r="D159" s="284">
        <v>170000</v>
      </c>
      <c r="E159" s="284">
        <v>45000</v>
      </c>
    </row>
    <row r="160" spans="2:5" s="211" customFormat="1" ht="16.5" customHeight="1">
      <c r="B160" s="209" t="s">
        <v>299</v>
      </c>
      <c r="C160" s="209">
        <v>2</v>
      </c>
      <c r="D160" s="210">
        <v>300000</v>
      </c>
      <c r="E160" s="210">
        <v>160000</v>
      </c>
    </row>
    <row r="161" spans="2:5" s="211" customFormat="1" ht="16.5" customHeight="1">
      <c r="B161" s="283" t="s">
        <v>380</v>
      </c>
      <c r="C161" s="283">
        <v>2</v>
      </c>
      <c r="D161" s="284">
        <v>100000</v>
      </c>
      <c r="E161" s="284">
        <v>17500</v>
      </c>
    </row>
    <row r="162" spans="2:5" s="211" customFormat="1" ht="16.5" customHeight="1">
      <c r="B162" s="209" t="s">
        <v>383</v>
      </c>
      <c r="C162" s="209">
        <v>2</v>
      </c>
      <c r="D162" s="210">
        <v>150000</v>
      </c>
      <c r="E162" s="210">
        <v>107500</v>
      </c>
    </row>
    <row r="163" spans="2:5" s="211" customFormat="1" ht="16.5" customHeight="1">
      <c r="B163" s="283" t="s">
        <v>531</v>
      </c>
      <c r="C163" s="283">
        <v>2</v>
      </c>
      <c r="D163" s="284">
        <v>100000</v>
      </c>
      <c r="E163" s="284">
        <v>97500</v>
      </c>
    </row>
    <row r="164" spans="2:5" s="211" customFormat="1" ht="16.5" customHeight="1">
      <c r="B164" s="209" t="s">
        <v>338</v>
      </c>
      <c r="C164" s="209">
        <v>2</v>
      </c>
      <c r="D164" s="210">
        <v>100000</v>
      </c>
      <c r="E164" s="210">
        <v>100000</v>
      </c>
    </row>
    <row r="165" spans="2:5" s="211" customFormat="1" ht="16.5" customHeight="1">
      <c r="B165" s="283" t="s">
        <v>534</v>
      </c>
      <c r="C165" s="283">
        <v>1</v>
      </c>
      <c r="D165" s="284">
        <v>50000</v>
      </c>
      <c r="E165" s="284">
        <v>50000</v>
      </c>
    </row>
    <row r="166" spans="2:5" s="211" customFormat="1" ht="16.5" customHeight="1">
      <c r="B166" s="209" t="s">
        <v>476</v>
      </c>
      <c r="C166" s="209">
        <v>1</v>
      </c>
      <c r="D166" s="210">
        <v>100000</v>
      </c>
      <c r="E166" s="210">
        <v>100000</v>
      </c>
    </row>
    <row r="167" spans="2:5" s="211" customFormat="1" ht="16.5" customHeight="1">
      <c r="B167" s="283" t="s">
        <v>575</v>
      </c>
      <c r="C167" s="283">
        <v>1</v>
      </c>
      <c r="D167" s="284">
        <v>50000</v>
      </c>
      <c r="E167" s="284">
        <v>48500</v>
      </c>
    </row>
    <row r="168" spans="2:5" s="211" customFormat="1" ht="16.5" customHeight="1">
      <c r="B168" s="209" t="s">
        <v>374</v>
      </c>
      <c r="C168" s="209">
        <v>1</v>
      </c>
      <c r="D168" s="210">
        <v>50000</v>
      </c>
      <c r="E168" s="210">
        <v>33330</v>
      </c>
    </row>
    <row r="169" spans="2:5" s="211" customFormat="1" ht="16.5" customHeight="1">
      <c r="B169" s="283" t="s">
        <v>489</v>
      </c>
      <c r="C169" s="283">
        <v>1</v>
      </c>
      <c r="D169" s="284">
        <v>50000</v>
      </c>
      <c r="E169" s="284">
        <v>12500</v>
      </c>
    </row>
    <row r="170" spans="2:5" s="211" customFormat="1" ht="16.5" customHeight="1">
      <c r="B170" s="209" t="s">
        <v>296</v>
      </c>
      <c r="C170" s="209">
        <v>1</v>
      </c>
      <c r="D170" s="210">
        <v>500000</v>
      </c>
      <c r="E170" s="210">
        <v>350000</v>
      </c>
    </row>
    <row r="171" spans="2:5" s="211" customFormat="1" ht="16.5" customHeight="1">
      <c r="B171" s="283" t="s">
        <v>372</v>
      </c>
      <c r="C171" s="283">
        <v>1</v>
      </c>
      <c r="D171" s="284">
        <v>50000</v>
      </c>
      <c r="E171" s="284">
        <v>50000</v>
      </c>
    </row>
    <row r="172" spans="1:6" ht="16.5" customHeight="1">
      <c r="A172" s="211"/>
      <c r="B172" s="209" t="s">
        <v>488</v>
      </c>
      <c r="C172" s="209">
        <v>1</v>
      </c>
      <c r="D172" s="210">
        <v>100000</v>
      </c>
      <c r="E172" s="210">
        <v>75000</v>
      </c>
      <c r="F172" s="211"/>
    </row>
    <row r="173" spans="2:5" s="211" customFormat="1" ht="16.5" customHeight="1">
      <c r="B173" s="283" t="s">
        <v>478</v>
      </c>
      <c r="C173" s="283">
        <v>1</v>
      </c>
      <c r="D173" s="284">
        <v>100000</v>
      </c>
      <c r="E173" s="284">
        <v>100000</v>
      </c>
    </row>
    <row r="174" spans="2:5" s="211" customFormat="1" ht="16.5" customHeight="1">
      <c r="B174" s="209" t="s">
        <v>484</v>
      </c>
      <c r="C174" s="209">
        <v>1</v>
      </c>
      <c r="D174" s="210">
        <v>1000000</v>
      </c>
      <c r="E174" s="210">
        <v>333000</v>
      </c>
    </row>
    <row r="175" spans="2:5" s="211" customFormat="1" ht="16.5" customHeight="1">
      <c r="B175" s="283" t="s">
        <v>474</v>
      </c>
      <c r="C175" s="283">
        <v>1</v>
      </c>
      <c r="D175" s="284">
        <v>50000</v>
      </c>
      <c r="E175" s="284">
        <v>20000</v>
      </c>
    </row>
    <row r="176" spans="1:6" ht="16.5" customHeight="1">
      <c r="A176" s="211"/>
      <c r="B176" s="209" t="s">
        <v>518</v>
      </c>
      <c r="C176" s="209">
        <v>1</v>
      </c>
      <c r="D176" s="210">
        <v>50000</v>
      </c>
      <c r="E176" s="210">
        <v>50000</v>
      </c>
      <c r="F176" s="211"/>
    </row>
    <row r="177" spans="1:6" ht="17.25" customHeight="1">
      <c r="A177" s="211"/>
      <c r="B177" s="283" t="s">
        <v>535</v>
      </c>
      <c r="C177" s="283">
        <v>1</v>
      </c>
      <c r="D177" s="284">
        <v>1600000</v>
      </c>
      <c r="E177" s="284">
        <v>90000</v>
      </c>
      <c r="F177" s="211"/>
    </row>
    <row r="178" spans="2:5" s="211" customFormat="1" ht="17.25" customHeight="1">
      <c r="B178" s="283" t="s">
        <v>540</v>
      </c>
      <c r="C178" s="283">
        <v>1</v>
      </c>
      <c r="D178" s="284">
        <v>100000</v>
      </c>
      <c r="E178" s="284">
        <v>100000</v>
      </c>
    </row>
    <row r="179" spans="2:5" s="211" customFormat="1" ht="17.25" customHeight="1">
      <c r="B179" s="283" t="s">
        <v>385</v>
      </c>
      <c r="C179" s="283">
        <v>1</v>
      </c>
      <c r="D179" s="284">
        <v>700000</v>
      </c>
      <c r="E179" s="284">
        <v>350000</v>
      </c>
    </row>
    <row r="180" spans="2:5" s="211" customFormat="1" ht="17.25" customHeight="1">
      <c r="B180" s="283" t="s">
        <v>377</v>
      </c>
      <c r="C180" s="283">
        <v>1</v>
      </c>
      <c r="D180" s="284">
        <v>120000</v>
      </c>
      <c r="E180" s="284">
        <v>60000</v>
      </c>
    </row>
    <row r="181" spans="2:5" s="211" customFormat="1" ht="17.25" customHeight="1">
      <c r="B181" s="281" t="s">
        <v>509</v>
      </c>
      <c r="C181" s="281">
        <v>1</v>
      </c>
      <c r="D181" s="282">
        <v>100000</v>
      </c>
      <c r="E181" s="282">
        <v>30000</v>
      </c>
    </row>
    <row r="182" spans="2:5" s="211" customFormat="1" ht="17.25" customHeight="1">
      <c r="B182" s="283" t="s">
        <v>382</v>
      </c>
      <c r="C182" s="283">
        <v>1</v>
      </c>
      <c r="D182" s="284">
        <v>100000</v>
      </c>
      <c r="E182" s="284">
        <v>50000</v>
      </c>
    </row>
    <row r="183" spans="1:6" ht="16.5" customHeight="1">
      <c r="A183" s="211"/>
      <c r="B183" s="209" t="s">
        <v>519</v>
      </c>
      <c r="C183" s="209">
        <v>1</v>
      </c>
      <c r="D183" s="210">
        <v>100000</v>
      </c>
      <c r="E183" s="210">
        <v>33000</v>
      </c>
      <c r="F183" s="211"/>
    </row>
    <row r="184" spans="1:6" ht="16.5" customHeight="1">
      <c r="A184" s="211"/>
      <c r="B184" s="607" t="s">
        <v>31</v>
      </c>
      <c r="C184" s="607"/>
      <c r="D184" s="607"/>
      <c r="E184" s="114">
        <f>SUM(E112:E183)</f>
        <v>483416594</v>
      </c>
      <c r="F184" s="211"/>
    </row>
    <row r="185" spans="1:6" ht="16.5" customHeight="1">
      <c r="A185" s="211"/>
      <c r="B185" s="112"/>
      <c r="C185" s="112"/>
      <c r="D185" s="113"/>
      <c r="E185" s="113"/>
      <c r="F185" s="211"/>
    </row>
    <row r="186" spans="1:6" ht="16.5" customHeight="1">
      <c r="A186" s="211"/>
      <c r="B186" s="497" t="s">
        <v>141</v>
      </c>
      <c r="C186" s="497"/>
      <c r="D186" s="497"/>
      <c r="E186" s="497"/>
      <c r="F186" s="211"/>
    </row>
    <row r="187" spans="1:6" ht="16.5" customHeight="1">
      <c r="A187" s="211"/>
      <c r="B187" s="604" t="s">
        <v>249</v>
      </c>
      <c r="C187" s="604" t="s">
        <v>250</v>
      </c>
      <c r="D187" s="604" t="s">
        <v>247</v>
      </c>
      <c r="E187" s="604" t="s">
        <v>248</v>
      </c>
      <c r="F187" s="211"/>
    </row>
    <row r="188" spans="1:6" ht="16.5" customHeight="1">
      <c r="A188" s="211"/>
      <c r="B188" s="604"/>
      <c r="C188" s="604"/>
      <c r="D188" s="605"/>
      <c r="E188" s="605"/>
      <c r="F188" s="211"/>
    </row>
    <row r="189" spans="1:6" ht="25.5" customHeight="1">
      <c r="A189" s="211"/>
      <c r="B189" s="604"/>
      <c r="C189" s="604"/>
      <c r="D189" s="605"/>
      <c r="E189" s="605"/>
      <c r="F189" s="211"/>
    </row>
    <row r="190" spans="1:6" ht="16.5" customHeight="1">
      <c r="A190" s="211"/>
      <c r="B190" s="209" t="s">
        <v>298</v>
      </c>
      <c r="C190" s="209">
        <v>977</v>
      </c>
      <c r="D190" s="210">
        <v>159584175</v>
      </c>
      <c r="E190" s="210">
        <v>141042000</v>
      </c>
      <c r="F190" s="211"/>
    </row>
    <row r="191" spans="1:6" ht="16.5" customHeight="1">
      <c r="A191" s="211"/>
      <c r="B191" s="283" t="s">
        <v>329</v>
      </c>
      <c r="C191" s="283">
        <v>321</v>
      </c>
      <c r="D191" s="284">
        <v>38694000</v>
      </c>
      <c r="E191" s="284">
        <v>21697481</v>
      </c>
      <c r="F191" s="211"/>
    </row>
    <row r="192" spans="2:5" s="211" customFormat="1" ht="16.5" customHeight="1">
      <c r="B192" s="209" t="s">
        <v>293</v>
      </c>
      <c r="C192" s="209">
        <v>206</v>
      </c>
      <c r="D192" s="210">
        <v>35962000</v>
      </c>
      <c r="E192" s="210">
        <v>32401675</v>
      </c>
    </row>
    <row r="193" spans="2:5" s="211" customFormat="1" ht="16.5" customHeight="1">
      <c r="B193" s="283" t="s">
        <v>282</v>
      </c>
      <c r="C193" s="283">
        <v>198</v>
      </c>
      <c r="D193" s="284">
        <v>23505300</v>
      </c>
      <c r="E193" s="284">
        <v>15430750</v>
      </c>
    </row>
    <row r="194" spans="2:5" s="211" customFormat="1" ht="16.5" customHeight="1">
      <c r="B194" s="209" t="s">
        <v>281</v>
      </c>
      <c r="C194" s="209">
        <v>193</v>
      </c>
      <c r="D194" s="210">
        <v>16835050</v>
      </c>
      <c r="E194" s="210">
        <v>15408100</v>
      </c>
    </row>
    <row r="195" spans="2:5" s="211" customFormat="1" ht="16.5" customHeight="1">
      <c r="B195" s="283" t="s">
        <v>313</v>
      </c>
      <c r="C195" s="283">
        <v>126</v>
      </c>
      <c r="D195" s="284">
        <v>28501925</v>
      </c>
      <c r="E195" s="284">
        <v>18973175</v>
      </c>
    </row>
    <row r="196" spans="2:5" s="211" customFormat="1" ht="16.5" customHeight="1">
      <c r="B196" s="209" t="s">
        <v>344</v>
      </c>
      <c r="C196" s="209">
        <v>102</v>
      </c>
      <c r="D196" s="210">
        <v>14660000</v>
      </c>
      <c r="E196" s="210">
        <v>9743725</v>
      </c>
    </row>
    <row r="197" spans="2:5" s="211" customFormat="1" ht="16.5" customHeight="1">
      <c r="B197" s="283" t="s">
        <v>284</v>
      </c>
      <c r="C197" s="283">
        <v>99</v>
      </c>
      <c r="D197" s="284">
        <v>13315000</v>
      </c>
      <c r="E197" s="284">
        <v>8995075</v>
      </c>
    </row>
    <row r="198" spans="2:5" s="211" customFormat="1" ht="16.5" customHeight="1">
      <c r="B198" s="209" t="s">
        <v>307</v>
      </c>
      <c r="C198" s="209">
        <v>85</v>
      </c>
      <c r="D198" s="210">
        <v>13653000</v>
      </c>
      <c r="E198" s="210">
        <v>10191775</v>
      </c>
    </row>
    <row r="199" spans="2:5" s="211" customFormat="1" ht="16.5" customHeight="1">
      <c r="B199" s="283" t="s">
        <v>288</v>
      </c>
      <c r="C199" s="283">
        <v>69</v>
      </c>
      <c r="D199" s="284">
        <v>13803000</v>
      </c>
      <c r="E199" s="284">
        <v>12067675</v>
      </c>
    </row>
    <row r="200" spans="2:5" s="211" customFormat="1" ht="16.5" customHeight="1">
      <c r="B200" s="209" t="s">
        <v>289</v>
      </c>
      <c r="C200" s="209">
        <v>63</v>
      </c>
      <c r="D200" s="210">
        <v>35070050</v>
      </c>
      <c r="E200" s="210">
        <v>32543100</v>
      </c>
    </row>
    <row r="201" spans="2:5" s="211" customFormat="1" ht="16.5" customHeight="1">
      <c r="B201" s="283" t="s">
        <v>297</v>
      </c>
      <c r="C201" s="283">
        <v>61</v>
      </c>
      <c r="D201" s="284">
        <v>13661000</v>
      </c>
      <c r="E201" s="284">
        <v>11050000</v>
      </c>
    </row>
    <row r="202" spans="2:5" s="211" customFormat="1" ht="16.5" customHeight="1">
      <c r="B202" s="209" t="s">
        <v>312</v>
      </c>
      <c r="C202" s="209">
        <v>60</v>
      </c>
      <c r="D202" s="210">
        <v>9565000</v>
      </c>
      <c r="E202" s="210">
        <v>8088275</v>
      </c>
    </row>
    <row r="203" spans="1:6" ht="16.5" customHeight="1">
      <c r="A203" s="211"/>
      <c r="B203" s="283" t="s">
        <v>283</v>
      </c>
      <c r="C203" s="283">
        <v>51</v>
      </c>
      <c r="D203" s="284">
        <v>47801500</v>
      </c>
      <c r="E203" s="284">
        <v>46292550</v>
      </c>
      <c r="F203" s="211"/>
    </row>
    <row r="204" spans="1:6" ht="16.5" customHeight="1">
      <c r="A204" s="211"/>
      <c r="B204" s="209" t="s">
        <v>294</v>
      </c>
      <c r="C204" s="209">
        <v>47</v>
      </c>
      <c r="D204" s="210">
        <v>3610000</v>
      </c>
      <c r="E204" s="210">
        <v>3033300</v>
      </c>
      <c r="F204" s="211"/>
    </row>
    <row r="205" spans="1:6" ht="16.5" customHeight="1">
      <c r="A205" s="211"/>
      <c r="B205" s="283" t="s">
        <v>292</v>
      </c>
      <c r="C205" s="283">
        <v>40</v>
      </c>
      <c r="D205" s="284">
        <v>6540000</v>
      </c>
      <c r="E205" s="284">
        <v>5428175</v>
      </c>
      <c r="F205" s="211"/>
    </row>
    <row r="206" spans="1:6" ht="16.5" customHeight="1">
      <c r="A206" s="211"/>
      <c r="B206" s="209" t="s">
        <v>295</v>
      </c>
      <c r="C206" s="209">
        <v>39</v>
      </c>
      <c r="D206" s="210">
        <v>4720000</v>
      </c>
      <c r="E206" s="210">
        <v>2648500</v>
      </c>
      <c r="F206" s="211"/>
    </row>
    <row r="207" spans="1:6" ht="16.5" customHeight="1">
      <c r="A207" s="211"/>
      <c r="B207" s="283" t="s">
        <v>336</v>
      </c>
      <c r="C207" s="283">
        <v>36</v>
      </c>
      <c r="D207" s="284">
        <v>4485000</v>
      </c>
      <c r="E207" s="284">
        <v>4245300</v>
      </c>
      <c r="F207" s="211"/>
    </row>
    <row r="208" spans="1:6" ht="16.5" customHeight="1">
      <c r="A208" s="211"/>
      <c r="B208" s="209" t="s">
        <v>287</v>
      </c>
      <c r="C208" s="209">
        <v>31</v>
      </c>
      <c r="D208" s="210">
        <v>1279000</v>
      </c>
      <c r="E208" s="210">
        <v>959100</v>
      </c>
      <c r="F208" s="211"/>
    </row>
    <row r="209" spans="1:6" ht="16.5" customHeight="1">
      <c r="A209" s="211"/>
      <c r="B209" s="283" t="s">
        <v>301</v>
      </c>
      <c r="C209" s="283">
        <v>30</v>
      </c>
      <c r="D209" s="284">
        <v>2180000</v>
      </c>
      <c r="E209" s="284">
        <v>1440600</v>
      </c>
      <c r="F209" s="211"/>
    </row>
    <row r="210" spans="1:6" ht="16.5" customHeight="1">
      <c r="A210" s="211"/>
      <c r="B210" s="209" t="s">
        <v>367</v>
      </c>
      <c r="C210" s="209">
        <v>30</v>
      </c>
      <c r="D210" s="210">
        <v>7640000</v>
      </c>
      <c r="E210" s="210">
        <v>4615350</v>
      </c>
      <c r="F210" s="211"/>
    </row>
    <row r="211" spans="1:6" ht="16.5" customHeight="1">
      <c r="A211" s="211"/>
      <c r="B211" s="283" t="s">
        <v>285</v>
      </c>
      <c r="C211" s="283">
        <v>29</v>
      </c>
      <c r="D211" s="284">
        <v>1655000</v>
      </c>
      <c r="E211" s="284">
        <v>1257900</v>
      </c>
      <c r="F211" s="211"/>
    </row>
    <row r="212" spans="1:6" ht="16.5" customHeight="1">
      <c r="A212" s="211"/>
      <c r="B212" s="209" t="s">
        <v>377</v>
      </c>
      <c r="C212" s="209">
        <v>26</v>
      </c>
      <c r="D212" s="210">
        <v>1530000</v>
      </c>
      <c r="E212" s="210">
        <v>952600</v>
      </c>
      <c r="F212" s="211"/>
    </row>
    <row r="213" spans="1:6" ht="16.5" customHeight="1">
      <c r="A213" s="211"/>
      <c r="B213" s="283" t="s">
        <v>343</v>
      </c>
      <c r="C213" s="283">
        <v>25</v>
      </c>
      <c r="D213" s="284">
        <v>4430000</v>
      </c>
      <c r="E213" s="284">
        <v>3219000</v>
      </c>
      <c r="F213" s="211"/>
    </row>
    <row r="214" spans="1:6" ht="16.5" customHeight="1">
      <c r="A214" s="211"/>
      <c r="B214" s="209" t="s">
        <v>328</v>
      </c>
      <c r="C214" s="209">
        <v>24</v>
      </c>
      <c r="D214" s="210">
        <v>2440000</v>
      </c>
      <c r="E214" s="210">
        <v>2162000</v>
      </c>
      <c r="F214" s="211"/>
    </row>
    <row r="215" spans="1:6" ht="16.5" customHeight="1">
      <c r="A215" s="211"/>
      <c r="B215" s="283" t="s">
        <v>300</v>
      </c>
      <c r="C215" s="283">
        <v>21</v>
      </c>
      <c r="D215" s="284">
        <v>3670000</v>
      </c>
      <c r="E215" s="284">
        <v>1895000</v>
      </c>
      <c r="F215" s="211"/>
    </row>
    <row r="216" spans="2:5" ht="16.5" customHeight="1">
      <c r="B216" s="209" t="s">
        <v>380</v>
      </c>
      <c r="C216" s="209">
        <v>21</v>
      </c>
      <c r="D216" s="210">
        <v>1030000</v>
      </c>
      <c r="E216" s="210">
        <v>739000</v>
      </c>
    </row>
    <row r="217" spans="2:5" ht="16.5" customHeight="1">
      <c r="B217" s="283" t="s">
        <v>286</v>
      </c>
      <c r="C217" s="283">
        <v>20</v>
      </c>
      <c r="D217" s="284">
        <v>10643000</v>
      </c>
      <c r="E217" s="284">
        <v>10585600</v>
      </c>
    </row>
    <row r="218" spans="2:5" ht="16.5" customHeight="1">
      <c r="B218" s="209" t="s">
        <v>308</v>
      </c>
      <c r="C218" s="209">
        <v>20</v>
      </c>
      <c r="D218" s="210">
        <v>6645000</v>
      </c>
      <c r="E218" s="210">
        <v>6452300</v>
      </c>
    </row>
    <row r="219" spans="2:5" ht="16.5" customHeight="1">
      <c r="B219" s="283" t="s">
        <v>299</v>
      </c>
      <c r="C219" s="283">
        <v>18</v>
      </c>
      <c r="D219" s="284">
        <v>1075000</v>
      </c>
      <c r="E219" s="284">
        <v>383600</v>
      </c>
    </row>
    <row r="220" spans="2:5" ht="16.5" customHeight="1">
      <c r="B220" s="209" t="s">
        <v>291</v>
      </c>
      <c r="C220" s="209">
        <v>17</v>
      </c>
      <c r="D220" s="210">
        <v>665000</v>
      </c>
      <c r="E220" s="210">
        <v>609000</v>
      </c>
    </row>
    <row r="221" spans="2:5" ht="16.5" customHeight="1">
      <c r="B221" s="283" t="s">
        <v>290</v>
      </c>
      <c r="C221" s="283">
        <v>17</v>
      </c>
      <c r="D221" s="284">
        <v>850000</v>
      </c>
      <c r="E221" s="284">
        <v>677775</v>
      </c>
    </row>
    <row r="222" spans="2:5" ht="16.5" customHeight="1">
      <c r="B222" s="209" t="s">
        <v>296</v>
      </c>
      <c r="C222" s="209">
        <v>16</v>
      </c>
      <c r="D222" s="210">
        <v>1850000</v>
      </c>
      <c r="E222" s="210">
        <v>1724500</v>
      </c>
    </row>
    <row r="223" spans="2:5" ht="16.5" customHeight="1">
      <c r="B223" s="283" t="s">
        <v>373</v>
      </c>
      <c r="C223" s="283">
        <v>16</v>
      </c>
      <c r="D223" s="284">
        <v>916000</v>
      </c>
      <c r="E223" s="284">
        <v>615150</v>
      </c>
    </row>
    <row r="224" spans="2:5" ht="16.5" customHeight="1">
      <c r="B224" s="209" t="s">
        <v>366</v>
      </c>
      <c r="C224" s="209">
        <v>15</v>
      </c>
      <c r="D224" s="210">
        <v>610000</v>
      </c>
      <c r="E224" s="210">
        <v>349500</v>
      </c>
    </row>
    <row r="225" spans="2:5" ht="16.5" customHeight="1">
      <c r="B225" s="283" t="s">
        <v>372</v>
      </c>
      <c r="C225" s="283">
        <v>14</v>
      </c>
      <c r="D225" s="284">
        <v>2000000</v>
      </c>
      <c r="E225" s="284">
        <v>1547000</v>
      </c>
    </row>
    <row r="226" spans="2:5" ht="16.5" customHeight="1">
      <c r="B226" s="209" t="s">
        <v>338</v>
      </c>
      <c r="C226" s="209">
        <v>14</v>
      </c>
      <c r="D226" s="210">
        <v>560000</v>
      </c>
      <c r="E226" s="210">
        <v>412250</v>
      </c>
    </row>
    <row r="227" spans="2:5" ht="16.5" customHeight="1">
      <c r="B227" s="283" t="s">
        <v>345</v>
      </c>
      <c r="C227" s="283">
        <v>13</v>
      </c>
      <c r="D227" s="284">
        <v>890000</v>
      </c>
      <c r="E227" s="284">
        <v>787475</v>
      </c>
    </row>
    <row r="228" spans="2:5" ht="16.5" customHeight="1">
      <c r="B228" s="209" t="s">
        <v>371</v>
      </c>
      <c r="C228" s="209">
        <v>13</v>
      </c>
      <c r="D228" s="210">
        <v>1740000</v>
      </c>
      <c r="E228" s="210">
        <v>969200</v>
      </c>
    </row>
    <row r="229" spans="2:5" ht="16.5" customHeight="1">
      <c r="B229" s="283" t="s">
        <v>337</v>
      </c>
      <c r="C229" s="283">
        <v>13</v>
      </c>
      <c r="D229" s="284">
        <v>990000</v>
      </c>
      <c r="E229" s="284">
        <v>501500</v>
      </c>
    </row>
    <row r="230" spans="2:5" ht="16.5" customHeight="1">
      <c r="B230" s="209" t="s">
        <v>379</v>
      </c>
      <c r="C230" s="209">
        <v>13</v>
      </c>
      <c r="D230" s="210">
        <v>1640000</v>
      </c>
      <c r="E230" s="210">
        <v>534650</v>
      </c>
    </row>
    <row r="231" spans="2:5" ht="16.5" customHeight="1">
      <c r="B231" s="283" t="s">
        <v>480</v>
      </c>
      <c r="C231" s="283">
        <v>13</v>
      </c>
      <c r="D231" s="284">
        <v>19550000</v>
      </c>
      <c r="E231" s="284">
        <v>19493000</v>
      </c>
    </row>
    <row r="232" spans="2:5" ht="16.5" customHeight="1">
      <c r="B232" s="209" t="s">
        <v>311</v>
      </c>
      <c r="C232" s="209">
        <v>12</v>
      </c>
      <c r="D232" s="210">
        <v>2600000</v>
      </c>
      <c r="E232" s="210">
        <v>1361500</v>
      </c>
    </row>
    <row r="233" spans="2:5" ht="16.5" customHeight="1">
      <c r="B233" s="283" t="s">
        <v>386</v>
      </c>
      <c r="C233" s="283">
        <v>11</v>
      </c>
      <c r="D233" s="284">
        <v>650000</v>
      </c>
      <c r="E233" s="284">
        <v>580300</v>
      </c>
    </row>
    <row r="234" spans="2:5" ht="16.5" customHeight="1">
      <c r="B234" s="209" t="s">
        <v>473</v>
      </c>
      <c r="C234" s="209">
        <v>10</v>
      </c>
      <c r="D234" s="210">
        <v>367000</v>
      </c>
      <c r="E234" s="210">
        <v>355000</v>
      </c>
    </row>
    <row r="235" spans="2:5" ht="16.5" customHeight="1">
      <c r="B235" s="283" t="s">
        <v>383</v>
      </c>
      <c r="C235" s="283">
        <v>9</v>
      </c>
      <c r="D235" s="284">
        <v>1160000</v>
      </c>
      <c r="E235" s="284">
        <v>905000</v>
      </c>
    </row>
    <row r="236" spans="2:5" ht="16.5" customHeight="1">
      <c r="B236" s="209" t="s">
        <v>517</v>
      </c>
      <c r="C236" s="209">
        <v>8</v>
      </c>
      <c r="D236" s="210">
        <v>80000</v>
      </c>
      <c r="E236" s="210">
        <v>77100</v>
      </c>
    </row>
    <row r="237" spans="2:5" ht="16.5" customHeight="1">
      <c r="B237" s="283" t="s">
        <v>369</v>
      </c>
      <c r="C237" s="283">
        <v>8</v>
      </c>
      <c r="D237" s="284">
        <v>625000</v>
      </c>
      <c r="E237" s="284">
        <v>490000</v>
      </c>
    </row>
    <row r="238" spans="2:5" ht="16.5" customHeight="1">
      <c r="B238" s="209" t="s">
        <v>481</v>
      </c>
      <c r="C238" s="209">
        <v>8</v>
      </c>
      <c r="D238" s="210">
        <v>620000</v>
      </c>
      <c r="E238" s="210">
        <v>528950</v>
      </c>
    </row>
    <row r="239" spans="2:5" ht="16.5" customHeight="1">
      <c r="B239" s="283" t="s">
        <v>306</v>
      </c>
      <c r="C239" s="283">
        <v>8</v>
      </c>
      <c r="D239" s="284">
        <v>430000</v>
      </c>
      <c r="E239" s="284">
        <v>379500</v>
      </c>
    </row>
    <row r="240" spans="2:5" ht="16.5" customHeight="1">
      <c r="B240" s="209" t="s">
        <v>382</v>
      </c>
      <c r="C240" s="209">
        <v>8</v>
      </c>
      <c r="D240" s="210">
        <v>1290000</v>
      </c>
      <c r="E240" s="210">
        <v>1149500</v>
      </c>
    </row>
    <row r="241" spans="2:5" ht="16.5" customHeight="1">
      <c r="B241" s="283" t="s">
        <v>479</v>
      </c>
      <c r="C241" s="283">
        <v>7</v>
      </c>
      <c r="D241" s="284">
        <v>200000</v>
      </c>
      <c r="E241" s="284">
        <v>140600</v>
      </c>
    </row>
    <row r="242" spans="2:5" ht="16.5" customHeight="1">
      <c r="B242" s="209" t="s">
        <v>537</v>
      </c>
      <c r="C242" s="209">
        <v>7</v>
      </c>
      <c r="D242" s="210">
        <v>334000</v>
      </c>
      <c r="E242" s="210">
        <v>321575</v>
      </c>
    </row>
    <row r="243" spans="2:5" ht="16.5" customHeight="1">
      <c r="B243" s="283" t="s">
        <v>475</v>
      </c>
      <c r="C243" s="283">
        <v>6</v>
      </c>
      <c r="D243" s="284">
        <v>910000</v>
      </c>
      <c r="E243" s="284">
        <v>600000</v>
      </c>
    </row>
    <row r="244" spans="2:5" ht="16.5" customHeight="1">
      <c r="B244" s="209" t="s">
        <v>374</v>
      </c>
      <c r="C244" s="209">
        <v>5</v>
      </c>
      <c r="D244" s="210">
        <v>130000</v>
      </c>
      <c r="E244" s="210">
        <v>75000</v>
      </c>
    </row>
    <row r="245" spans="2:5" ht="16.5" customHeight="1">
      <c r="B245" s="283" t="s">
        <v>485</v>
      </c>
      <c r="C245" s="283">
        <v>5</v>
      </c>
      <c r="D245" s="284">
        <v>550000</v>
      </c>
      <c r="E245" s="284">
        <v>290000</v>
      </c>
    </row>
    <row r="246" spans="2:5" ht="16.5" customHeight="1">
      <c r="B246" s="209" t="s">
        <v>484</v>
      </c>
      <c r="C246" s="209">
        <v>5</v>
      </c>
      <c r="D246" s="210">
        <v>1500000</v>
      </c>
      <c r="E246" s="210">
        <v>755000</v>
      </c>
    </row>
    <row r="247" spans="2:5" ht="16.5" customHeight="1">
      <c r="B247" s="283" t="s">
        <v>385</v>
      </c>
      <c r="C247" s="283">
        <v>5</v>
      </c>
      <c r="D247" s="284">
        <v>60000</v>
      </c>
      <c r="E247" s="284">
        <v>48000</v>
      </c>
    </row>
    <row r="248" spans="2:5" ht="16.5" customHeight="1">
      <c r="B248" s="209" t="s">
        <v>521</v>
      </c>
      <c r="C248" s="209">
        <v>5</v>
      </c>
      <c r="D248" s="210">
        <v>2010000</v>
      </c>
      <c r="E248" s="210">
        <v>1859000</v>
      </c>
    </row>
    <row r="249" spans="2:5" ht="16.5" customHeight="1">
      <c r="B249" s="283" t="s">
        <v>543</v>
      </c>
      <c r="C249" s="283">
        <v>4</v>
      </c>
      <c r="D249" s="284">
        <v>1120000</v>
      </c>
      <c r="E249" s="284">
        <v>1115000</v>
      </c>
    </row>
    <row r="250" spans="2:5" ht="16.5" customHeight="1">
      <c r="B250" s="209" t="s">
        <v>376</v>
      </c>
      <c r="C250" s="209">
        <v>4</v>
      </c>
      <c r="D250" s="210">
        <v>270000</v>
      </c>
      <c r="E250" s="210">
        <v>245000</v>
      </c>
    </row>
    <row r="251" spans="2:5" ht="16.5" customHeight="1">
      <c r="B251" s="283" t="s">
        <v>522</v>
      </c>
      <c r="C251" s="283">
        <v>4</v>
      </c>
      <c r="D251" s="284">
        <v>4770000</v>
      </c>
      <c r="E251" s="284">
        <v>4762000</v>
      </c>
    </row>
    <row r="252" spans="2:5" ht="16.5" customHeight="1">
      <c r="B252" s="209" t="s">
        <v>482</v>
      </c>
      <c r="C252" s="209">
        <v>4</v>
      </c>
      <c r="D252" s="210">
        <v>140000</v>
      </c>
      <c r="E252" s="210">
        <v>75000</v>
      </c>
    </row>
    <row r="253" spans="2:5" ht="16.5" customHeight="1">
      <c r="B253" s="283" t="s">
        <v>378</v>
      </c>
      <c r="C253" s="283">
        <v>4</v>
      </c>
      <c r="D253" s="284">
        <v>1640000</v>
      </c>
      <c r="E253" s="284">
        <v>844900</v>
      </c>
    </row>
    <row r="254" spans="2:5" ht="16.5" customHeight="1">
      <c r="B254" s="209" t="s">
        <v>384</v>
      </c>
      <c r="C254" s="209">
        <v>4</v>
      </c>
      <c r="D254" s="210">
        <v>602000</v>
      </c>
      <c r="E254" s="210">
        <v>538000</v>
      </c>
    </row>
    <row r="255" spans="2:5" ht="16.5" customHeight="1">
      <c r="B255" s="283" t="s">
        <v>487</v>
      </c>
      <c r="C255" s="283">
        <v>3</v>
      </c>
      <c r="D255" s="284">
        <v>70000</v>
      </c>
      <c r="E255" s="284">
        <v>28300</v>
      </c>
    </row>
    <row r="256" spans="2:5" ht="16.5" customHeight="1">
      <c r="B256" s="209" t="s">
        <v>478</v>
      </c>
      <c r="C256" s="209">
        <v>3</v>
      </c>
      <c r="D256" s="210">
        <v>320000</v>
      </c>
      <c r="E256" s="210">
        <v>140000</v>
      </c>
    </row>
    <row r="257" spans="2:5" s="211" customFormat="1" ht="16.5" customHeight="1">
      <c r="B257" s="283" t="s">
        <v>477</v>
      </c>
      <c r="C257" s="283">
        <v>3</v>
      </c>
      <c r="D257" s="284">
        <v>250000</v>
      </c>
      <c r="E257" s="284">
        <v>250000</v>
      </c>
    </row>
    <row r="258" spans="2:5" s="211" customFormat="1" ht="16.5" customHeight="1">
      <c r="B258" s="209" t="s">
        <v>370</v>
      </c>
      <c r="C258" s="209">
        <v>3</v>
      </c>
      <c r="D258" s="210">
        <v>60000</v>
      </c>
      <c r="E258" s="210">
        <v>52000</v>
      </c>
    </row>
    <row r="259" spans="2:5" s="211" customFormat="1" ht="16.5" customHeight="1">
      <c r="B259" s="283" t="s">
        <v>532</v>
      </c>
      <c r="C259" s="283">
        <v>3</v>
      </c>
      <c r="D259" s="284">
        <v>140000</v>
      </c>
      <c r="E259" s="284">
        <v>125000</v>
      </c>
    </row>
    <row r="260" spans="2:5" ht="16.5" customHeight="1">
      <c r="B260" s="209" t="s">
        <v>486</v>
      </c>
      <c r="C260" s="209">
        <v>3</v>
      </c>
      <c r="D260" s="210">
        <v>235000</v>
      </c>
      <c r="E260" s="210">
        <v>94750</v>
      </c>
    </row>
    <row r="261" spans="2:5" ht="16.5" customHeight="1">
      <c r="B261" s="283" t="s">
        <v>530</v>
      </c>
      <c r="C261" s="283">
        <v>3</v>
      </c>
      <c r="D261" s="284">
        <v>70000</v>
      </c>
      <c r="E261" s="284">
        <v>13500</v>
      </c>
    </row>
    <row r="262" spans="2:5" ht="16.5" customHeight="1">
      <c r="B262" s="209" t="s">
        <v>510</v>
      </c>
      <c r="C262" s="209">
        <v>2</v>
      </c>
      <c r="D262" s="210">
        <v>110000</v>
      </c>
      <c r="E262" s="210">
        <v>110000</v>
      </c>
    </row>
    <row r="263" spans="2:5" ht="16.5" customHeight="1">
      <c r="B263" s="283" t="s">
        <v>563</v>
      </c>
      <c r="C263" s="283">
        <v>2</v>
      </c>
      <c r="D263" s="284">
        <v>40000</v>
      </c>
      <c r="E263" s="284">
        <v>40000</v>
      </c>
    </row>
    <row r="264" spans="2:5" ht="16.5" customHeight="1">
      <c r="B264" s="209" t="s">
        <v>368</v>
      </c>
      <c r="C264" s="209">
        <v>2</v>
      </c>
      <c r="D264" s="210">
        <v>2100000</v>
      </c>
      <c r="E264" s="210">
        <v>2051000</v>
      </c>
    </row>
    <row r="265" spans="2:5" ht="16.5" customHeight="1">
      <c r="B265" s="283" t="s">
        <v>512</v>
      </c>
      <c r="C265" s="283">
        <v>2</v>
      </c>
      <c r="D265" s="284">
        <v>200000</v>
      </c>
      <c r="E265" s="284">
        <v>43000</v>
      </c>
    </row>
    <row r="266" spans="2:5" ht="16.5" customHeight="1">
      <c r="B266" s="209" t="s">
        <v>508</v>
      </c>
      <c r="C266" s="209">
        <v>2</v>
      </c>
      <c r="D266" s="210">
        <v>30000</v>
      </c>
      <c r="E266" s="210">
        <v>30000</v>
      </c>
    </row>
    <row r="267" spans="2:5" ht="16.5" customHeight="1">
      <c r="B267" s="283" t="s">
        <v>576</v>
      </c>
      <c r="C267" s="283">
        <v>2</v>
      </c>
      <c r="D267" s="284">
        <v>120000</v>
      </c>
      <c r="E267" s="284">
        <v>120000</v>
      </c>
    </row>
    <row r="268" spans="2:5" ht="16.5" customHeight="1">
      <c r="B268" s="209" t="s">
        <v>375</v>
      </c>
      <c r="C268" s="209">
        <v>2</v>
      </c>
      <c r="D268" s="210">
        <v>15300000</v>
      </c>
      <c r="E268" s="210">
        <v>14100000</v>
      </c>
    </row>
    <row r="269" spans="2:5" ht="16.5" customHeight="1">
      <c r="B269" s="283" t="s">
        <v>520</v>
      </c>
      <c r="C269" s="283">
        <v>2</v>
      </c>
      <c r="D269" s="284">
        <v>150000</v>
      </c>
      <c r="E269" s="284">
        <v>60000</v>
      </c>
    </row>
    <row r="270" spans="2:5" ht="16.5" customHeight="1">
      <c r="B270" s="209" t="s">
        <v>527</v>
      </c>
      <c r="C270" s="209">
        <v>2</v>
      </c>
      <c r="D270" s="210">
        <v>20000</v>
      </c>
      <c r="E270" s="210">
        <v>20000</v>
      </c>
    </row>
    <row r="271" spans="2:5" ht="16.5" customHeight="1">
      <c r="B271" s="283" t="s">
        <v>507</v>
      </c>
      <c r="C271" s="283">
        <v>2</v>
      </c>
      <c r="D271" s="284">
        <v>30000</v>
      </c>
      <c r="E271" s="284">
        <v>30000</v>
      </c>
    </row>
    <row r="272" spans="2:5" s="211" customFormat="1" ht="16.5" customHeight="1">
      <c r="B272" s="209" t="s">
        <v>483</v>
      </c>
      <c r="C272" s="209">
        <v>2</v>
      </c>
      <c r="D272" s="210">
        <v>60000</v>
      </c>
      <c r="E272" s="210">
        <v>5400</v>
      </c>
    </row>
    <row r="273" spans="2:5" s="211" customFormat="1" ht="16.5" customHeight="1">
      <c r="B273" s="283" t="s">
        <v>352</v>
      </c>
      <c r="C273" s="283">
        <v>2</v>
      </c>
      <c r="D273" s="284">
        <v>20000</v>
      </c>
      <c r="E273" s="284">
        <v>12500</v>
      </c>
    </row>
    <row r="274" spans="2:5" s="211" customFormat="1" ht="16.5" customHeight="1">
      <c r="B274" s="209" t="s">
        <v>387</v>
      </c>
      <c r="C274" s="209">
        <v>2</v>
      </c>
      <c r="D274" s="210">
        <v>60000</v>
      </c>
      <c r="E274" s="210">
        <v>34000</v>
      </c>
    </row>
    <row r="275" spans="2:5" s="211" customFormat="1" ht="16.5" customHeight="1">
      <c r="B275" s="283" t="s">
        <v>528</v>
      </c>
      <c r="C275" s="283">
        <v>1</v>
      </c>
      <c r="D275" s="284">
        <v>750000</v>
      </c>
      <c r="E275" s="284">
        <v>90000</v>
      </c>
    </row>
    <row r="276" spans="2:5" s="211" customFormat="1" ht="16.5" customHeight="1">
      <c r="B276" s="209" t="s">
        <v>575</v>
      </c>
      <c r="C276" s="209">
        <v>1</v>
      </c>
      <c r="D276" s="210">
        <v>30000</v>
      </c>
      <c r="E276" s="210">
        <v>30000</v>
      </c>
    </row>
    <row r="277" spans="2:5" s="211" customFormat="1" ht="16.5" customHeight="1">
      <c r="B277" s="283" t="s">
        <v>536</v>
      </c>
      <c r="C277" s="283">
        <v>1</v>
      </c>
      <c r="D277" s="284">
        <v>200000</v>
      </c>
      <c r="E277" s="284">
        <v>160000</v>
      </c>
    </row>
    <row r="278" spans="2:5" s="211" customFormat="1" ht="16.5" customHeight="1">
      <c r="B278" s="209" t="s">
        <v>541</v>
      </c>
      <c r="C278" s="209">
        <v>1</v>
      </c>
      <c r="D278" s="210">
        <v>10000</v>
      </c>
      <c r="E278" s="210">
        <v>10000</v>
      </c>
    </row>
    <row r="279" spans="2:5" s="211" customFormat="1" ht="16.5" customHeight="1">
      <c r="B279" s="283" t="s">
        <v>476</v>
      </c>
      <c r="C279" s="283">
        <v>1</v>
      </c>
      <c r="D279" s="284">
        <v>150000</v>
      </c>
      <c r="E279" s="284">
        <v>75000</v>
      </c>
    </row>
    <row r="280" spans="2:5" s="211" customFormat="1" ht="16.5" customHeight="1">
      <c r="B280" s="209" t="s">
        <v>579</v>
      </c>
      <c r="C280" s="209">
        <v>1</v>
      </c>
      <c r="D280" s="210">
        <v>100000</v>
      </c>
      <c r="E280" s="210">
        <v>100000</v>
      </c>
    </row>
    <row r="281" spans="2:5" s="211" customFormat="1" ht="16.5" customHeight="1">
      <c r="B281" s="283" t="s">
        <v>564</v>
      </c>
      <c r="C281" s="283">
        <v>1</v>
      </c>
      <c r="D281" s="284">
        <v>500000</v>
      </c>
      <c r="E281" s="284">
        <v>5000</v>
      </c>
    </row>
    <row r="282" spans="2:5" s="211" customFormat="1" ht="16.5" customHeight="1">
      <c r="B282" s="209" t="s">
        <v>513</v>
      </c>
      <c r="C282" s="209">
        <v>1</v>
      </c>
      <c r="D282" s="210">
        <v>600000</v>
      </c>
      <c r="E282" s="210">
        <v>450000</v>
      </c>
    </row>
    <row r="283" spans="2:5" s="211" customFormat="1" ht="16.5" customHeight="1">
      <c r="B283" s="283" t="s">
        <v>613</v>
      </c>
      <c r="C283" s="283">
        <v>1</v>
      </c>
      <c r="D283" s="284">
        <v>20000</v>
      </c>
      <c r="E283" s="284">
        <v>15000</v>
      </c>
    </row>
    <row r="284" spans="2:5" s="211" customFormat="1" ht="16.5" customHeight="1">
      <c r="B284" s="209" t="s">
        <v>488</v>
      </c>
      <c r="C284" s="209">
        <v>1</v>
      </c>
      <c r="D284" s="210">
        <v>100000</v>
      </c>
      <c r="E284" s="210">
        <v>50000</v>
      </c>
    </row>
    <row r="285" spans="2:5" s="211" customFormat="1" ht="16.5" customHeight="1">
      <c r="B285" s="283" t="s">
        <v>474</v>
      </c>
      <c r="C285" s="283">
        <v>1</v>
      </c>
      <c r="D285" s="284">
        <v>10000</v>
      </c>
      <c r="E285" s="284">
        <v>10000</v>
      </c>
    </row>
    <row r="286" spans="2:5" s="211" customFormat="1" ht="16.5" customHeight="1">
      <c r="B286" s="209" t="s">
        <v>381</v>
      </c>
      <c r="C286" s="209">
        <v>1</v>
      </c>
      <c r="D286" s="210">
        <v>100000</v>
      </c>
      <c r="E286" s="210">
        <v>50000</v>
      </c>
    </row>
    <row r="287" spans="2:5" s="211" customFormat="1" ht="16.5" customHeight="1">
      <c r="B287" s="283" t="s">
        <v>542</v>
      </c>
      <c r="C287" s="283">
        <v>1</v>
      </c>
      <c r="D287" s="284">
        <v>450000</v>
      </c>
      <c r="E287" s="284">
        <v>150000</v>
      </c>
    </row>
    <row r="288" spans="2:5" s="211" customFormat="1" ht="16.5" customHeight="1">
      <c r="B288" s="209" t="s">
        <v>540</v>
      </c>
      <c r="C288" s="209">
        <v>1</v>
      </c>
      <c r="D288" s="210">
        <v>10000</v>
      </c>
      <c r="E288" s="210">
        <v>10000</v>
      </c>
    </row>
    <row r="289" spans="2:5" s="211" customFormat="1" ht="16.5" customHeight="1">
      <c r="B289" s="283" t="s">
        <v>529</v>
      </c>
      <c r="C289" s="283">
        <v>1</v>
      </c>
      <c r="D289" s="284">
        <v>200000</v>
      </c>
      <c r="E289" s="284">
        <v>80000</v>
      </c>
    </row>
    <row r="290" spans="2:5" s="211" customFormat="1" ht="16.5" customHeight="1">
      <c r="B290" s="281" t="s">
        <v>577</v>
      </c>
      <c r="C290" s="281">
        <v>1</v>
      </c>
      <c r="D290" s="282">
        <v>10000</v>
      </c>
      <c r="E290" s="282">
        <v>10000</v>
      </c>
    </row>
    <row r="291" spans="2:5" s="211" customFormat="1" ht="16.5" customHeight="1">
      <c r="B291" s="283" t="s">
        <v>612</v>
      </c>
      <c r="C291" s="283">
        <v>1</v>
      </c>
      <c r="D291" s="284">
        <v>10000</v>
      </c>
      <c r="E291" s="284">
        <v>9975</v>
      </c>
    </row>
    <row r="292" spans="2:5" s="211" customFormat="1" ht="16.5" customHeight="1">
      <c r="B292" s="281" t="s">
        <v>614</v>
      </c>
      <c r="C292" s="281">
        <v>1</v>
      </c>
      <c r="D292" s="282">
        <v>10000</v>
      </c>
      <c r="E292" s="282">
        <v>9900</v>
      </c>
    </row>
    <row r="293" spans="2:5" s="211" customFormat="1" ht="16.5" customHeight="1">
      <c r="B293" s="283" t="s">
        <v>544</v>
      </c>
      <c r="C293" s="283">
        <v>1</v>
      </c>
      <c r="D293" s="284">
        <v>10000</v>
      </c>
      <c r="E293" s="284">
        <v>6000</v>
      </c>
    </row>
    <row r="294" spans="2:5" s="211" customFormat="1" ht="16.5" customHeight="1">
      <c r="B294" s="283" t="s">
        <v>565</v>
      </c>
      <c r="C294" s="283">
        <v>1</v>
      </c>
      <c r="D294" s="284">
        <v>10000</v>
      </c>
      <c r="E294" s="284">
        <v>10000</v>
      </c>
    </row>
    <row r="295" spans="2:5" s="211" customFormat="1" ht="16.5" customHeight="1">
      <c r="B295" s="283" t="s">
        <v>511</v>
      </c>
      <c r="C295" s="283">
        <v>1</v>
      </c>
      <c r="D295" s="284">
        <v>20000</v>
      </c>
      <c r="E295" s="284">
        <v>20000</v>
      </c>
    </row>
    <row r="296" spans="2:5" s="211" customFormat="1" ht="16.5" customHeight="1">
      <c r="B296" s="283" t="s">
        <v>531</v>
      </c>
      <c r="C296" s="283">
        <v>1</v>
      </c>
      <c r="D296" s="284">
        <v>25000</v>
      </c>
      <c r="E296" s="284">
        <v>12500</v>
      </c>
    </row>
    <row r="297" spans="2:5" s="211" customFormat="1" ht="16.5" customHeight="1">
      <c r="B297" s="281" t="s">
        <v>526</v>
      </c>
      <c r="C297" s="281">
        <v>1</v>
      </c>
      <c r="D297" s="282">
        <v>100000</v>
      </c>
      <c r="E297" s="282">
        <v>100000</v>
      </c>
    </row>
    <row r="298" spans="2:5" s="211" customFormat="1" ht="16.5" customHeight="1">
      <c r="B298" s="283" t="s">
        <v>519</v>
      </c>
      <c r="C298" s="283">
        <v>1</v>
      </c>
      <c r="D298" s="284">
        <v>10000</v>
      </c>
      <c r="E298" s="284">
        <v>2500</v>
      </c>
    </row>
    <row r="299" spans="2:5" s="211" customFormat="1" ht="16.5" customHeight="1">
      <c r="B299" s="281" t="s">
        <v>545</v>
      </c>
      <c r="C299" s="281">
        <v>1</v>
      </c>
      <c r="D299" s="282">
        <v>100000</v>
      </c>
      <c r="E299" s="282">
        <v>50000</v>
      </c>
    </row>
    <row r="300" spans="2:5" s="211" customFormat="1" ht="16.5" customHeight="1">
      <c r="B300" s="209" t="s">
        <v>578</v>
      </c>
      <c r="C300" s="209">
        <v>1</v>
      </c>
      <c r="D300" s="210">
        <v>20000</v>
      </c>
      <c r="E300" s="210">
        <v>2000</v>
      </c>
    </row>
    <row r="301" spans="2:5" ht="16.5" customHeight="1">
      <c r="B301" s="607" t="s">
        <v>31</v>
      </c>
      <c r="C301" s="607"/>
      <c r="D301" s="607"/>
      <c r="E301" s="114">
        <f>SUM(E190:E300)</f>
        <v>498536931</v>
      </c>
    </row>
    <row r="302" spans="2:5" ht="16.5" customHeight="1">
      <c r="B302" s="2" t="s">
        <v>18</v>
      </c>
      <c r="C302" s="2"/>
      <c r="D302" s="2"/>
      <c r="E302" s="211"/>
    </row>
    <row r="303" spans="2:5" ht="16.5" customHeight="1">
      <c r="B303" s="142" t="s">
        <v>251</v>
      </c>
      <c r="C303" s="142"/>
      <c r="D303" s="142"/>
      <c r="E303" s="142"/>
    </row>
  </sheetData>
  <sheetProtection/>
  <mergeCells count="27">
    <mergeCell ref="B301:D301"/>
    <mergeCell ref="B184:D184"/>
    <mergeCell ref="B186:E186"/>
    <mergeCell ref="B187:B189"/>
    <mergeCell ref="C187:C189"/>
    <mergeCell ref="D187:D189"/>
    <mergeCell ref="E187:E189"/>
    <mergeCell ref="A107:F107"/>
    <mergeCell ref="B108:E108"/>
    <mergeCell ref="B109:B111"/>
    <mergeCell ref="C109:C111"/>
    <mergeCell ref="D109:D111"/>
    <mergeCell ref="E109:E111"/>
    <mergeCell ref="B106:D106"/>
    <mergeCell ref="B40:D40"/>
    <mergeCell ref="B47:E47"/>
    <mergeCell ref="B48:B50"/>
    <mergeCell ref="C48:C50"/>
    <mergeCell ref="D48:D50"/>
    <mergeCell ref="E48:E50"/>
    <mergeCell ref="B4:B6"/>
    <mergeCell ref="C4:C6"/>
    <mergeCell ref="D4:D6"/>
    <mergeCell ref="E4:E6"/>
    <mergeCell ref="A1:F1"/>
    <mergeCell ref="A2:F2"/>
    <mergeCell ref="B3:E3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95" max="95" width="4.28125" style="0" bestFit="1" customWidth="1"/>
    <col min="96" max="96" width="41.8515625" style="0" customWidth="1"/>
    <col min="97" max="97" width="12.140625" style="0" customWidth="1"/>
    <col min="98" max="98" width="13.140625" style="0" customWidth="1"/>
    <col min="99" max="99" width="17.140625" style="0" customWidth="1"/>
  </cols>
  <sheetData>
    <row r="1" spans="1:6" ht="18.75" thickBot="1">
      <c r="A1" s="384" t="s">
        <v>589</v>
      </c>
      <c r="B1" s="384"/>
      <c r="C1" s="384"/>
      <c r="D1" s="384"/>
      <c r="E1" s="384"/>
      <c r="F1" s="384"/>
    </row>
    <row r="2" spans="1:6" s="211" customFormat="1" ht="18">
      <c r="A2" s="74"/>
      <c r="B2" s="74"/>
      <c r="C2" s="74"/>
      <c r="D2" s="74"/>
      <c r="E2" s="74"/>
      <c r="F2" s="74"/>
    </row>
    <row r="3" spans="1:5" ht="15" customHeight="1">
      <c r="A3" s="575" t="s">
        <v>606</v>
      </c>
      <c r="B3" s="575"/>
      <c r="C3" s="575"/>
      <c r="D3" s="575"/>
      <c r="E3" s="575"/>
    </row>
    <row r="4" spans="1:5" ht="15" customHeight="1">
      <c r="A4" s="575"/>
      <c r="B4" s="575"/>
      <c r="C4" s="575"/>
      <c r="D4" s="575"/>
      <c r="E4" s="575"/>
    </row>
    <row r="5" spans="1:5" s="211" customFormat="1" ht="15" customHeight="1">
      <c r="A5" s="222"/>
      <c r="B5" s="222"/>
      <c r="C5" s="222"/>
      <c r="D5" s="222"/>
      <c r="E5" s="222"/>
    </row>
    <row r="6" spans="2:5" ht="15">
      <c r="B6" s="497" t="s">
        <v>133</v>
      </c>
      <c r="C6" s="497"/>
      <c r="D6" s="497"/>
      <c r="E6" s="497"/>
    </row>
    <row r="7" spans="1:5" ht="15" customHeight="1">
      <c r="A7" s="604" t="s">
        <v>134</v>
      </c>
      <c r="B7" s="604" t="s">
        <v>498</v>
      </c>
      <c r="C7" s="604" t="s">
        <v>246</v>
      </c>
      <c r="D7" s="604" t="s">
        <v>247</v>
      </c>
      <c r="E7" s="604" t="s">
        <v>248</v>
      </c>
    </row>
    <row r="8" spans="1:5" ht="45" customHeight="1">
      <c r="A8" s="604"/>
      <c r="B8" s="604"/>
      <c r="C8" s="604"/>
      <c r="D8" s="605"/>
      <c r="E8" s="605"/>
    </row>
    <row r="9" spans="1:5" ht="9.75" customHeight="1">
      <c r="A9" s="604"/>
      <c r="B9" s="604"/>
      <c r="C9" s="604"/>
      <c r="D9" s="605"/>
      <c r="E9" s="605"/>
    </row>
    <row r="10" spans="1:5" ht="30.75" customHeight="1">
      <c r="A10" s="285">
        <v>1</v>
      </c>
      <c r="B10" s="217" t="s">
        <v>566</v>
      </c>
      <c r="C10" s="115">
        <v>54</v>
      </c>
      <c r="D10" s="116">
        <v>71354500</v>
      </c>
      <c r="E10" s="116">
        <v>62349992</v>
      </c>
    </row>
    <row r="11" spans="1:5" ht="21" customHeight="1">
      <c r="A11" s="322">
        <v>2</v>
      </c>
      <c r="B11" s="323" t="s">
        <v>567</v>
      </c>
      <c r="C11" s="324">
        <v>41</v>
      </c>
      <c r="D11" s="325">
        <v>716950000</v>
      </c>
      <c r="E11" s="325">
        <v>2828602</v>
      </c>
    </row>
    <row r="12" spans="1:5" ht="29.25" customHeight="1">
      <c r="A12" s="285">
        <v>3</v>
      </c>
      <c r="B12" s="260" t="s">
        <v>568</v>
      </c>
      <c r="C12" s="115">
        <v>22</v>
      </c>
      <c r="D12" s="116">
        <v>3550000</v>
      </c>
      <c r="E12" s="116">
        <v>3003000</v>
      </c>
    </row>
    <row r="13" spans="1:5" ht="15">
      <c r="A13" s="322">
        <v>4</v>
      </c>
      <c r="B13" s="326" t="s">
        <v>546</v>
      </c>
      <c r="C13" s="324">
        <v>19</v>
      </c>
      <c r="D13" s="325">
        <v>1780000</v>
      </c>
      <c r="E13" s="325">
        <v>1368925</v>
      </c>
    </row>
    <row r="14" spans="1:5" ht="30">
      <c r="A14" s="285">
        <v>5</v>
      </c>
      <c r="B14" s="156" t="s">
        <v>570</v>
      </c>
      <c r="C14" s="115">
        <v>18</v>
      </c>
      <c r="D14" s="116">
        <v>4460000</v>
      </c>
      <c r="E14" s="116">
        <v>3363000</v>
      </c>
    </row>
    <row r="15" spans="1:5" ht="25.5" customHeight="1">
      <c r="A15" s="322">
        <v>6</v>
      </c>
      <c r="B15" s="110" t="s">
        <v>547</v>
      </c>
      <c r="C15" s="324">
        <v>17</v>
      </c>
      <c r="D15" s="325">
        <v>2830000</v>
      </c>
      <c r="E15" s="325">
        <v>2543250</v>
      </c>
    </row>
    <row r="16" spans="1:5" ht="18" customHeight="1">
      <c r="A16" s="285">
        <v>7</v>
      </c>
      <c r="B16" s="218" t="s">
        <v>569</v>
      </c>
      <c r="C16" s="115">
        <v>13</v>
      </c>
      <c r="D16" s="116">
        <v>950000</v>
      </c>
      <c r="E16" s="116">
        <v>842500</v>
      </c>
    </row>
    <row r="17" spans="1:5" ht="17.25" customHeight="1">
      <c r="A17" s="322">
        <v>8</v>
      </c>
      <c r="B17" s="110" t="s">
        <v>571</v>
      </c>
      <c r="C17" s="324">
        <v>13</v>
      </c>
      <c r="D17" s="325">
        <v>17200000</v>
      </c>
      <c r="E17" s="325">
        <v>16249500</v>
      </c>
    </row>
    <row r="18" spans="1:5" ht="27.75" customHeight="1">
      <c r="A18" s="285">
        <v>9</v>
      </c>
      <c r="B18" s="260" t="s">
        <v>572</v>
      </c>
      <c r="C18" s="115">
        <v>11</v>
      </c>
      <c r="D18" s="116">
        <v>1260000</v>
      </c>
      <c r="E18" s="116">
        <v>575500</v>
      </c>
    </row>
    <row r="19" spans="1:5" ht="19.5" customHeight="1">
      <c r="A19" s="322">
        <v>10</v>
      </c>
      <c r="B19" s="110" t="s">
        <v>548</v>
      </c>
      <c r="C19" s="324">
        <v>10</v>
      </c>
      <c r="D19" s="325">
        <v>1230000</v>
      </c>
      <c r="E19" s="325">
        <v>695000</v>
      </c>
    </row>
    <row r="20" spans="1:5" ht="19.5" customHeight="1">
      <c r="A20" s="285">
        <v>11</v>
      </c>
      <c r="B20" s="264" t="s">
        <v>554</v>
      </c>
      <c r="C20" s="115">
        <v>10</v>
      </c>
      <c r="D20" s="116">
        <v>1300000</v>
      </c>
      <c r="E20" s="116">
        <v>1064000</v>
      </c>
    </row>
    <row r="21" spans="1:5" ht="28.5" customHeight="1">
      <c r="A21" s="322">
        <v>12</v>
      </c>
      <c r="B21" s="110" t="s">
        <v>549</v>
      </c>
      <c r="C21" s="324">
        <v>9</v>
      </c>
      <c r="D21" s="325">
        <v>2675000</v>
      </c>
      <c r="E21" s="325">
        <v>1548500</v>
      </c>
    </row>
    <row r="22" spans="1:5" ht="21.75" customHeight="1">
      <c r="A22" s="285">
        <v>13</v>
      </c>
      <c r="B22" s="264" t="s">
        <v>550</v>
      </c>
      <c r="C22" s="117">
        <v>8</v>
      </c>
      <c r="D22" s="118">
        <v>949900</v>
      </c>
      <c r="E22" s="118">
        <v>690800</v>
      </c>
    </row>
    <row r="23" spans="1:6" ht="25.5" customHeight="1">
      <c r="A23" s="322">
        <v>14</v>
      </c>
      <c r="B23" s="110" t="s">
        <v>580</v>
      </c>
      <c r="C23" s="324">
        <v>8</v>
      </c>
      <c r="D23" s="325">
        <v>5611249</v>
      </c>
      <c r="E23" s="325">
        <v>3706579</v>
      </c>
      <c r="F23" s="211"/>
    </row>
    <row r="24" spans="1:5" ht="29.25" customHeight="1">
      <c r="A24" s="285">
        <v>15</v>
      </c>
      <c r="B24" s="264" t="s">
        <v>556</v>
      </c>
      <c r="C24" s="117">
        <v>8</v>
      </c>
      <c r="D24" s="118">
        <v>1000000</v>
      </c>
      <c r="E24" s="118">
        <v>1000000</v>
      </c>
    </row>
    <row r="25" spans="1:5" ht="28.5" customHeight="1">
      <c r="A25" s="322">
        <v>16</v>
      </c>
      <c r="B25" s="110" t="s">
        <v>558</v>
      </c>
      <c r="C25" s="324">
        <v>7</v>
      </c>
      <c r="D25" s="325">
        <v>950000</v>
      </c>
      <c r="E25" s="325">
        <v>622500</v>
      </c>
    </row>
    <row r="26" spans="1:5" ht="42" customHeight="1">
      <c r="A26" s="285">
        <v>17</v>
      </c>
      <c r="B26" s="264" t="s">
        <v>555</v>
      </c>
      <c r="C26" s="117">
        <v>7</v>
      </c>
      <c r="D26" s="118">
        <v>535000</v>
      </c>
      <c r="E26" s="118">
        <v>382500</v>
      </c>
    </row>
    <row r="27" spans="1:5" ht="19.5" customHeight="1">
      <c r="A27" s="322">
        <v>18</v>
      </c>
      <c r="B27" s="110" t="s">
        <v>552</v>
      </c>
      <c r="C27" s="324">
        <v>7</v>
      </c>
      <c r="D27" s="325">
        <v>41200000</v>
      </c>
      <c r="E27" s="325">
        <v>20507500</v>
      </c>
    </row>
    <row r="28" spans="1:5" ht="33" customHeight="1">
      <c r="A28" s="285">
        <v>19</v>
      </c>
      <c r="B28" s="264" t="s">
        <v>553</v>
      </c>
      <c r="C28" s="117">
        <v>7</v>
      </c>
      <c r="D28" s="118">
        <v>6400000</v>
      </c>
      <c r="E28" s="118">
        <v>5309520</v>
      </c>
    </row>
    <row r="29" spans="1:5" ht="21" customHeight="1">
      <c r="A29" s="322">
        <v>20</v>
      </c>
      <c r="B29" s="110" t="s">
        <v>551</v>
      </c>
      <c r="C29" s="324">
        <v>6</v>
      </c>
      <c r="D29" s="325">
        <v>450000</v>
      </c>
      <c r="E29" s="325">
        <v>417500</v>
      </c>
    </row>
    <row r="30" spans="1:5" ht="18.75" customHeight="1">
      <c r="A30" s="598" t="s">
        <v>31</v>
      </c>
      <c r="B30" s="609"/>
      <c r="C30" s="599"/>
      <c r="D30" s="600"/>
      <c r="E30" s="114">
        <f>SUM(E10:E29)</f>
        <v>129068668</v>
      </c>
    </row>
    <row r="31" spans="2:5" ht="15">
      <c r="B31" s="2" t="s">
        <v>18</v>
      </c>
      <c r="C31" s="2"/>
      <c r="D31" s="2"/>
      <c r="E31" s="119"/>
    </row>
    <row r="32" spans="2:5" ht="15">
      <c r="B32" s="2"/>
      <c r="C32" s="2"/>
      <c r="D32" s="2"/>
      <c r="E32" s="111"/>
    </row>
    <row r="33" spans="2:5" s="211" customFormat="1" ht="15">
      <c r="B33" s="2"/>
      <c r="C33" s="2"/>
      <c r="D33" s="2"/>
      <c r="E33" s="111"/>
    </row>
    <row r="34" spans="2:5" ht="15">
      <c r="B34" s="2"/>
      <c r="C34" s="2"/>
      <c r="D34" s="2"/>
      <c r="E34" s="111"/>
    </row>
    <row r="35" spans="2:5" ht="15">
      <c r="B35" s="497" t="s">
        <v>141</v>
      </c>
      <c r="C35" s="497"/>
      <c r="D35" s="497"/>
      <c r="E35" s="497"/>
    </row>
    <row r="36" ht="15.75" customHeight="1"/>
    <row r="37" spans="1:5" ht="30" customHeight="1">
      <c r="A37" s="604" t="s">
        <v>134</v>
      </c>
      <c r="B37" s="604" t="s">
        <v>498</v>
      </c>
      <c r="C37" s="604" t="s">
        <v>246</v>
      </c>
      <c r="D37" s="604" t="s">
        <v>247</v>
      </c>
      <c r="E37" s="604" t="s">
        <v>248</v>
      </c>
    </row>
    <row r="38" spans="1:5" ht="33" customHeight="1">
      <c r="A38" s="604"/>
      <c r="B38" s="604"/>
      <c r="C38" s="604"/>
      <c r="D38" s="605"/>
      <c r="E38" s="605"/>
    </row>
    <row r="39" spans="1:5" ht="0.75" customHeight="1" hidden="1">
      <c r="A39" s="604"/>
      <c r="B39" s="604"/>
      <c r="C39" s="604"/>
      <c r="D39" s="605"/>
      <c r="E39" s="605"/>
    </row>
    <row r="40" spans="1:5" ht="30">
      <c r="A40" s="286">
        <v>1</v>
      </c>
      <c r="B40" s="156" t="s">
        <v>570</v>
      </c>
      <c r="C40" s="115">
        <v>297</v>
      </c>
      <c r="D40" s="116">
        <v>37666004</v>
      </c>
      <c r="E40" s="116">
        <v>34118878</v>
      </c>
    </row>
    <row r="41" spans="1:5" ht="30">
      <c r="A41" s="327">
        <v>2</v>
      </c>
      <c r="B41" s="326" t="s">
        <v>566</v>
      </c>
      <c r="C41" s="324">
        <v>273</v>
      </c>
      <c r="D41" s="325">
        <v>58656071</v>
      </c>
      <c r="E41" s="325">
        <v>44855393</v>
      </c>
    </row>
    <row r="42" spans="1:5" ht="27" customHeight="1">
      <c r="A42" s="286">
        <v>3</v>
      </c>
      <c r="B42" s="263" t="s">
        <v>549</v>
      </c>
      <c r="C42" s="115">
        <v>113</v>
      </c>
      <c r="D42" s="116">
        <v>11915003</v>
      </c>
      <c r="E42" s="116">
        <v>10523902</v>
      </c>
    </row>
    <row r="43" spans="1:5" ht="15">
      <c r="A43" s="327">
        <v>4</v>
      </c>
      <c r="B43" s="326" t="s">
        <v>571</v>
      </c>
      <c r="C43" s="324">
        <v>109</v>
      </c>
      <c r="D43" s="325">
        <v>11605017</v>
      </c>
      <c r="E43" s="325">
        <v>9847116</v>
      </c>
    </row>
    <row r="44" spans="1:5" ht="18" customHeight="1">
      <c r="A44" s="286">
        <v>5</v>
      </c>
      <c r="B44" s="260" t="s">
        <v>554</v>
      </c>
      <c r="C44" s="115">
        <v>104</v>
      </c>
      <c r="D44" s="116">
        <v>12542051</v>
      </c>
      <c r="E44" s="116">
        <v>9713901</v>
      </c>
    </row>
    <row r="45" spans="1:5" ht="31.5" customHeight="1">
      <c r="A45" s="327">
        <v>6</v>
      </c>
      <c r="B45" s="110" t="s">
        <v>572</v>
      </c>
      <c r="C45" s="324">
        <v>74</v>
      </c>
      <c r="D45" s="325">
        <v>12790001</v>
      </c>
      <c r="E45" s="325">
        <v>9449251</v>
      </c>
    </row>
    <row r="46" spans="1:5" ht="16.5" customHeight="1">
      <c r="A46" s="286">
        <v>7</v>
      </c>
      <c r="B46" s="260" t="s">
        <v>573</v>
      </c>
      <c r="C46" s="115">
        <v>61</v>
      </c>
      <c r="D46" s="116">
        <v>7157000</v>
      </c>
      <c r="E46" s="116">
        <v>6300400</v>
      </c>
    </row>
    <row r="47" spans="1:5" ht="21" customHeight="1">
      <c r="A47" s="327">
        <v>8</v>
      </c>
      <c r="B47" s="110" t="s">
        <v>548</v>
      </c>
      <c r="C47" s="324">
        <v>58</v>
      </c>
      <c r="D47" s="325">
        <v>8760001</v>
      </c>
      <c r="E47" s="325">
        <v>7953695</v>
      </c>
    </row>
    <row r="48" spans="1:5" ht="25.5" customHeight="1">
      <c r="A48" s="286">
        <v>9</v>
      </c>
      <c r="B48" s="215" t="s">
        <v>547</v>
      </c>
      <c r="C48" s="115">
        <v>55</v>
      </c>
      <c r="D48" s="116">
        <v>4340178</v>
      </c>
      <c r="E48" s="116">
        <v>3907303</v>
      </c>
    </row>
    <row r="49" spans="1:5" ht="26.25" customHeight="1">
      <c r="A49" s="327">
        <v>10</v>
      </c>
      <c r="B49" s="110" t="s">
        <v>568</v>
      </c>
      <c r="C49" s="324">
        <v>53</v>
      </c>
      <c r="D49" s="325">
        <v>2256804</v>
      </c>
      <c r="E49" s="325">
        <v>2078203</v>
      </c>
    </row>
    <row r="50" spans="1:5" ht="18" customHeight="1">
      <c r="A50" s="286">
        <v>11</v>
      </c>
      <c r="B50" s="215" t="s">
        <v>550</v>
      </c>
      <c r="C50" s="115">
        <v>52</v>
      </c>
      <c r="D50" s="116">
        <v>5340950</v>
      </c>
      <c r="E50" s="116">
        <v>5014391</v>
      </c>
    </row>
    <row r="51" spans="1:5" ht="16.5" customHeight="1">
      <c r="A51" s="327">
        <v>12</v>
      </c>
      <c r="B51" s="110" t="s">
        <v>557</v>
      </c>
      <c r="C51" s="324">
        <v>48</v>
      </c>
      <c r="D51" s="325">
        <v>7591000</v>
      </c>
      <c r="E51" s="325">
        <v>6148250</v>
      </c>
    </row>
    <row r="52" spans="1:5" ht="21.75" customHeight="1">
      <c r="A52" s="286">
        <v>13</v>
      </c>
      <c r="B52" s="215" t="s">
        <v>559</v>
      </c>
      <c r="C52" s="117">
        <v>46</v>
      </c>
      <c r="D52" s="118">
        <v>4014000</v>
      </c>
      <c r="E52" s="118">
        <v>3406800</v>
      </c>
    </row>
    <row r="53" spans="1:5" ht="29.25" customHeight="1">
      <c r="A53" s="327">
        <v>14</v>
      </c>
      <c r="B53" s="110" t="s">
        <v>558</v>
      </c>
      <c r="C53" s="324">
        <v>41</v>
      </c>
      <c r="D53" s="325">
        <v>4641450</v>
      </c>
      <c r="E53" s="325">
        <v>4134223</v>
      </c>
    </row>
    <row r="54" spans="1:5" ht="25.5" customHeight="1">
      <c r="A54" s="286">
        <v>15</v>
      </c>
      <c r="B54" s="260" t="s">
        <v>574</v>
      </c>
      <c r="C54" s="117">
        <v>40</v>
      </c>
      <c r="D54" s="118">
        <v>5385000</v>
      </c>
      <c r="E54" s="118">
        <v>4667850</v>
      </c>
    </row>
    <row r="55" spans="1:5" ht="17.25" customHeight="1">
      <c r="A55" s="327">
        <v>16</v>
      </c>
      <c r="B55" s="110" t="s">
        <v>546</v>
      </c>
      <c r="C55" s="324">
        <v>40</v>
      </c>
      <c r="D55" s="325">
        <v>2141002</v>
      </c>
      <c r="E55" s="325">
        <v>1931501</v>
      </c>
    </row>
    <row r="56" spans="1:5" ht="29.25" customHeight="1">
      <c r="A56" s="286">
        <v>17</v>
      </c>
      <c r="B56" s="215" t="s">
        <v>555</v>
      </c>
      <c r="C56" s="117">
        <v>39</v>
      </c>
      <c r="D56" s="118">
        <v>3273035</v>
      </c>
      <c r="E56" s="118">
        <v>3032883</v>
      </c>
    </row>
    <row r="57" spans="1:5" ht="20.25" customHeight="1">
      <c r="A57" s="327">
        <v>18</v>
      </c>
      <c r="B57" s="110" t="s">
        <v>551</v>
      </c>
      <c r="C57" s="324">
        <v>34</v>
      </c>
      <c r="D57" s="325">
        <v>3290450</v>
      </c>
      <c r="E57" s="325">
        <v>3091418</v>
      </c>
    </row>
    <row r="58" spans="1:5" ht="30">
      <c r="A58" s="286">
        <v>19</v>
      </c>
      <c r="B58" s="156" t="s">
        <v>560</v>
      </c>
      <c r="C58" s="117">
        <v>32</v>
      </c>
      <c r="D58" s="118">
        <v>2895000</v>
      </c>
      <c r="E58" s="118">
        <v>2563500</v>
      </c>
    </row>
    <row r="59" spans="1:5" ht="35.25" customHeight="1">
      <c r="A59" s="327">
        <v>20</v>
      </c>
      <c r="B59" s="110" t="s">
        <v>615</v>
      </c>
      <c r="C59" s="324">
        <v>30</v>
      </c>
      <c r="D59" s="325">
        <v>2830050</v>
      </c>
      <c r="E59" s="325">
        <v>2648550</v>
      </c>
    </row>
    <row r="60" spans="1:5" ht="15" customHeight="1">
      <c r="A60" s="598" t="s">
        <v>31</v>
      </c>
      <c r="B60" s="609"/>
      <c r="C60" s="599"/>
      <c r="D60" s="600"/>
      <c r="E60" s="114">
        <f>SUM(E40:E59)</f>
        <v>175387408</v>
      </c>
    </row>
    <row r="61" spans="1:2" ht="15">
      <c r="A61" s="2"/>
      <c r="B61" s="2" t="s">
        <v>18</v>
      </c>
    </row>
  </sheetData>
  <sheetProtection/>
  <mergeCells count="16">
    <mergeCell ref="A1:F1"/>
    <mergeCell ref="A3:E4"/>
    <mergeCell ref="B6:E6"/>
    <mergeCell ref="A7:A9"/>
    <mergeCell ref="B7:B9"/>
    <mergeCell ref="C7:C9"/>
    <mergeCell ref="D7:D9"/>
    <mergeCell ref="E7:E9"/>
    <mergeCell ref="A60:D60"/>
    <mergeCell ref="A30:D30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4" t="s">
        <v>586</v>
      </c>
      <c r="B1" s="384"/>
      <c r="C1" s="384"/>
    </row>
    <row r="7" ht="15">
      <c r="B7" s="1"/>
    </row>
    <row r="8" ht="18">
      <c r="B8" s="123" t="s">
        <v>256</v>
      </c>
    </row>
    <row r="9" ht="15.75" thickBot="1"/>
    <row r="10" spans="1:3" ht="15.75">
      <c r="A10" s="124"/>
      <c r="B10" s="125"/>
      <c r="C10" s="126"/>
    </row>
    <row r="11" spans="1:3" ht="25.5">
      <c r="A11" s="127"/>
      <c r="B11" s="128"/>
      <c r="C11" s="129" t="s">
        <v>257</v>
      </c>
    </row>
    <row r="12" spans="1:3" ht="15">
      <c r="A12" s="127"/>
      <c r="B12" s="130" t="s">
        <v>0</v>
      </c>
      <c r="C12" s="131">
        <v>3</v>
      </c>
    </row>
    <row r="13" spans="1:3" ht="15.75">
      <c r="A13" s="132"/>
      <c r="B13" s="130" t="s">
        <v>258</v>
      </c>
      <c r="C13" s="133" t="s">
        <v>259</v>
      </c>
    </row>
    <row r="14" spans="1:3" ht="15.75">
      <c r="A14" s="132"/>
      <c r="B14" s="134" t="s">
        <v>260</v>
      </c>
      <c r="C14" s="131">
        <v>7</v>
      </c>
    </row>
    <row r="15" spans="1:3" ht="13.5" customHeight="1">
      <c r="A15" s="132"/>
      <c r="B15" s="134" t="s">
        <v>261</v>
      </c>
      <c r="C15" s="133">
        <v>8</v>
      </c>
    </row>
    <row r="16" spans="1:3" ht="15" customHeight="1">
      <c r="A16" s="135"/>
      <c r="B16" s="134" t="s">
        <v>340</v>
      </c>
      <c r="C16" s="131">
        <v>9</v>
      </c>
    </row>
    <row r="17" spans="1:3" ht="15.75">
      <c r="A17" s="135"/>
      <c r="B17" s="136" t="s">
        <v>262</v>
      </c>
      <c r="C17" s="131">
        <v>10</v>
      </c>
    </row>
    <row r="18" spans="1:3" ht="15.75">
      <c r="A18" s="135"/>
      <c r="B18" s="130" t="s">
        <v>263</v>
      </c>
      <c r="C18" s="131">
        <v>11</v>
      </c>
    </row>
    <row r="19" spans="1:3" ht="15">
      <c r="A19" s="137"/>
      <c r="B19" s="130" t="s">
        <v>264</v>
      </c>
      <c r="C19" s="138">
        <v>12</v>
      </c>
    </row>
    <row r="20" spans="1:3" ht="15">
      <c r="A20" s="137"/>
      <c r="B20" s="130" t="s">
        <v>265</v>
      </c>
      <c r="C20" s="138" t="s">
        <v>266</v>
      </c>
    </row>
    <row r="21" spans="1:3" s="211" customFormat="1" ht="15">
      <c r="A21" s="137"/>
      <c r="B21" s="130" t="s">
        <v>350</v>
      </c>
      <c r="C21" s="138" t="s">
        <v>268</v>
      </c>
    </row>
    <row r="22" spans="1:3" ht="15">
      <c r="A22" s="137"/>
      <c r="B22" s="130" t="s">
        <v>267</v>
      </c>
      <c r="C22" s="138" t="s">
        <v>270</v>
      </c>
    </row>
    <row r="23" spans="1:3" ht="15">
      <c r="A23" s="137"/>
      <c r="B23" s="130" t="s">
        <v>269</v>
      </c>
      <c r="C23" s="138" t="s">
        <v>347</v>
      </c>
    </row>
    <row r="24" spans="1:3" ht="15">
      <c r="A24" s="137"/>
      <c r="B24" s="130" t="s">
        <v>327</v>
      </c>
      <c r="C24" s="138" t="s">
        <v>348</v>
      </c>
    </row>
    <row r="25" spans="1:3" ht="15">
      <c r="A25" s="137"/>
      <c r="B25" s="130" t="s">
        <v>271</v>
      </c>
      <c r="C25" s="138" t="s">
        <v>349</v>
      </c>
    </row>
    <row r="26" spans="1:3" ht="15">
      <c r="A26" s="137"/>
      <c r="B26" s="130" t="s">
        <v>272</v>
      </c>
      <c r="C26" s="138" t="s">
        <v>581</v>
      </c>
    </row>
    <row r="27" spans="1:3" ht="15">
      <c r="A27" s="137"/>
      <c r="B27" s="130" t="s">
        <v>273</v>
      </c>
      <c r="C27" s="138" t="s">
        <v>582</v>
      </c>
    </row>
    <row r="28" spans="1:3" ht="15">
      <c r="A28" s="137"/>
      <c r="B28" s="134" t="s">
        <v>274</v>
      </c>
      <c r="C28" s="138" t="s">
        <v>583</v>
      </c>
    </row>
    <row r="29" spans="1:3" ht="15.75" thickBot="1">
      <c r="A29" s="139"/>
      <c r="B29" s="140"/>
      <c r="C29" s="14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9" t="s">
        <v>587</v>
      </c>
      <c r="B2" s="389"/>
      <c r="C2" s="389"/>
      <c r="D2" s="389"/>
      <c r="E2" s="389"/>
      <c r="F2" s="389"/>
      <c r="G2" s="389"/>
      <c r="H2" s="389"/>
      <c r="I2" s="25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5" t="s">
        <v>0</v>
      </c>
      <c r="D6" s="395"/>
      <c r="E6" s="395"/>
      <c r="F6" s="395"/>
    </row>
    <row r="8" ht="15.75" thickBot="1"/>
    <row r="9" spans="1:8" ht="16.5" thickBot="1">
      <c r="A9" s="396"/>
      <c r="B9" s="397"/>
      <c r="C9" s="400" t="s">
        <v>1</v>
      </c>
      <c r="D9" s="401"/>
      <c r="E9" s="401"/>
      <c r="F9" s="401"/>
      <c r="G9" s="402"/>
      <c r="H9" s="385" t="s">
        <v>2</v>
      </c>
    </row>
    <row r="10" spans="1:8" ht="16.5" thickBot="1">
      <c r="A10" s="398"/>
      <c r="B10" s="399"/>
      <c r="C10" s="344" t="s">
        <v>3</v>
      </c>
      <c r="D10" s="345" t="s">
        <v>4</v>
      </c>
      <c r="E10" s="345" t="s">
        <v>5</v>
      </c>
      <c r="F10" s="345" t="s">
        <v>6</v>
      </c>
      <c r="G10" s="346" t="s">
        <v>7</v>
      </c>
      <c r="H10" s="386"/>
    </row>
    <row r="11" spans="1:8" ht="15" customHeight="1">
      <c r="A11" s="387" t="s">
        <v>8</v>
      </c>
      <c r="B11" s="328" t="s">
        <v>9</v>
      </c>
      <c r="C11" s="161">
        <v>857</v>
      </c>
      <c r="D11" s="157">
        <v>0</v>
      </c>
      <c r="E11" s="157">
        <v>0</v>
      </c>
      <c r="F11" s="157">
        <v>3468</v>
      </c>
      <c r="G11" s="164">
        <v>72</v>
      </c>
      <c r="H11" s="329">
        <v>4397</v>
      </c>
    </row>
    <row r="12" spans="1:8" ht="15.75" customHeight="1" thickBot="1">
      <c r="A12" s="388"/>
      <c r="B12" s="330" t="s">
        <v>10</v>
      </c>
      <c r="C12" s="331">
        <v>248377877</v>
      </c>
      <c r="D12" s="160">
        <v>0</v>
      </c>
      <c r="E12" s="160">
        <v>0</v>
      </c>
      <c r="F12" s="332">
        <v>386217500</v>
      </c>
      <c r="G12" s="175" t="s">
        <v>607</v>
      </c>
      <c r="H12" s="333">
        <v>634595377</v>
      </c>
    </row>
    <row r="13" spans="1:8" ht="15" customHeight="1">
      <c r="A13" s="392" t="s">
        <v>11</v>
      </c>
      <c r="B13" s="347" t="s">
        <v>12</v>
      </c>
      <c r="C13" s="287">
        <v>2</v>
      </c>
      <c r="D13" s="288">
        <v>1</v>
      </c>
      <c r="E13" s="288">
        <v>0</v>
      </c>
      <c r="F13" s="288">
        <v>134</v>
      </c>
      <c r="G13" s="289">
        <v>1</v>
      </c>
      <c r="H13" s="163">
        <v>138</v>
      </c>
    </row>
    <row r="14" spans="1:8" ht="15" customHeight="1">
      <c r="A14" s="393"/>
      <c r="B14" s="348" t="s">
        <v>13</v>
      </c>
      <c r="C14" s="292">
        <v>136</v>
      </c>
      <c r="D14" s="293">
        <v>0</v>
      </c>
      <c r="E14" s="293">
        <v>0</v>
      </c>
      <c r="F14" s="293">
        <v>2</v>
      </c>
      <c r="G14" s="294">
        <v>0</v>
      </c>
      <c r="H14" s="163">
        <v>138</v>
      </c>
    </row>
    <row r="15" spans="1:8" ht="15.75" customHeight="1" thickBot="1">
      <c r="A15" s="394"/>
      <c r="B15" s="349" t="s">
        <v>14</v>
      </c>
      <c r="C15" s="295">
        <v>511783498</v>
      </c>
      <c r="D15" s="296">
        <v>0</v>
      </c>
      <c r="E15" s="296">
        <v>0</v>
      </c>
      <c r="F15" s="296">
        <v>391500</v>
      </c>
      <c r="G15" s="297">
        <v>0</v>
      </c>
      <c r="H15" s="173">
        <v>512174998</v>
      </c>
    </row>
    <row r="16" spans="1:8" ht="15.75" customHeight="1">
      <c r="A16" s="390" t="s">
        <v>15</v>
      </c>
      <c r="B16" s="334" t="s">
        <v>9</v>
      </c>
      <c r="C16" s="204">
        <v>396</v>
      </c>
      <c r="D16" s="205">
        <v>3</v>
      </c>
      <c r="E16" s="205">
        <v>0</v>
      </c>
      <c r="F16" s="205">
        <v>1217</v>
      </c>
      <c r="G16" s="206">
        <v>3</v>
      </c>
      <c r="H16" s="335">
        <v>1619</v>
      </c>
    </row>
    <row r="17" spans="1:8" ht="15.75" customHeight="1">
      <c r="A17" s="391"/>
      <c r="B17" s="336" t="s">
        <v>302</v>
      </c>
      <c r="C17" s="161">
        <v>4488269094</v>
      </c>
      <c r="D17" s="157">
        <v>330000</v>
      </c>
      <c r="E17" s="157">
        <v>0</v>
      </c>
      <c r="F17" s="177">
        <v>2040593533</v>
      </c>
      <c r="G17" s="164">
        <v>4200</v>
      </c>
      <c r="H17" s="329">
        <v>6529196827</v>
      </c>
    </row>
    <row r="18" spans="1:8" ht="15.75" thickBot="1">
      <c r="A18" s="388"/>
      <c r="B18" s="330" t="s">
        <v>14</v>
      </c>
      <c r="C18" s="162">
        <v>7835647425</v>
      </c>
      <c r="D18" s="158">
        <v>2862500</v>
      </c>
      <c r="E18" s="158">
        <v>0</v>
      </c>
      <c r="F18" s="159">
        <v>3515498275</v>
      </c>
      <c r="G18" s="165">
        <v>97000</v>
      </c>
      <c r="H18" s="333">
        <v>11354105712</v>
      </c>
    </row>
    <row r="19" spans="1:8" ht="15">
      <c r="A19" s="392" t="s">
        <v>16</v>
      </c>
      <c r="B19" s="350" t="s">
        <v>9</v>
      </c>
      <c r="C19" s="287">
        <v>18</v>
      </c>
      <c r="D19" s="288">
        <v>0</v>
      </c>
      <c r="E19" s="288">
        <v>0</v>
      </c>
      <c r="F19" s="288">
        <v>15</v>
      </c>
      <c r="G19" s="289">
        <v>0</v>
      </c>
      <c r="H19" s="163">
        <v>33</v>
      </c>
    </row>
    <row r="20" spans="1:8" ht="15">
      <c r="A20" s="393"/>
      <c r="B20" s="351" t="s">
        <v>302</v>
      </c>
      <c r="C20" s="292">
        <v>325489263</v>
      </c>
      <c r="D20" s="293">
        <v>0</v>
      </c>
      <c r="E20" s="293">
        <v>0</v>
      </c>
      <c r="F20" s="293">
        <v>46805475</v>
      </c>
      <c r="G20" s="294">
        <v>0</v>
      </c>
      <c r="H20" s="163">
        <v>372294738</v>
      </c>
    </row>
    <row r="21" spans="1:8" ht="15.75" thickBot="1">
      <c r="A21" s="394"/>
      <c r="B21" s="352" t="s">
        <v>14</v>
      </c>
      <c r="C21" s="290">
        <v>123552697</v>
      </c>
      <c r="D21" s="298">
        <v>0</v>
      </c>
      <c r="E21" s="298">
        <v>0</v>
      </c>
      <c r="F21" s="291">
        <v>11237725</v>
      </c>
      <c r="G21" s="299">
        <v>0</v>
      </c>
      <c r="H21" s="173">
        <v>134790422</v>
      </c>
    </row>
    <row r="22" spans="1:8" ht="16.5" thickBot="1">
      <c r="A22" s="337" t="s">
        <v>17</v>
      </c>
      <c r="B22" s="338" t="s">
        <v>9</v>
      </c>
      <c r="C22" s="339">
        <v>107</v>
      </c>
      <c r="D22" s="340">
        <v>8</v>
      </c>
      <c r="E22" s="340">
        <v>0</v>
      </c>
      <c r="F22" s="341">
        <v>767</v>
      </c>
      <c r="G22" s="342">
        <v>120</v>
      </c>
      <c r="H22" s="343">
        <v>1002</v>
      </c>
    </row>
    <row r="24" spans="1:2" ht="15">
      <c r="A24" s="154" t="s">
        <v>18</v>
      </c>
      <c r="B24" s="154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&amp;L17.10.2014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84" width="9.140625" style="4" customWidth="1"/>
    <col min="85" max="85" width="19.421875" style="4" customWidth="1"/>
    <col min="86" max="86" width="5.7109375" style="4" bestFit="1" customWidth="1"/>
    <col min="87" max="87" width="10.140625" style="4" customWidth="1"/>
    <col min="88" max="89" width="4.28125" style="4" bestFit="1" customWidth="1"/>
    <col min="90" max="90" width="11.57421875" style="4" customWidth="1"/>
    <col min="91" max="91" width="11.28125" style="4" customWidth="1"/>
    <col min="92" max="92" width="11.7109375" style="4" customWidth="1"/>
    <col min="93" max="16384" width="6.7109375" style="4" customWidth="1"/>
  </cols>
  <sheetData>
    <row r="1" spans="1:9" ht="15.75" customHeight="1" thickBot="1">
      <c r="A1" s="416" t="s">
        <v>588</v>
      </c>
      <c r="B1" s="384"/>
      <c r="C1" s="384"/>
      <c r="D1" s="384"/>
      <c r="E1" s="384"/>
      <c r="F1" s="384"/>
      <c r="G1" s="384"/>
      <c r="H1" s="384"/>
      <c r="I1" s="384"/>
    </row>
    <row r="2" spans="1:9" ht="15.75" customHeight="1" thickBot="1">
      <c r="A2" s="417" t="s">
        <v>19</v>
      </c>
      <c r="B2" s="417"/>
      <c r="C2" s="417"/>
      <c r="D2" s="417"/>
      <c r="E2" s="417"/>
      <c r="F2" s="417"/>
      <c r="G2" s="417"/>
      <c r="H2" s="417"/>
      <c r="I2" s="417"/>
    </row>
    <row r="3" spans="1:9" ht="9.75" customHeight="1">
      <c r="A3" s="418" t="s">
        <v>493</v>
      </c>
      <c r="B3" s="421" t="s">
        <v>8</v>
      </c>
      <c r="C3" s="421"/>
      <c r="D3" s="421" t="s">
        <v>11</v>
      </c>
      <c r="E3" s="421"/>
      <c r="F3" s="421"/>
      <c r="G3" s="143" t="s">
        <v>20</v>
      </c>
      <c r="H3" s="143" t="s">
        <v>21</v>
      </c>
      <c r="I3" s="5" t="s">
        <v>17</v>
      </c>
    </row>
    <row r="4" spans="1:9" ht="12.75" customHeight="1">
      <c r="A4" s="419"/>
      <c r="B4" s="6"/>
      <c r="C4" s="7"/>
      <c r="D4" s="422" t="s">
        <v>9</v>
      </c>
      <c r="E4" s="422"/>
      <c r="F4" s="8"/>
      <c r="G4" s="6"/>
      <c r="H4" s="6"/>
      <c r="I4" s="9"/>
    </row>
    <row r="5" spans="1:9" ht="9.75" customHeight="1">
      <c r="A5" s="419"/>
      <c r="B5" s="144" t="s">
        <v>9</v>
      </c>
      <c r="C5" s="144" t="s">
        <v>10</v>
      </c>
      <c r="D5" s="422"/>
      <c r="E5" s="422"/>
      <c r="F5" s="10" t="s">
        <v>14</v>
      </c>
      <c r="G5" s="144" t="s">
        <v>9</v>
      </c>
      <c r="H5" s="144" t="s">
        <v>9</v>
      </c>
      <c r="I5" s="11" t="s">
        <v>9</v>
      </c>
    </row>
    <row r="6" spans="1:9" ht="9.75" thickBot="1">
      <c r="A6" s="420"/>
      <c r="B6" s="12"/>
      <c r="C6" s="13"/>
      <c r="D6" s="12" t="s">
        <v>22</v>
      </c>
      <c r="E6" s="12" t="s">
        <v>23</v>
      </c>
      <c r="F6" s="13"/>
      <c r="G6" s="12"/>
      <c r="H6" s="12"/>
      <c r="I6" s="14"/>
    </row>
    <row r="7" spans="1:9" s="17" customFormat="1" ht="11.25">
      <c r="A7" s="15" t="s">
        <v>24</v>
      </c>
      <c r="B7" s="16">
        <f>B14+B21+B28+B35+B42+B49+B56+B63+B71+B78+B85+B92+B99+B106+B113+B120+B127+B137+B144+B151+B158</f>
        <v>4398</v>
      </c>
      <c r="C7" s="16">
        <f>C14+C21+C28+C35+C42+C49+C56+C63+C71+C78+C85+C92+C99+C106+C113+C120+C127+C137+C144+C151+C158</f>
        <v>634595377</v>
      </c>
      <c r="D7" s="16">
        <f aca="true" t="shared" si="0" ref="D7:I7">D14+D21+D28+D35+D42+D49+D56+D63+D71+D78+D85+D92+D99+D106+D113+D120+D127+D137+D144+D151+D158</f>
        <v>138</v>
      </c>
      <c r="E7" s="16">
        <f t="shared" si="0"/>
        <v>138</v>
      </c>
      <c r="F7" s="16">
        <f>F14+F21+F28+F35+F42+F49+F56+F63+F71+F78+F85+F92+F99+F106+F113+F120+F127+F137+F144+F151+F158</f>
        <v>512174998</v>
      </c>
      <c r="G7" s="16">
        <f t="shared" si="0"/>
        <v>1619</v>
      </c>
      <c r="H7" s="16">
        <f t="shared" si="0"/>
        <v>33</v>
      </c>
      <c r="I7" s="166">
        <f t="shared" si="0"/>
        <v>1002</v>
      </c>
    </row>
    <row r="8" spans="1:9" s="17" customFormat="1" ht="11.25">
      <c r="A8" s="15" t="s">
        <v>25</v>
      </c>
      <c r="B8" s="16">
        <f aca="true" t="shared" si="1" ref="B8:I8">B15+B22+B29+B36+B43+B50+B57+B64+B72+B79+B86+B93+B100+B107+B114+B121+B128+B138+B145+B152+B159</f>
        <v>857</v>
      </c>
      <c r="C8" s="16">
        <f t="shared" si="1"/>
        <v>248377877</v>
      </c>
      <c r="D8" s="16">
        <f t="shared" si="1"/>
        <v>2</v>
      </c>
      <c r="E8" s="16">
        <f t="shared" si="1"/>
        <v>136</v>
      </c>
      <c r="F8" s="16">
        <f t="shared" si="1"/>
        <v>511783498</v>
      </c>
      <c r="G8" s="16">
        <f t="shared" si="1"/>
        <v>396</v>
      </c>
      <c r="H8" s="16">
        <f t="shared" si="1"/>
        <v>18</v>
      </c>
      <c r="I8" s="167">
        <f t="shared" si="1"/>
        <v>107</v>
      </c>
    </row>
    <row r="9" spans="1:9" s="17" customFormat="1" ht="11.25">
      <c r="A9" s="15" t="s">
        <v>26</v>
      </c>
      <c r="B9" s="16">
        <f aca="true" t="shared" si="2" ref="B9:I9">B16+B23+B30+B37+B44+B51+B58+B65+B73+B80+B87+B94+B101+B108+B115+B122+B129+B139+B146+B153+B160</f>
        <v>0</v>
      </c>
      <c r="C9" s="16">
        <f t="shared" si="2"/>
        <v>0</v>
      </c>
      <c r="D9" s="16">
        <f t="shared" si="2"/>
        <v>1</v>
      </c>
      <c r="E9" s="16">
        <f t="shared" si="2"/>
        <v>0</v>
      </c>
      <c r="F9" s="16">
        <f t="shared" si="2"/>
        <v>0</v>
      </c>
      <c r="G9" s="16">
        <f t="shared" si="2"/>
        <v>3</v>
      </c>
      <c r="H9" s="16">
        <f t="shared" si="2"/>
        <v>0</v>
      </c>
      <c r="I9" s="167">
        <f t="shared" si="2"/>
        <v>8</v>
      </c>
    </row>
    <row r="10" spans="1:9" s="17" customFormat="1" ht="11.25">
      <c r="A10" s="15" t="s">
        <v>27</v>
      </c>
      <c r="B10" s="16">
        <f aca="true" t="shared" si="3" ref="B10:I10">B17+B24+B31+B38+B45+B52+B59+B66+B74+B81+B88+B95+B102+B109+B116+B123+B130+B140+B147+B154+B161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7">
        <f t="shared" si="3"/>
        <v>0</v>
      </c>
    </row>
    <row r="11" spans="1:9" s="17" customFormat="1" ht="11.25">
      <c r="A11" s="15" t="s">
        <v>28</v>
      </c>
      <c r="B11" s="16">
        <f aca="true" t="shared" si="4" ref="B11:I11">B18+B25+B32+B39+B46+B53+B60+B67+B75+B82+B89+B96+B103+B110+B117+B124+B131+B141+B148+B155+B162</f>
        <v>3469</v>
      </c>
      <c r="C11" s="16">
        <f t="shared" si="4"/>
        <v>386217500</v>
      </c>
      <c r="D11" s="16">
        <f t="shared" si="4"/>
        <v>134</v>
      </c>
      <c r="E11" s="16">
        <f t="shared" si="4"/>
        <v>2</v>
      </c>
      <c r="F11" s="16">
        <f t="shared" si="4"/>
        <v>391500</v>
      </c>
      <c r="G11" s="16">
        <f t="shared" si="4"/>
        <v>1217</v>
      </c>
      <c r="H11" s="16">
        <f t="shared" si="4"/>
        <v>15</v>
      </c>
      <c r="I11" s="167">
        <f t="shared" si="4"/>
        <v>767</v>
      </c>
    </row>
    <row r="12" spans="1:9" s="17" customFormat="1" ht="12" thickBot="1">
      <c r="A12" s="18" t="s">
        <v>29</v>
      </c>
      <c r="B12" s="16">
        <f aca="true" t="shared" si="5" ref="B12:I12">B19+B26+B33+B40+B47+B54+B61+B68+B76+B83+B90+B97+B104+B111+B118+B125+B132+B142+B149+B156+B163</f>
        <v>72</v>
      </c>
      <c r="C12" s="16">
        <f t="shared" si="5"/>
        <v>0</v>
      </c>
      <c r="D12" s="16">
        <f t="shared" si="5"/>
        <v>1</v>
      </c>
      <c r="E12" s="16">
        <f t="shared" si="5"/>
        <v>0</v>
      </c>
      <c r="F12" s="16">
        <f t="shared" si="5"/>
        <v>0</v>
      </c>
      <c r="G12" s="16">
        <f t="shared" si="5"/>
        <v>3</v>
      </c>
      <c r="H12" s="16">
        <f t="shared" si="5"/>
        <v>0</v>
      </c>
      <c r="I12" s="168">
        <f t="shared" si="5"/>
        <v>120</v>
      </c>
    </row>
    <row r="13" spans="1:9" s="17" customFormat="1" ht="12.75" customHeight="1" thickBot="1">
      <c r="A13" s="403" t="s">
        <v>30</v>
      </c>
      <c r="B13" s="404"/>
      <c r="C13" s="404"/>
      <c r="D13" s="404"/>
      <c r="E13" s="404"/>
      <c r="F13" s="404"/>
      <c r="G13" s="404"/>
      <c r="H13" s="404"/>
      <c r="I13" s="405"/>
    </row>
    <row r="14" spans="1:9" s="17" customFormat="1" ht="11.25" customHeight="1">
      <c r="A14" s="19" t="s">
        <v>31</v>
      </c>
      <c r="B14" s="20">
        <v>60</v>
      </c>
      <c r="C14" s="20">
        <v>5340000</v>
      </c>
      <c r="D14" s="20">
        <v>1</v>
      </c>
      <c r="E14" s="20">
        <v>1</v>
      </c>
      <c r="F14" s="20">
        <v>250000</v>
      </c>
      <c r="G14" s="20">
        <v>23</v>
      </c>
      <c r="H14" s="20">
        <v>1</v>
      </c>
      <c r="I14" s="169">
        <v>17</v>
      </c>
    </row>
    <row r="15" spans="1:9" s="17" customFormat="1" ht="11.25">
      <c r="A15" s="19" t="s">
        <v>32</v>
      </c>
      <c r="B15" s="21">
        <v>10</v>
      </c>
      <c r="C15" s="22">
        <v>650000</v>
      </c>
      <c r="D15" s="23">
        <v>0</v>
      </c>
      <c r="E15" s="24">
        <v>1</v>
      </c>
      <c r="F15" s="25">
        <v>250000</v>
      </c>
      <c r="G15" s="24">
        <v>9</v>
      </c>
      <c r="H15" s="23">
        <v>1</v>
      </c>
      <c r="I15" s="26">
        <v>1</v>
      </c>
    </row>
    <row r="16" spans="1:9" s="17" customFormat="1" ht="11.25">
      <c r="A16" s="19" t="s">
        <v>33</v>
      </c>
      <c r="B16" s="21">
        <v>0</v>
      </c>
      <c r="C16" s="22">
        <v>0</v>
      </c>
      <c r="D16" s="23">
        <v>0</v>
      </c>
      <c r="E16" s="23">
        <v>0</v>
      </c>
      <c r="F16" s="22">
        <v>0</v>
      </c>
      <c r="G16" s="23">
        <v>0</v>
      </c>
      <c r="H16" s="23">
        <v>0</v>
      </c>
      <c r="I16" s="27">
        <v>0</v>
      </c>
    </row>
    <row r="17" spans="1:9" ht="11.25">
      <c r="A17" s="19" t="s">
        <v>34</v>
      </c>
      <c r="B17" s="21">
        <v>0</v>
      </c>
      <c r="C17" s="22">
        <v>0</v>
      </c>
      <c r="D17" s="23">
        <v>0</v>
      </c>
      <c r="E17" s="23">
        <v>0</v>
      </c>
      <c r="F17" s="22">
        <v>0</v>
      </c>
      <c r="G17" s="23">
        <v>0</v>
      </c>
      <c r="H17" s="23">
        <v>0</v>
      </c>
      <c r="I17" s="27">
        <v>0</v>
      </c>
    </row>
    <row r="18" spans="1:10" ht="11.25">
      <c r="A18" s="19" t="s">
        <v>35</v>
      </c>
      <c r="B18" s="21">
        <v>36</v>
      </c>
      <c r="C18" s="22">
        <v>4690000</v>
      </c>
      <c r="D18" s="23">
        <v>1</v>
      </c>
      <c r="E18" s="23">
        <v>0</v>
      </c>
      <c r="F18" s="22">
        <v>0</v>
      </c>
      <c r="G18" s="24">
        <v>14</v>
      </c>
      <c r="H18" s="23">
        <v>0</v>
      </c>
      <c r="I18" s="26">
        <v>5</v>
      </c>
      <c r="J18" s="28"/>
    </row>
    <row r="19" spans="1:9" ht="12" thickBot="1">
      <c r="A19" s="29" t="s">
        <v>29</v>
      </c>
      <c r="B19" s="30">
        <v>14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11</v>
      </c>
    </row>
    <row r="20" spans="1:9" ht="12.75" customHeight="1" thickBot="1">
      <c r="A20" s="403" t="s">
        <v>36</v>
      </c>
      <c r="B20" s="406"/>
      <c r="C20" s="406"/>
      <c r="D20" s="406"/>
      <c r="E20" s="406"/>
      <c r="F20" s="406"/>
      <c r="G20" s="406"/>
      <c r="H20" s="406"/>
      <c r="I20" s="407"/>
    </row>
    <row r="21" spans="1:9" ht="11.25" customHeight="1">
      <c r="A21" s="19" t="s">
        <v>31</v>
      </c>
      <c r="B21" s="20">
        <v>37</v>
      </c>
      <c r="C21" s="20">
        <v>10600000</v>
      </c>
      <c r="D21" s="20">
        <v>3</v>
      </c>
      <c r="E21" s="20">
        <v>3</v>
      </c>
      <c r="F21" s="20">
        <v>3320000</v>
      </c>
      <c r="G21" s="20">
        <v>13</v>
      </c>
      <c r="H21" s="20">
        <v>0</v>
      </c>
      <c r="I21" s="169">
        <v>3</v>
      </c>
    </row>
    <row r="22" spans="1:9" ht="11.25">
      <c r="A22" s="19" t="s">
        <v>32</v>
      </c>
      <c r="B22" s="21">
        <v>9</v>
      </c>
      <c r="C22" s="22">
        <v>7650000</v>
      </c>
      <c r="D22" s="23">
        <v>0</v>
      </c>
      <c r="E22" s="24">
        <v>3</v>
      </c>
      <c r="F22" s="25">
        <v>3320000</v>
      </c>
      <c r="G22" s="24">
        <v>4</v>
      </c>
      <c r="H22" s="23">
        <v>0</v>
      </c>
      <c r="I22" s="27">
        <v>1</v>
      </c>
    </row>
    <row r="23" spans="1:9" s="17" customFormat="1" ht="11.25">
      <c r="A23" s="19" t="s">
        <v>33</v>
      </c>
      <c r="B23" s="21">
        <v>0</v>
      </c>
      <c r="C23" s="22">
        <v>0</v>
      </c>
      <c r="D23" s="23">
        <v>0</v>
      </c>
      <c r="E23" s="23">
        <v>0</v>
      </c>
      <c r="F23" s="22">
        <v>0</v>
      </c>
      <c r="G23" s="23">
        <v>0</v>
      </c>
      <c r="H23" s="23">
        <v>0</v>
      </c>
      <c r="I23" s="27">
        <v>0</v>
      </c>
    </row>
    <row r="24" spans="1:9" ht="11.25">
      <c r="A24" s="19" t="s">
        <v>34</v>
      </c>
      <c r="B24" s="21">
        <v>0</v>
      </c>
      <c r="C24" s="22">
        <v>0</v>
      </c>
      <c r="D24" s="23">
        <v>0</v>
      </c>
      <c r="E24" s="23">
        <v>0</v>
      </c>
      <c r="F24" s="22">
        <v>0</v>
      </c>
      <c r="G24" s="23">
        <v>0</v>
      </c>
      <c r="H24" s="23">
        <v>0</v>
      </c>
      <c r="I24" s="27">
        <v>0</v>
      </c>
    </row>
    <row r="25" spans="1:9" ht="11.25">
      <c r="A25" s="19" t="s">
        <v>35</v>
      </c>
      <c r="B25" s="21">
        <v>28</v>
      </c>
      <c r="C25" s="22">
        <v>2950000</v>
      </c>
      <c r="D25" s="23">
        <v>3</v>
      </c>
      <c r="E25" s="24">
        <v>0</v>
      </c>
      <c r="F25" s="25">
        <v>0</v>
      </c>
      <c r="G25" s="24">
        <v>9</v>
      </c>
      <c r="H25" s="23">
        <v>0</v>
      </c>
      <c r="I25" s="27">
        <v>2</v>
      </c>
    </row>
    <row r="26" spans="1:9" ht="12" thickBot="1">
      <c r="A26" s="29" t="s">
        <v>29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customHeight="1" thickBot="1">
      <c r="A27" s="403" t="s">
        <v>37</v>
      </c>
      <c r="B27" s="406"/>
      <c r="C27" s="406"/>
      <c r="D27" s="406"/>
      <c r="E27" s="406"/>
      <c r="F27" s="406"/>
      <c r="G27" s="406"/>
      <c r="H27" s="406"/>
      <c r="I27" s="407"/>
    </row>
    <row r="28" spans="1:9" ht="11.25">
      <c r="A28" s="19" t="s">
        <v>31</v>
      </c>
      <c r="B28" s="20">
        <v>514</v>
      </c>
      <c r="C28" s="20">
        <v>91544000</v>
      </c>
      <c r="D28" s="20">
        <v>24</v>
      </c>
      <c r="E28" s="20">
        <v>24</v>
      </c>
      <c r="F28" s="20">
        <v>166625223</v>
      </c>
      <c r="G28" s="20">
        <v>316</v>
      </c>
      <c r="H28" s="20">
        <v>8</v>
      </c>
      <c r="I28" s="169">
        <v>142</v>
      </c>
    </row>
    <row r="29" spans="1:9" ht="11.25">
      <c r="A29" s="19" t="s">
        <v>32</v>
      </c>
      <c r="B29" s="21">
        <v>88</v>
      </c>
      <c r="C29" s="22">
        <v>34829000</v>
      </c>
      <c r="D29" s="23">
        <v>0</v>
      </c>
      <c r="E29" s="24">
        <v>24</v>
      </c>
      <c r="F29" s="25">
        <v>166625223</v>
      </c>
      <c r="G29" s="24">
        <v>85</v>
      </c>
      <c r="H29" s="23">
        <v>5</v>
      </c>
      <c r="I29" s="26">
        <v>21</v>
      </c>
    </row>
    <row r="30" spans="1:9" ht="11.25">
      <c r="A30" s="19" t="s">
        <v>33</v>
      </c>
      <c r="B30" s="21">
        <v>0</v>
      </c>
      <c r="C30" s="22">
        <v>0</v>
      </c>
      <c r="D30" s="23">
        <v>1</v>
      </c>
      <c r="E30" s="23">
        <v>0</v>
      </c>
      <c r="F30" s="22">
        <v>0</v>
      </c>
      <c r="G30" s="23">
        <v>1</v>
      </c>
      <c r="H30" s="23">
        <v>0</v>
      </c>
      <c r="I30" s="26">
        <v>0</v>
      </c>
    </row>
    <row r="31" spans="1:9" ht="11.25">
      <c r="A31" s="19" t="s">
        <v>34</v>
      </c>
      <c r="B31" s="21">
        <v>0</v>
      </c>
      <c r="C31" s="22">
        <v>0</v>
      </c>
      <c r="D31" s="23">
        <v>0</v>
      </c>
      <c r="E31" s="23">
        <v>0</v>
      </c>
      <c r="F31" s="22">
        <v>0</v>
      </c>
      <c r="G31" s="23">
        <v>0</v>
      </c>
      <c r="H31" s="23">
        <v>0</v>
      </c>
      <c r="I31" s="26">
        <v>0</v>
      </c>
    </row>
    <row r="32" spans="1:9" ht="11.25">
      <c r="A32" s="19" t="s">
        <v>35</v>
      </c>
      <c r="B32" s="21">
        <v>425</v>
      </c>
      <c r="C32" s="22">
        <v>56715000</v>
      </c>
      <c r="D32" s="23">
        <v>23</v>
      </c>
      <c r="E32" s="24">
        <v>0</v>
      </c>
      <c r="F32" s="25">
        <v>0</v>
      </c>
      <c r="G32" s="24">
        <v>230</v>
      </c>
      <c r="H32" s="23">
        <v>3</v>
      </c>
      <c r="I32" s="26">
        <v>121</v>
      </c>
    </row>
    <row r="33" spans="1:9" ht="12" thickBot="1">
      <c r="A33" s="29" t="s">
        <v>29</v>
      </c>
      <c r="B33" s="30">
        <v>1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0</v>
      </c>
    </row>
    <row r="34" spans="1:9" ht="12.75" customHeight="1" thickBot="1">
      <c r="A34" s="403" t="s">
        <v>38</v>
      </c>
      <c r="B34" s="406"/>
      <c r="C34" s="406"/>
      <c r="D34" s="406"/>
      <c r="E34" s="406"/>
      <c r="F34" s="406"/>
      <c r="G34" s="406"/>
      <c r="H34" s="406"/>
      <c r="I34" s="407"/>
    </row>
    <row r="35" spans="1:9" ht="11.25" customHeight="1">
      <c r="A35" s="19" t="s">
        <v>31</v>
      </c>
      <c r="B35" s="20">
        <v>150</v>
      </c>
      <c r="C35" s="20">
        <v>8882000</v>
      </c>
      <c r="D35" s="20">
        <v>4</v>
      </c>
      <c r="E35" s="20">
        <v>4</v>
      </c>
      <c r="F35" s="20">
        <v>16412000</v>
      </c>
      <c r="G35" s="20">
        <v>29</v>
      </c>
      <c r="H35" s="20">
        <v>0</v>
      </c>
      <c r="I35" s="169">
        <v>9</v>
      </c>
    </row>
    <row r="36" spans="1:9" ht="11.25">
      <c r="A36" s="19" t="s">
        <v>32</v>
      </c>
      <c r="B36" s="21">
        <v>82</v>
      </c>
      <c r="C36" s="22">
        <v>5190000</v>
      </c>
      <c r="D36" s="23">
        <v>0</v>
      </c>
      <c r="E36" s="24">
        <v>4</v>
      </c>
      <c r="F36" s="25">
        <v>16412000</v>
      </c>
      <c r="G36" s="24">
        <v>24</v>
      </c>
      <c r="H36" s="23">
        <v>0</v>
      </c>
      <c r="I36" s="26">
        <v>5</v>
      </c>
    </row>
    <row r="37" spans="1:9" s="17" customFormat="1" ht="11.25">
      <c r="A37" s="19" t="s">
        <v>33</v>
      </c>
      <c r="B37" s="21">
        <v>0</v>
      </c>
      <c r="C37" s="22">
        <v>0</v>
      </c>
      <c r="D37" s="23">
        <v>0</v>
      </c>
      <c r="E37" s="23">
        <v>0</v>
      </c>
      <c r="F37" s="22">
        <v>0</v>
      </c>
      <c r="G37" s="23">
        <v>0</v>
      </c>
      <c r="H37" s="23">
        <v>0</v>
      </c>
      <c r="I37" s="27">
        <v>0</v>
      </c>
    </row>
    <row r="38" spans="1:9" ht="11.25">
      <c r="A38" s="19" t="s">
        <v>34</v>
      </c>
      <c r="B38" s="21">
        <v>0</v>
      </c>
      <c r="C38" s="22">
        <v>0</v>
      </c>
      <c r="D38" s="23">
        <v>0</v>
      </c>
      <c r="E38" s="23">
        <v>0</v>
      </c>
      <c r="F38" s="22">
        <v>0</v>
      </c>
      <c r="G38" s="23">
        <v>0</v>
      </c>
      <c r="H38" s="23">
        <v>0</v>
      </c>
      <c r="I38" s="27">
        <v>0</v>
      </c>
    </row>
    <row r="39" spans="1:9" ht="11.25">
      <c r="A39" s="19" t="s">
        <v>35</v>
      </c>
      <c r="B39" s="21">
        <v>68</v>
      </c>
      <c r="C39" s="22">
        <v>3692000</v>
      </c>
      <c r="D39" s="23">
        <v>4</v>
      </c>
      <c r="E39" s="23">
        <v>0</v>
      </c>
      <c r="F39" s="22">
        <v>0</v>
      </c>
      <c r="G39" s="24">
        <v>5</v>
      </c>
      <c r="H39" s="23">
        <v>0</v>
      </c>
      <c r="I39" s="26">
        <v>4</v>
      </c>
    </row>
    <row r="40" spans="1:9" ht="12" thickBot="1">
      <c r="A40" s="29" t="s">
        <v>29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1.25" customHeight="1" thickBot="1">
      <c r="A41" s="403" t="s">
        <v>39</v>
      </c>
      <c r="B41" s="406"/>
      <c r="C41" s="406"/>
      <c r="D41" s="406"/>
      <c r="E41" s="406"/>
      <c r="F41" s="406"/>
      <c r="G41" s="406"/>
      <c r="H41" s="406"/>
      <c r="I41" s="407"/>
    </row>
    <row r="42" spans="1:9" ht="11.25" customHeight="1">
      <c r="A42" s="19" t="s">
        <v>31</v>
      </c>
      <c r="B42" s="20">
        <v>18</v>
      </c>
      <c r="C42" s="20">
        <v>3930000</v>
      </c>
      <c r="D42" s="20">
        <v>2</v>
      </c>
      <c r="E42" s="20">
        <v>2</v>
      </c>
      <c r="F42" s="20">
        <v>3550000</v>
      </c>
      <c r="G42" s="20">
        <v>7</v>
      </c>
      <c r="H42" s="20">
        <v>1</v>
      </c>
      <c r="I42" s="169">
        <v>2</v>
      </c>
    </row>
    <row r="43" spans="1:9" ht="11.25">
      <c r="A43" s="19" t="s">
        <v>32</v>
      </c>
      <c r="B43" s="21">
        <v>3</v>
      </c>
      <c r="C43" s="22">
        <v>1150000</v>
      </c>
      <c r="D43" s="23">
        <v>0</v>
      </c>
      <c r="E43" s="23">
        <v>2</v>
      </c>
      <c r="F43" s="22">
        <v>3550000</v>
      </c>
      <c r="G43" s="24">
        <v>2</v>
      </c>
      <c r="H43" s="23">
        <v>1</v>
      </c>
      <c r="I43" s="26">
        <v>1</v>
      </c>
    </row>
    <row r="44" spans="1:9" s="17" customFormat="1" ht="11.25">
      <c r="A44" s="19" t="s">
        <v>33</v>
      </c>
      <c r="B44" s="21">
        <v>0</v>
      </c>
      <c r="C44" s="22">
        <v>0</v>
      </c>
      <c r="D44" s="23">
        <v>0</v>
      </c>
      <c r="E44" s="23">
        <v>0</v>
      </c>
      <c r="F44" s="22">
        <v>0</v>
      </c>
      <c r="G44" s="23">
        <v>0</v>
      </c>
      <c r="H44" s="23">
        <v>0</v>
      </c>
      <c r="I44" s="27">
        <v>0</v>
      </c>
    </row>
    <row r="45" spans="1:9" ht="11.25">
      <c r="A45" s="19" t="s">
        <v>34</v>
      </c>
      <c r="B45" s="21">
        <v>0</v>
      </c>
      <c r="C45" s="22">
        <v>0</v>
      </c>
      <c r="D45" s="23">
        <v>0</v>
      </c>
      <c r="E45" s="23">
        <v>0</v>
      </c>
      <c r="F45" s="22">
        <v>0</v>
      </c>
      <c r="G45" s="23">
        <v>0</v>
      </c>
      <c r="H45" s="23">
        <v>0</v>
      </c>
      <c r="I45" s="27">
        <v>0</v>
      </c>
    </row>
    <row r="46" spans="1:9" ht="11.25">
      <c r="A46" s="19" t="s">
        <v>35</v>
      </c>
      <c r="B46" s="21">
        <v>15</v>
      </c>
      <c r="C46" s="22">
        <v>2780000</v>
      </c>
      <c r="D46" s="23">
        <v>2</v>
      </c>
      <c r="E46" s="23">
        <v>0</v>
      </c>
      <c r="F46" s="22">
        <v>0</v>
      </c>
      <c r="G46" s="24">
        <v>5</v>
      </c>
      <c r="H46" s="23">
        <v>0</v>
      </c>
      <c r="I46" s="26">
        <v>1</v>
      </c>
    </row>
    <row r="47" spans="1:9" ht="12" thickBot="1">
      <c r="A47" s="29" t="s">
        <v>29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1.25" customHeight="1" thickBot="1">
      <c r="A48" s="403" t="s">
        <v>40</v>
      </c>
      <c r="B48" s="406"/>
      <c r="C48" s="406"/>
      <c r="D48" s="406"/>
      <c r="E48" s="406"/>
      <c r="F48" s="406"/>
      <c r="G48" s="406"/>
      <c r="H48" s="406"/>
      <c r="I48" s="407"/>
    </row>
    <row r="49" spans="1:9" ht="11.25">
      <c r="A49" s="19" t="s">
        <v>31</v>
      </c>
      <c r="B49" s="20">
        <v>737</v>
      </c>
      <c r="C49" s="20">
        <v>110374848</v>
      </c>
      <c r="D49" s="20">
        <v>26</v>
      </c>
      <c r="E49" s="20">
        <v>26</v>
      </c>
      <c r="F49" s="20">
        <v>63991000</v>
      </c>
      <c r="G49" s="20">
        <v>226</v>
      </c>
      <c r="H49" s="20">
        <v>2</v>
      </c>
      <c r="I49" s="169">
        <v>187</v>
      </c>
    </row>
    <row r="50" spans="1:10" ht="11.25">
      <c r="A50" s="19" t="s">
        <v>32</v>
      </c>
      <c r="B50" s="36">
        <v>113</v>
      </c>
      <c r="C50" s="25">
        <v>26081848</v>
      </c>
      <c r="D50" s="23">
        <v>0</v>
      </c>
      <c r="E50" s="23">
        <v>26</v>
      </c>
      <c r="F50" s="22">
        <v>63991000</v>
      </c>
      <c r="G50" s="24">
        <v>48</v>
      </c>
      <c r="H50" s="23">
        <v>0</v>
      </c>
      <c r="I50" s="26">
        <v>13</v>
      </c>
      <c r="J50" s="17"/>
    </row>
    <row r="51" spans="1:9" s="17" customFormat="1" ht="11.25">
      <c r="A51" s="19" t="s">
        <v>33</v>
      </c>
      <c r="B51" s="36">
        <v>0</v>
      </c>
      <c r="C51" s="25">
        <v>0</v>
      </c>
      <c r="D51" s="23">
        <v>0</v>
      </c>
      <c r="E51" s="23">
        <v>0</v>
      </c>
      <c r="F51" s="22">
        <v>0</v>
      </c>
      <c r="G51" s="23">
        <v>0</v>
      </c>
      <c r="H51" s="23">
        <v>0</v>
      </c>
      <c r="I51" s="26">
        <v>1</v>
      </c>
    </row>
    <row r="52" spans="1:10" ht="11.25">
      <c r="A52" s="19" t="s">
        <v>34</v>
      </c>
      <c r="B52" s="21">
        <v>0</v>
      </c>
      <c r="C52" s="22">
        <v>0</v>
      </c>
      <c r="D52" s="23">
        <v>0</v>
      </c>
      <c r="E52" s="23">
        <v>0</v>
      </c>
      <c r="F52" s="22">
        <v>0</v>
      </c>
      <c r="G52" s="24">
        <v>0</v>
      </c>
      <c r="H52" s="23">
        <v>0</v>
      </c>
      <c r="I52" s="27">
        <v>0</v>
      </c>
      <c r="J52" s="17"/>
    </row>
    <row r="53" spans="1:10" ht="11.25">
      <c r="A53" s="19" t="s">
        <v>35</v>
      </c>
      <c r="B53" s="36">
        <v>588</v>
      </c>
      <c r="C53" s="25">
        <v>84293000</v>
      </c>
      <c r="D53" s="23">
        <v>25</v>
      </c>
      <c r="E53" s="24">
        <v>0</v>
      </c>
      <c r="F53" s="25">
        <v>0</v>
      </c>
      <c r="G53" s="24">
        <v>178</v>
      </c>
      <c r="H53" s="23">
        <v>2</v>
      </c>
      <c r="I53" s="26">
        <v>78</v>
      </c>
      <c r="J53" s="17"/>
    </row>
    <row r="54" spans="1:10" ht="12" thickBot="1">
      <c r="A54" s="29" t="s">
        <v>29</v>
      </c>
      <c r="B54" s="30">
        <v>36</v>
      </c>
      <c r="C54" s="31">
        <v>0</v>
      </c>
      <c r="D54" s="32">
        <v>1</v>
      </c>
      <c r="E54" s="32">
        <v>0</v>
      </c>
      <c r="F54" s="31">
        <v>0</v>
      </c>
      <c r="G54" s="33">
        <v>0</v>
      </c>
      <c r="H54" s="32">
        <v>0</v>
      </c>
      <c r="I54" s="34">
        <v>95</v>
      </c>
      <c r="J54" s="17"/>
    </row>
    <row r="55" spans="1:9" ht="22.5" customHeight="1" thickBot="1">
      <c r="A55" s="412" t="s">
        <v>41</v>
      </c>
      <c r="B55" s="413"/>
      <c r="C55" s="413"/>
      <c r="D55" s="413"/>
      <c r="E55" s="413"/>
      <c r="F55" s="413"/>
      <c r="G55" s="413"/>
      <c r="H55" s="413"/>
      <c r="I55" s="414"/>
    </row>
    <row r="56" spans="1:9" ht="11.25" customHeight="1">
      <c r="A56" s="19" t="s">
        <v>31</v>
      </c>
      <c r="B56" s="20">
        <v>1312</v>
      </c>
      <c r="C56" s="20">
        <v>185254249</v>
      </c>
      <c r="D56" s="20">
        <v>43</v>
      </c>
      <c r="E56" s="20">
        <v>43</v>
      </c>
      <c r="F56" s="20">
        <v>126196775</v>
      </c>
      <c r="G56" s="20">
        <v>579</v>
      </c>
      <c r="H56" s="20">
        <v>5</v>
      </c>
      <c r="I56" s="169">
        <v>315</v>
      </c>
    </row>
    <row r="57" spans="1:9" ht="11.25">
      <c r="A57" s="19" t="s">
        <v>32</v>
      </c>
      <c r="B57" s="36">
        <v>205</v>
      </c>
      <c r="C57" s="25">
        <v>52722249</v>
      </c>
      <c r="D57" s="23">
        <v>2</v>
      </c>
      <c r="E57" s="24">
        <v>41</v>
      </c>
      <c r="F57" s="25">
        <v>125805275</v>
      </c>
      <c r="G57" s="24">
        <v>85</v>
      </c>
      <c r="H57" s="23">
        <v>2</v>
      </c>
      <c r="I57" s="26">
        <v>30</v>
      </c>
    </row>
    <row r="58" spans="1:9" s="17" customFormat="1" ht="12" customHeight="1">
      <c r="A58" s="19" t="s">
        <v>33</v>
      </c>
      <c r="B58" s="21">
        <v>0</v>
      </c>
      <c r="C58" s="22">
        <v>0</v>
      </c>
      <c r="D58" s="23">
        <v>0</v>
      </c>
      <c r="E58" s="23">
        <v>0</v>
      </c>
      <c r="F58" s="22">
        <v>0</v>
      </c>
      <c r="G58" s="24">
        <v>2</v>
      </c>
      <c r="H58" s="23">
        <v>0</v>
      </c>
      <c r="I58" s="26">
        <v>7</v>
      </c>
    </row>
    <row r="59" spans="1:9" ht="11.25">
      <c r="A59" s="19" t="s">
        <v>34</v>
      </c>
      <c r="B59" s="21">
        <v>0</v>
      </c>
      <c r="C59" s="22">
        <v>0</v>
      </c>
      <c r="D59" s="23">
        <v>0</v>
      </c>
      <c r="E59" s="23">
        <v>0</v>
      </c>
      <c r="F59" s="22">
        <v>0</v>
      </c>
      <c r="G59" s="24">
        <v>0</v>
      </c>
      <c r="H59" s="23">
        <v>0</v>
      </c>
      <c r="I59" s="27">
        <v>0</v>
      </c>
    </row>
    <row r="60" spans="1:9" ht="11.25">
      <c r="A60" s="19" t="s">
        <v>35</v>
      </c>
      <c r="B60" s="36">
        <v>1103</v>
      </c>
      <c r="C60" s="25">
        <v>132532000</v>
      </c>
      <c r="D60" s="23">
        <v>41</v>
      </c>
      <c r="E60" s="23">
        <v>2</v>
      </c>
      <c r="F60" s="25">
        <v>391500</v>
      </c>
      <c r="G60" s="24">
        <v>492</v>
      </c>
      <c r="H60" s="23">
        <v>3</v>
      </c>
      <c r="I60" s="26">
        <v>270</v>
      </c>
    </row>
    <row r="61" spans="1:9" ht="12" thickBot="1">
      <c r="A61" s="29" t="s">
        <v>29</v>
      </c>
      <c r="B61" s="30">
        <v>4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8</v>
      </c>
    </row>
    <row r="62" spans="1:9" s="17" customFormat="1" ht="11.25" customHeight="1" thickBot="1">
      <c r="A62" s="403" t="s">
        <v>42</v>
      </c>
      <c r="B62" s="404"/>
      <c r="C62" s="404"/>
      <c r="D62" s="404"/>
      <c r="E62" s="404"/>
      <c r="F62" s="404"/>
      <c r="G62" s="404"/>
      <c r="H62" s="404"/>
      <c r="I62" s="415"/>
    </row>
    <row r="63" spans="1:9" ht="11.25" customHeight="1">
      <c r="A63" s="19" t="s">
        <v>31</v>
      </c>
      <c r="B63" s="20">
        <v>199</v>
      </c>
      <c r="C63" s="20">
        <v>34600000</v>
      </c>
      <c r="D63" s="20">
        <v>5</v>
      </c>
      <c r="E63" s="20">
        <v>5</v>
      </c>
      <c r="F63" s="20">
        <v>35500000</v>
      </c>
      <c r="G63" s="20">
        <v>67</v>
      </c>
      <c r="H63" s="20">
        <v>1</v>
      </c>
      <c r="I63" s="169">
        <v>47</v>
      </c>
    </row>
    <row r="64" spans="1:9" ht="11.25">
      <c r="A64" s="19" t="s">
        <v>32</v>
      </c>
      <c r="B64" s="36">
        <v>38</v>
      </c>
      <c r="C64" s="25">
        <v>17475000</v>
      </c>
      <c r="D64" s="23">
        <v>0</v>
      </c>
      <c r="E64" s="24">
        <v>5</v>
      </c>
      <c r="F64" s="25">
        <v>35500000</v>
      </c>
      <c r="G64" s="24">
        <v>14</v>
      </c>
      <c r="H64" s="23">
        <v>0</v>
      </c>
      <c r="I64" s="26">
        <v>5</v>
      </c>
    </row>
    <row r="65" spans="1:9" ht="11.25">
      <c r="A65" s="19" t="s">
        <v>33</v>
      </c>
      <c r="B65" s="21">
        <v>0</v>
      </c>
      <c r="C65" s="22">
        <v>0</v>
      </c>
      <c r="D65" s="23">
        <v>0</v>
      </c>
      <c r="E65" s="23">
        <v>0</v>
      </c>
      <c r="F65" s="22">
        <v>0</v>
      </c>
      <c r="G65" s="23">
        <v>0</v>
      </c>
      <c r="H65" s="23">
        <v>0</v>
      </c>
      <c r="I65" s="27">
        <v>0</v>
      </c>
    </row>
    <row r="66" spans="1:9" ht="11.25">
      <c r="A66" s="19" t="s">
        <v>34</v>
      </c>
      <c r="B66" s="21">
        <v>0</v>
      </c>
      <c r="C66" s="22">
        <v>0</v>
      </c>
      <c r="D66" s="23">
        <v>0</v>
      </c>
      <c r="E66" s="23">
        <v>0</v>
      </c>
      <c r="F66" s="22">
        <v>0</v>
      </c>
      <c r="G66" s="23">
        <v>0</v>
      </c>
      <c r="H66" s="23">
        <v>0</v>
      </c>
      <c r="I66" s="26">
        <v>0</v>
      </c>
    </row>
    <row r="67" spans="1:9" ht="11.25">
      <c r="A67" s="19" t="s">
        <v>35</v>
      </c>
      <c r="B67" s="36">
        <v>149</v>
      </c>
      <c r="C67" s="25">
        <v>17125000</v>
      </c>
      <c r="D67" s="23">
        <v>5</v>
      </c>
      <c r="E67" s="24">
        <v>0</v>
      </c>
      <c r="F67" s="25">
        <v>0</v>
      </c>
      <c r="G67" s="24">
        <v>51</v>
      </c>
      <c r="H67" s="23">
        <v>1</v>
      </c>
      <c r="I67" s="26">
        <v>38</v>
      </c>
    </row>
    <row r="68" spans="1:9" ht="12" thickBot="1">
      <c r="A68" s="29" t="s">
        <v>29</v>
      </c>
      <c r="B68" s="37">
        <v>12</v>
      </c>
      <c r="C68" s="38">
        <v>0</v>
      </c>
      <c r="D68" s="32">
        <v>0</v>
      </c>
      <c r="E68" s="32">
        <v>0</v>
      </c>
      <c r="F68" s="31">
        <v>0</v>
      </c>
      <c r="G68" s="33">
        <v>2</v>
      </c>
      <c r="H68" s="32">
        <v>0</v>
      </c>
      <c r="I68" s="34">
        <v>4</v>
      </c>
    </row>
    <row r="69" spans="1:9" ht="26.25" customHeight="1" thickBot="1">
      <c r="A69" s="147"/>
      <c r="B69" s="39"/>
      <c r="C69" s="40"/>
      <c r="D69" s="41"/>
      <c r="E69" s="41"/>
      <c r="F69" s="42"/>
      <c r="G69" s="39"/>
      <c r="H69" s="41"/>
      <c r="I69" s="39"/>
    </row>
    <row r="70" spans="1:9" ht="14.25" customHeight="1" thickBot="1">
      <c r="A70" s="403" t="s">
        <v>43</v>
      </c>
      <c r="B70" s="404"/>
      <c r="C70" s="404"/>
      <c r="D70" s="404"/>
      <c r="E70" s="404"/>
      <c r="F70" s="404"/>
      <c r="G70" s="404"/>
      <c r="H70" s="404"/>
      <c r="I70" s="405"/>
    </row>
    <row r="71" spans="1:9" ht="11.25">
      <c r="A71" s="19" t="s">
        <v>31</v>
      </c>
      <c r="B71" s="20">
        <v>227</v>
      </c>
      <c r="C71" s="20">
        <v>66357000</v>
      </c>
      <c r="D71" s="20">
        <v>5</v>
      </c>
      <c r="E71" s="20">
        <v>5</v>
      </c>
      <c r="F71" s="20">
        <v>12760000</v>
      </c>
      <c r="G71" s="20">
        <v>66</v>
      </c>
      <c r="H71" s="20">
        <v>1</v>
      </c>
      <c r="I71" s="169">
        <v>42</v>
      </c>
    </row>
    <row r="72" spans="1:9" ht="11.25">
      <c r="A72" s="19" t="s">
        <v>32</v>
      </c>
      <c r="B72" s="36">
        <v>44</v>
      </c>
      <c r="C72" s="25">
        <v>49800000</v>
      </c>
      <c r="D72" s="23">
        <v>0</v>
      </c>
      <c r="E72" s="24">
        <v>5</v>
      </c>
      <c r="F72" s="25">
        <v>12760000</v>
      </c>
      <c r="G72" s="24">
        <v>23</v>
      </c>
      <c r="H72" s="23">
        <v>1</v>
      </c>
      <c r="I72" s="26">
        <v>3</v>
      </c>
    </row>
    <row r="73" spans="1:9" s="17" customFormat="1" ht="11.25">
      <c r="A73" s="19" t="s">
        <v>33</v>
      </c>
      <c r="B73" s="21">
        <v>0</v>
      </c>
      <c r="C73" s="22">
        <v>0</v>
      </c>
      <c r="D73" s="23">
        <v>0</v>
      </c>
      <c r="E73" s="23">
        <v>0</v>
      </c>
      <c r="F73" s="22">
        <v>0</v>
      </c>
      <c r="G73" s="23">
        <v>0</v>
      </c>
      <c r="H73" s="23">
        <v>0</v>
      </c>
      <c r="I73" s="27">
        <v>0</v>
      </c>
    </row>
    <row r="74" spans="1:9" ht="11.25">
      <c r="A74" s="19" t="s">
        <v>34</v>
      </c>
      <c r="B74" s="21">
        <v>0</v>
      </c>
      <c r="C74" s="22">
        <v>0</v>
      </c>
      <c r="D74" s="23">
        <v>0</v>
      </c>
      <c r="E74" s="23">
        <v>0</v>
      </c>
      <c r="F74" s="22">
        <v>0</v>
      </c>
      <c r="G74" s="23">
        <v>0</v>
      </c>
      <c r="H74" s="23">
        <v>0</v>
      </c>
      <c r="I74" s="27">
        <v>0</v>
      </c>
    </row>
    <row r="75" spans="1:9" ht="11.25">
      <c r="A75" s="19" t="s">
        <v>35</v>
      </c>
      <c r="B75" s="36">
        <v>183</v>
      </c>
      <c r="C75" s="25">
        <v>16557000</v>
      </c>
      <c r="D75" s="23">
        <v>5</v>
      </c>
      <c r="E75" s="23">
        <v>0</v>
      </c>
      <c r="F75" s="22">
        <v>0</v>
      </c>
      <c r="G75" s="24">
        <v>43</v>
      </c>
      <c r="H75" s="23">
        <v>0</v>
      </c>
      <c r="I75" s="26">
        <v>38</v>
      </c>
    </row>
    <row r="76" spans="1:9" ht="12" customHeight="1" thickBot="1">
      <c r="A76" s="29" t="s">
        <v>29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1</v>
      </c>
    </row>
    <row r="77" spans="1:9" ht="12.75" customHeight="1" thickBot="1">
      <c r="A77" s="403" t="s">
        <v>44</v>
      </c>
      <c r="B77" s="406"/>
      <c r="C77" s="406"/>
      <c r="D77" s="406"/>
      <c r="E77" s="406"/>
      <c r="F77" s="406"/>
      <c r="G77" s="406"/>
      <c r="H77" s="406"/>
      <c r="I77" s="407"/>
    </row>
    <row r="78" spans="1:9" ht="11.25">
      <c r="A78" s="19" t="s">
        <v>31</v>
      </c>
      <c r="B78" s="20">
        <v>151</v>
      </c>
      <c r="C78" s="20">
        <v>11690000</v>
      </c>
      <c r="D78" s="20">
        <v>8</v>
      </c>
      <c r="E78" s="20">
        <v>8</v>
      </c>
      <c r="F78" s="20">
        <v>5155000</v>
      </c>
      <c r="G78" s="20">
        <v>32</v>
      </c>
      <c r="H78" s="20">
        <v>2</v>
      </c>
      <c r="I78" s="169">
        <v>33</v>
      </c>
    </row>
    <row r="79" spans="1:9" ht="11.25">
      <c r="A79" s="19" t="s">
        <v>32</v>
      </c>
      <c r="B79" s="36">
        <v>51</v>
      </c>
      <c r="C79" s="25">
        <v>7850000</v>
      </c>
      <c r="D79" s="23">
        <v>0</v>
      </c>
      <c r="E79" s="23">
        <v>8</v>
      </c>
      <c r="F79" s="22">
        <v>5155000</v>
      </c>
      <c r="G79" s="24">
        <v>14</v>
      </c>
      <c r="H79" s="23">
        <v>2</v>
      </c>
      <c r="I79" s="26">
        <v>4</v>
      </c>
    </row>
    <row r="80" spans="1:9" s="17" customFormat="1" ht="11.25">
      <c r="A80" s="19" t="s">
        <v>33</v>
      </c>
      <c r="B80" s="21">
        <v>0</v>
      </c>
      <c r="C80" s="22">
        <v>0</v>
      </c>
      <c r="D80" s="23">
        <v>0</v>
      </c>
      <c r="E80" s="23">
        <v>0</v>
      </c>
      <c r="F80" s="22">
        <v>0</v>
      </c>
      <c r="G80" s="23">
        <v>0</v>
      </c>
      <c r="H80" s="23">
        <v>0</v>
      </c>
      <c r="I80" s="27">
        <v>0</v>
      </c>
    </row>
    <row r="81" spans="1:9" ht="11.25">
      <c r="A81" s="19" t="s">
        <v>34</v>
      </c>
      <c r="B81" s="21">
        <v>0</v>
      </c>
      <c r="C81" s="22">
        <v>0</v>
      </c>
      <c r="D81" s="23">
        <v>0</v>
      </c>
      <c r="E81" s="23">
        <v>0</v>
      </c>
      <c r="F81" s="22">
        <v>0</v>
      </c>
      <c r="G81" s="23">
        <v>0</v>
      </c>
      <c r="H81" s="23">
        <v>0</v>
      </c>
      <c r="I81" s="27">
        <v>0</v>
      </c>
    </row>
    <row r="82" spans="1:9" ht="11.25">
      <c r="A82" s="19" t="s">
        <v>35</v>
      </c>
      <c r="B82" s="36">
        <v>100</v>
      </c>
      <c r="C82" s="25">
        <v>3840000</v>
      </c>
      <c r="D82" s="23">
        <v>8</v>
      </c>
      <c r="E82" s="23">
        <v>0</v>
      </c>
      <c r="F82" s="22">
        <v>0</v>
      </c>
      <c r="G82" s="24">
        <v>18</v>
      </c>
      <c r="H82" s="23">
        <v>0</v>
      </c>
      <c r="I82" s="26">
        <v>29</v>
      </c>
    </row>
    <row r="83" spans="1:9" ht="12" customHeight="1" thickBot="1">
      <c r="A83" s="29" t="s">
        <v>29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.75" customHeight="1" thickBot="1">
      <c r="A84" s="408" t="s">
        <v>72</v>
      </c>
      <c r="B84" s="408"/>
      <c r="C84" s="408"/>
      <c r="D84" s="408"/>
      <c r="E84" s="408"/>
      <c r="F84" s="408"/>
      <c r="G84" s="408"/>
      <c r="H84" s="408"/>
      <c r="I84" s="409"/>
    </row>
    <row r="85" spans="1:9" ht="11.25">
      <c r="A85" s="19" t="s">
        <v>31</v>
      </c>
      <c r="B85" s="20">
        <v>52</v>
      </c>
      <c r="C85" s="20">
        <v>4679000</v>
      </c>
      <c r="D85" s="20">
        <v>1</v>
      </c>
      <c r="E85" s="20">
        <v>1</v>
      </c>
      <c r="F85" s="20">
        <v>4815000</v>
      </c>
      <c r="G85" s="20">
        <v>34</v>
      </c>
      <c r="H85" s="20">
        <v>1</v>
      </c>
      <c r="I85" s="169">
        <v>11</v>
      </c>
    </row>
    <row r="86" spans="1:9" ht="11.25">
      <c r="A86" s="19" t="s">
        <v>32</v>
      </c>
      <c r="B86" s="36">
        <v>17</v>
      </c>
      <c r="C86" s="25">
        <v>3100000</v>
      </c>
      <c r="D86" s="23">
        <v>0</v>
      </c>
      <c r="E86" s="23">
        <v>1</v>
      </c>
      <c r="F86" s="22">
        <v>4815000</v>
      </c>
      <c r="G86" s="24">
        <v>25</v>
      </c>
      <c r="H86" s="23">
        <v>1</v>
      </c>
      <c r="I86" s="26">
        <v>5</v>
      </c>
    </row>
    <row r="87" spans="1:9" s="17" customFormat="1" ht="11.25">
      <c r="A87" s="19" t="s">
        <v>33</v>
      </c>
      <c r="B87" s="21">
        <v>0</v>
      </c>
      <c r="C87" s="22">
        <v>0</v>
      </c>
      <c r="D87" s="23">
        <v>0</v>
      </c>
      <c r="E87" s="23">
        <v>0</v>
      </c>
      <c r="F87" s="22">
        <v>0</v>
      </c>
      <c r="G87" s="23">
        <v>0</v>
      </c>
      <c r="H87" s="23">
        <v>0</v>
      </c>
      <c r="I87" s="27">
        <v>0</v>
      </c>
    </row>
    <row r="88" spans="1:9" ht="11.25">
      <c r="A88" s="19" t="s">
        <v>34</v>
      </c>
      <c r="B88" s="21">
        <v>0</v>
      </c>
      <c r="C88" s="22">
        <v>0</v>
      </c>
      <c r="D88" s="23">
        <v>0</v>
      </c>
      <c r="E88" s="23">
        <v>0</v>
      </c>
      <c r="F88" s="22">
        <v>0</v>
      </c>
      <c r="G88" s="23">
        <v>0</v>
      </c>
      <c r="H88" s="23">
        <v>0</v>
      </c>
      <c r="I88" s="27">
        <v>0</v>
      </c>
    </row>
    <row r="89" spans="1:9" ht="11.25">
      <c r="A89" s="19" t="s">
        <v>35</v>
      </c>
      <c r="B89" s="36">
        <v>33</v>
      </c>
      <c r="C89" s="25">
        <v>1579000</v>
      </c>
      <c r="D89" s="23">
        <v>1</v>
      </c>
      <c r="E89" s="23">
        <v>0</v>
      </c>
      <c r="F89" s="22">
        <v>0</v>
      </c>
      <c r="G89" s="24">
        <v>9</v>
      </c>
      <c r="H89" s="23">
        <v>0</v>
      </c>
      <c r="I89" s="26">
        <v>6</v>
      </c>
    </row>
    <row r="90" spans="1:9" ht="12" customHeight="1" thickBot="1">
      <c r="A90" s="29" t="s">
        <v>29</v>
      </c>
      <c r="B90" s="30">
        <v>2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2" customHeight="1" thickBot="1">
      <c r="A91" s="403" t="s">
        <v>45</v>
      </c>
      <c r="B91" s="406"/>
      <c r="C91" s="406"/>
      <c r="D91" s="406"/>
      <c r="E91" s="406"/>
      <c r="F91" s="406"/>
      <c r="G91" s="406"/>
      <c r="H91" s="406"/>
      <c r="I91" s="407"/>
    </row>
    <row r="92" spans="1:9" ht="11.25">
      <c r="A92" s="19" t="s">
        <v>31</v>
      </c>
      <c r="B92" s="20">
        <v>84</v>
      </c>
      <c r="C92" s="20">
        <v>24012780</v>
      </c>
      <c r="D92" s="20">
        <v>2</v>
      </c>
      <c r="E92" s="20">
        <v>2</v>
      </c>
      <c r="F92" s="20">
        <v>800000</v>
      </c>
      <c r="G92" s="20">
        <v>16</v>
      </c>
      <c r="H92" s="20">
        <v>2</v>
      </c>
      <c r="I92" s="169">
        <v>21</v>
      </c>
    </row>
    <row r="93" spans="1:9" ht="11.25">
      <c r="A93" s="19" t="s">
        <v>32</v>
      </c>
      <c r="B93" s="36">
        <v>25</v>
      </c>
      <c r="C93" s="25">
        <v>15382780</v>
      </c>
      <c r="D93" s="23">
        <v>0</v>
      </c>
      <c r="E93" s="23">
        <v>2</v>
      </c>
      <c r="F93" s="22">
        <v>800000</v>
      </c>
      <c r="G93" s="24">
        <v>8</v>
      </c>
      <c r="H93" s="23">
        <v>1</v>
      </c>
      <c r="I93" s="26">
        <v>0</v>
      </c>
    </row>
    <row r="94" spans="1:9" s="17" customFormat="1" ht="11.25">
      <c r="A94" s="19" t="s">
        <v>33</v>
      </c>
      <c r="B94" s="21">
        <v>0</v>
      </c>
      <c r="C94" s="22">
        <v>0</v>
      </c>
      <c r="D94" s="23">
        <v>0</v>
      </c>
      <c r="E94" s="23">
        <v>0</v>
      </c>
      <c r="F94" s="22">
        <v>0</v>
      </c>
      <c r="G94" s="23">
        <v>0</v>
      </c>
      <c r="H94" s="23">
        <v>0</v>
      </c>
      <c r="I94" s="27">
        <v>0</v>
      </c>
    </row>
    <row r="95" spans="1:9" ht="11.25">
      <c r="A95" s="19" t="s">
        <v>34</v>
      </c>
      <c r="B95" s="21">
        <v>0</v>
      </c>
      <c r="C95" s="22">
        <v>0</v>
      </c>
      <c r="D95" s="23">
        <v>0</v>
      </c>
      <c r="E95" s="23">
        <v>0</v>
      </c>
      <c r="F95" s="22">
        <v>0</v>
      </c>
      <c r="G95" s="23">
        <v>0</v>
      </c>
      <c r="H95" s="23">
        <v>0</v>
      </c>
      <c r="I95" s="27">
        <v>0</v>
      </c>
    </row>
    <row r="96" spans="1:9" ht="11.25">
      <c r="A96" s="19" t="s">
        <v>35</v>
      </c>
      <c r="B96" s="36">
        <v>59</v>
      </c>
      <c r="C96" s="25">
        <v>8630000</v>
      </c>
      <c r="D96" s="23">
        <v>2</v>
      </c>
      <c r="E96" s="23">
        <v>0</v>
      </c>
      <c r="F96" s="22">
        <v>0</v>
      </c>
      <c r="G96" s="24">
        <v>8</v>
      </c>
      <c r="H96" s="23">
        <v>1</v>
      </c>
      <c r="I96" s="26">
        <v>21</v>
      </c>
    </row>
    <row r="97" spans="1:9" ht="12" customHeight="1" thickBot="1">
      <c r="A97" s="29" t="s">
        <v>29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10" ht="12" customHeight="1" thickBot="1">
      <c r="A98" s="403" t="s">
        <v>46</v>
      </c>
      <c r="B98" s="406"/>
      <c r="C98" s="406"/>
      <c r="D98" s="406"/>
      <c r="E98" s="406"/>
      <c r="F98" s="406"/>
      <c r="G98" s="406"/>
      <c r="H98" s="406"/>
      <c r="I98" s="407"/>
      <c r="J98" s="17"/>
    </row>
    <row r="99" spans="1:10" ht="11.25">
      <c r="A99" s="19" t="s">
        <v>31</v>
      </c>
      <c r="B99" s="20">
        <v>395</v>
      </c>
      <c r="C99" s="20">
        <v>24430500</v>
      </c>
      <c r="D99" s="20">
        <v>6</v>
      </c>
      <c r="E99" s="20">
        <v>6</v>
      </c>
      <c r="F99" s="20">
        <v>9725000</v>
      </c>
      <c r="G99" s="20">
        <v>82</v>
      </c>
      <c r="H99" s="20">
        <v>6</v>
      </c>
      <c r="I99" s="169">
        <v>70</v>
      </c>
      <c r="J99" s="17"/>
    </row>
    <row r="100" spans="1:10" ht="11.25">
      <c r="A100" s="19" t="s">
        <v>32</v>
      </c>
      <c r="B100" s="36">
        <v>101</v>
      </c>
      <c r="C100" s="25">
        <v>7040000</v>
      </c>
      <c r="D100" s="23">
        <v>0</v>
      </c>
      <c r="E100" s="24">
        <v>6</v>
      </c>
      <c r="F100" s="25">
        <v>9725000</v>
      </c>
      <c r="G100" s="24">
        <v>21</v>
      </c>
      <c r="H100" s="23">
        <v>4</v>
      </c>
      <c r="I100" s="26">
        <v>10</v>
      </c>
      <c r="J100" s="17"/>
    </row>
    <row r="101" spans="1:9" s="17" customFormat="1" ht="11.25">
      <c r="A101" s="19" t="s">
        <v>33</v>
      </c>
      <c r="B101" s="21">
        <v>0</v>
      </c>
      <c r="C101" s="22">
        <v>0</v>
      </c>
      <c r="D101" s="23">
        <v>0</v>
      </c>
      <c r="E101" s="23">
        <v>0</v>
      </c>
      <c r="F101" s="22">
        <v>0</v>
      </c>
      <c r="G101" s="23">
        <v>0</v>
      </c>
      <c r="H101" s="23">
        <v>0</v>
      </c>
      <c r="I101" s="27">
        <v>0</v>
      </c>
    </row>
    <row r="102" spans="1:9" ht="11.25">
      <c r="A102" s="19" t="s">
        <v>34</v>
      </c>
      <c r="B102" s="21">
        <v>0</v>
      </c>
      <c r="C102" s="22">
        <v>0</v>
      </c>
      <c r="D102" s="23">
        <v>0</v>
      </c>
      <c r="E102" s="23">
        <v>0</v>
      </c>
      <c r="F102" s="22">
        <v>0</v>
      </c>
      <c r="G102" s="23">
        <v>0</v>
      </c>
      <c r="H102" s="23">
        <v>0</v>
      </c>
      <c r="I102" s="27">
        <v>0</v>
      </c>
    </row>
    <row r="103" spans="1:9" ht="11.25">
      <c r="A103" s="19" t="s">
        <v>35</v>
      </c>
      <c r="B103" s="36">
        <v>293</v>
      </c>
      <c r="C103" s="25">
        <v>17390500</v>
      </c>
      <c r="D103" s="23">
        <v>6</v>
      </c>
      <c r="E103" s="24">
        <v>0</v>
      </c>
      <c r="F103" s="25">
        <v>0</v>
      </c>
      <c r="G103" s="24">
        <v>60</v>
      </c>
      <c r="H103" s="23">
        <v>2</v>
      </c>
      <c r="I103" s="26">
        <v>60</v>
      </c>
    </row>
    <row r="104" spans="1:9" ht="12" customHeight="1" thickBot="1">
      <c r="A104" s="29" t="s">
        <v>29</v>
      </c>
      <c r="B104" s="30">
        <v>1</v>
      </c>
      <c r="C104" s="31">
        <v>0</v>
      </c>
      <c r="D104" s="32">
        <v>0</v>
      </c>
      <c r="E104" s="32">
        <v>0</v>
      </c>
      <c r="F104" s="31">
        <v>0</v>
      </c>
      <c r="G104" s="32">
        <v>1</v>
      </c>
      <c r="H104" s="32">
        <v>0</v>
      </c>
      <c r="I104" s="35">
        <v>0</v>
      </c>
    </row>
    <row r="105" spans="1:9" ht="14.25" customHeight="1" thickBot="1">
      <c r="A105" s="403" t="s">
        <v>47</v>
      </c>
      <c r="B105" s="406"/>
      <c r="C105" s="406"/>
      <c r="D105" s="406"/>
      <c r="E105" s="406"/>
      <c r="F105" s="406"/>
      <c r="G105" s="406"/>
      <c r="H105" s="406"/>
      <c r="I105" s="407"/>
    </row>
    <row r="106" spans="1:9" ht="11.25">
      <c r="A106" s="19" t="s">
        <v>31</v>
      </c>
      <c r="B106" s="20">
        <v>224</v>
      </c>
      <c r="C106" s="20">
        <v>26457000</v>
      </c>
      <c r="D106" s="20">
        <v>6</v>
      </c>
      <c r="E106" s="20">
        <v>6</v>
      </c>
      <c r="F106" s="20">
        <v>57475000</v>
      </c>
      <c r="G106" s="20">
        <v>62</v>
      </c>
      <c r="H106" s="20">
        <v>2</v>
      </c>
      <c r="I106" s="169">
        <v>32</v>
      </c>
    </row>
    <row r="107" spans="1:9" ht="11.25">
      <c r="A107" s="19" t="s">
        <v>32</v>
      </c>
      <c r="B107" s="36">
        <v>37</v>
      </c>
      <c r="C107" s="25">
        <v>5160000</v>
      </c>
      <c r="D107" s="23">
        <v>0</v>
      </c>
      <c r="E107" s="24">
        <v>6</v>
      </c>
      <c r="F107" s="25">
        <v>57475000</v>
      </c>
      <c r="G107" s="24">
        <v>14</v>
      </c>
      <c r="H107" s="23">
        <v>0</v>
      </c>
      <c r="I107" s="26">
        <v>3</v>
      </c>
    </row>
    <row r="108" spans="1:9" s="17" customFormat="1" ht="11.25">
      <c r="A108" s="19" t="s">
        <v>33</v>
      </c>
      <c r="B108" s="21">
        <v>0</v>
      </c>
      <c r="C108" s="22">
        <v>0</v>
      </c>
      <c r="D108" s="23">
        <v>0</v>
      </c>
      <c r="E108" s="23">
        <v>0</v>
      </c>
      <c r="F108" s="22">
        <v>0</v>
      </c>
      <c r="G108" s="23">
        <v>0</v>
      </c>
      <c r="H108" s="23">
        <v>0</v>
      </c>
      <c r="I108" s="27">
        <v>0</v>
      </c>
    </row>
    <row r="109" spans="1:9" ht="11.25">
      <c r="A109" s="19" t="s">
        <v>34</v>
      </c>
      <c r="B109" s="21">
        <v>0</v>
      </c>
      <c r="C109" s="22">
        <v>0</v>
      </c>
      <c r="D109" s="23">
        <v>0</v>
      </c>
      <c r="E109" s="23">
        <v>0</v>
      </c>
      <c r="F109" s="22">
        <v>0</v>
      </c>
      <c r="G109" s="23">
        <v>0</v>
      </c>
      <c r="H109" s="23">
        <v>0</v>
      </c>
      <c r="I109" s="27">
        <v>0</v>
      </c>
    </row>
    <row r="110" spans="1:9" ht="11.25">
      <c r="A110" s="19" t="s">
        <v>35</v>
      </c>
      <c r="B110" s="36">
        <v>187</v>
      </c>
      <c r="C110" s="25">
        <v>21297000</v>
      </c>
      <c r="D110" s="23">
        <v>6</v>
      </c>
      <c r="E110" s="24">
        <v>0</v>
      </c>
      <c r="F110" s="25">
        <v>0</v>
      </c>
      <c r="G110" s="24">
        <v>48</v>
      </c>
      <c r="H110" s="23">
        <v>2</v>
      </c>
      <c r="I110" s="26">
        <v>29</v>
      </c>
    </row>
    <row r="111" spans="1:9" ht="12" customHeight="1" thickBot="1">
      <c r="A111" s="29" t="s">
        <v>29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0</v>
      </c>
    </row>
    <row r="112" spans="1:9" ht="13.5" customHeight="1" thickBot="1">
      <c r="A112" s="410" t="s">
        <v>48</v>
      </c>
      <c r="B112" s="406"/>
      <c r="C112" s="406"/>
      <c r="D112" s="406"/>
      <c r="E112" s="406"/>
      <c r="F112" s="406"/>
      <c r="G112" s="406"/>
      <c r="H112" s="406"/>
      <c r="I112" s="407"/>
    </row>
    <row r="113" spans="1:9" ht="11.25">
      <c r="A113" s="19" t="s">
        <v>31</v>
      </c>
      <c r="B113" s="20">
        <v>16</v>
      </c>
      <c r="C113" s="20">
        <v>1540000</v>
      </c>
      <c r="D113" s="20">
        <v>0</v>
      </c>
      <c r="E113" s="20">
        <v>0</v>
      </c>
      <c r="F113" s="20">
        <v>0</v>
      </c>
      <c r="G113" s="20">
        <v>4</v>
      </c>
      <c r="H113" s="20">
        <v>0</v>
      </c>
      <c r="I113" s="169">
        <v>2</v>
      </c>
    </row>
    <row r="114" spans="1:9" ht="11.25">
      <c r="A114" s="19" t="s">
        <v>32</v>
      </c>
      <c r="B114" s="21">
        <v>2</v>
      </c>
      <c r="C114" s="22">
        <v>100000</v>
      </c>
      <c r="D114" s="23">
        <v>0</v>
      </c>
      <c r="E114" s="23">
        <v>0</v>
      </c>
      <c r="F114" s="22">
        <v>0</v>
      </c>
      <c r="G114" s="24">
        <v>3</v>
      </c>
      <c r="H114" s="23">
        <v>0</v>
      </c>
      <c r="I114" s="27">
        <v>0</v>
      </c>
    </row>
    <row r="115" spans="1:9" ht="11.25">
      <c r="A115" s="19" t="s">
        <v>33</v>
      </c>
      <c r="B115" s="21">
        <v>0</v>
      </c>
      <c r="C115" s="22">
        <v>0</v>
      </c>
      <c r="D115" s="23">
        <v>0</v>
      </c>
      <c r="E115" s="23">
        <v>0</v>
      </c>
      <c r="F115" s="22">
        <v>0</v>
      </c>
      <c r="G115" s="23">
        <v>0</v>
      </c>
      <c r="H115" s="23">
        <v>0</v>
      </c>
      <c r="I115" s="27">
        <v>0</v>
      </c>
    </row>
    <row r="116" spans="1:9" s="17" customFormat="1" ht="11.25">
      <c r="A116" s="19" t="s">
        <v>34</v>
      </c>
      <c r="B116" s="21">
        <v>0</v>
      </c>
      <c r="C116" s="22">
        <v>0</v>
      </c>
      <c r="D116" s="23">
        <v>0</v>
      </c>
      <c r="E116" s="23">
        <v>0</v>
      </c>
      <c r="F116" s="22">
        <v>0</v>
      </c>
      <c r="G116" s="23">
        <v>0</v>
      </c>
      <c r="H116" s="23">
        <v>0</v>
      </c>
      <c r="I116" s="27">
        <v>0</v>
      </c>
    </row>
    <row r="117" spans="1:9" ht="11.25">
      <c r="A117" s="19" t="s">
        <v>35</v>
      </c>
      <c r="B117" s="36">
        <v>12</v>
      </c>
      <c r="C117" s="25">
        <v>1440000</v>
      </c>
      <c r="D117" s="23">
        <v>0</v>
      </c>
      <c r="E117" s="23">
        <v>0</v>
      </c>
      <c r="F117" s="22">
        <v>0</v>
      </c>
      <c r="G117" s="24">
        <v>1</v>
      </c>
      <c r="H117" s="23">
        <v>0</v>
      </c>
      <c r="I117" s="27">
        <v>2</v>
      </c>
    </row>
    <row r="118" spans="1:9" ht="12" thickBot="1">
      <c r="A118" s="29" t="s">
        <v>29</v>
      </c>
      <c r="B118" s="37">
        <v>2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.75" customHeight="1" thickBot="1">
      <c r="A119" s="403" t="s">
        <v>49</v>
      </c>
      <c r="B119" s="406"/>
      <c r="C119" s="406"/>
      <c r="D119" s="406"/>
      <c r="E119" s="406"/>
      <c r="F119" s="406"/>
      <c r="G119" s="406"/>
      <c r="H119" s="406"/>
      <c r="I119" s="407"/>
    </row>
    <row r="120" spans="1:9" ht="11.25">
      <c r="A120" s="19" t="s">
        <v>31</v>
      </c>
      <c r="B120" s="20">
        <v>74</v>
      </c>
      <c r="C120" s="20">
        <v>5082000</v>
      </c>
      <c r="D120" s="20">
        <v>1</v>
      </c>
      <c r="E120" s="20">
        <v>1</v>
      </c>
      <c r="F120" s="20">
        <v>5500000</v>
      </c>
      <c r="G120" s="20">
        <v>15</v>
      </c>
      <c r="H120" s="20">
        <v>1</v>
      </c>
      <c r="I120" s="169">
        <v>22</v>
      </c>
    </row>
    <row r="121" spans="1:9" ht="11.25">
      <c r="A121" s="19" t="s">
        <v>32</v>
      </c>
      <c r="B121" s="36">
        <v>13</v>
      </c>
      <c r="C121" s="25">
        <v>1737000</v>
      </c>
      <c r="D121" s="23">
        <v>0</v>
      </c>
      <c r="E121" s="23">
        <v>1</v>
      </c>
      <c r="F121" s="22">
        <v>5500000</v>
      </c>
      <c r="G121" s="24">
        <v>7</v>
      </c>
      <c r="H121" s="23">
        <v>0</v>
      </c>
      <c r="I121" s="26">
        <v>1</v>
      </c>
    </row>
    <row r="122" spans="1:9" ht="11.25">
      <c r="A122" s="19" t="s">
        <v>33</v>
      </c>
      <c r="B122" s="21">
        <v>0</v>
      </c>
      <c r="C122" s="22">
        <v>0</v>
      </c>
      <c r="D122" s="23">
        <v>0</v>
      </c>
      <c r="E122" s="23">
        <v>0</v>
      </c>
      <c r="F122" s="22">
        <v>0</v>
      </c>
      <c r="G122" s="23">
        <v>0</v>
      </c>
      <c r="H122" s="23">
        <v>0</v>
      </c>
      <c r="I122" s="27">
        <v>0</v>
      </c>
    </row>
    <row r="123" spans="1:9" ht="11.25">
      <c r="A123" s="19" t="s">
        <v>34</v>
      </c>
      <c r="B123" s="21">
        <v>0</v>
      </c>
      <c r="C123" s="22">
        <v>0</v>
      </c>
      <c r="D123" s="23">
        <v>0</v>
      </c>
      <c r="E123" s="23">
        <v>0</v>
      </c>
      <c r="F123" s="22">
        <v>0</v>
      </c>
      <c r="G123" s="23">
        <v>0</v>
      </c>
      <c r="H123" s="23">
        <v>0</v>
      </c>
      <c r="I123" s="27">
        <v>0</v>
      </c>
    </row>
    <row r="124" spans="1:9" ht="11.25">
      <c r="A124" s="19" t="s">
        <v>35</v>
      </c>
      <c r="B124" s="36">
        <v>61</v>
      </c>
      <c r="C124" s="25">
        <v>3345000</v>
      </c>
      <c r="D124" s="23">
        <v>1</v>
      </c>
      <c r="E124" s="23">
        <v>0</v>
      </c>
      <c r="F124" s="22">
        <v>0</v>
      </c>
      <c r="G124" s="24">
        <v>8</v>
      </c>
      <c r="H124" s="23">
        <v>1</v>
      </c>
      <c r="I124" s="26">
        <v>21</v>
      </c>
    </row>
    <row r="125" spans="1:9" ht="12" customHeight="1" thickBot="1">
      <c r="A125" s="29" t="s">
        <v>29</v>
      </c>
      <c r="B125" s="37">
        <v>0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410" t="s">
        <v>50</v>
      </c>
      <c r="B126" s="406"/>
      <c r="C126" s="406"/>
      <c r="D126" s="406"/>
      <c r="E126" s="406"/>
      <c r="F126" s="406"/>
      <c r="G126" s="406"/>
      <c r="H126" s="406"/>
      <c r="I126" s="411"/>
    </row>
    <row r="127" spans="1:10" ht="11.25">
      <c r="A127" s="19" t="s">
        <v>31</v>
      </c>
      <c r="B127" s="20">
        <v>86</v>
      </c>
      <c r="C127" s="20">
        <v>5225000</v>
      </c>
      <c r="D127" s="20">
        <v>1</v>
      </c>
      <c r="E127" s="20">
        <v>1</v>
      </c>
      <c r="F127" s="20">
        <v>100000</v>
      </c>
      <c r="G127" s="20">
        <v>32</v>
      </c>
      <c r="H127" s="20">
        <v>0</v>
      </c>
      <c r="I127" s="169">
        <v>27</v>
      </c>
      <c r="J127" s="43"/>
    </row>
    <row r="128" spans="1:9" ht="11.25">
      <c r="A128" s="19" t="s">
        <v>32</v>
      </c>
      <c r="B128" s="36">
        <v>8</v>
      </c>
      <c r="C128" s="25">
        <v>1160000</v>
      </c>
      <c r="D128" s="23">
        <v>0</v>
      </c>
      <c r="E128" s="24">
        <v>1</v>
      </c>
      <c r="F128" s="25">
        <v>100000</v>
      </c>
      <c r="G128" s="24">
        <v>9</v>
      </c>
      <c r="H128" s="23">
        <v>0</v>
      </c>
      <c r="I128" s="26">
        <v>3</v>
      </c>
    </row>
    <row r="129" spans="1:9" ht="11.25">
      <c r="A129" s="19" t="s">
        <v>33</v>
      </c>
      <c r="B129" s="21">
        <v>0</v>
      </c>
      <c r="C129" s="22">
        <v>0</v>
      </c>
      <c r="D129" s="23">
        <v>0</v>
      </c>
      <c r="E129" s="23">
        <v>0</v>
      </c>
      <c r="F129" s="22">
        <v>0</v>
      </c>
      <c r="G129" s="23">
        <v>0</v>
      </c>
      <c r="H129" s="23">
        <v>0</v>
      </c>
      <c r="I129" s="27">
        <v>0</v>
      </c>
    </row>
    <row r="130" spans="1:9" s="17" customFormat="1" ht="11.25">
      <c r="A130" s="19" t="s">
        <v>34</v>
      </c>
      <c r="B130" s="21">
        <v>0</v>
      </c>
      <c r="C130" s="22">
        <v>0</v>
      </c>
      <c r="D130" s="23">
        <v>0</v>
      </c>
      <c r="E130" s="23">
        <v>0</v>
      </c>
      <c r="F130" s="22">
        <v>0</v>
      </c>
      <c r="G130" s="23">
        <v>0</v>
      </c>
      <c r="H130" s="23">
        <v>0</v>
      </c>
      <c r="I130" s="27">
        <v>0</v>
      </c>
    </row>
    <row r="131" spans="1:9" ht="11.25">
      <c r="A131" s="19" t="s">
        <v>35</v>
      </c>
      <c r="B131" s="36">
        <v>78</v>
      </c>
      <c r="C131" s="25">
        <v>4065000</v>
      </c>
      <c r="D131" s="23">
        <v>1</v>
      </c>
      <c r="E131" s="23">
        <v>0</v>
      </c>
      <c r="F131" s="22">
        <v>0</v>
      </c>
      <c r="G131" s="24">
        <v>23</v>
      </c>
      <c r="H131" s="23">
        <v>0</v>
      </c>
      <c r="I131" s="26">
        <v>24</v>
      </c>
    </row>
    <row r="132" spans="1:9" ht="12" customHeight="1" thickBot="1">
      <c r="A132" s="146" t="s">
        <v>29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ht="11.25" customHeight="1">
      <c r="A133" s="145"/>
      <c r="B133" s="41"/>
      <c r="C133" s="42"/>
      <c r="D133" s="41"/>
      <c r="E133" s="41"/>
      <c r="F133" s="42"/>
      <c r="G133" s="41"/>
      <c r="H133" s="41"/>
      <c r="I133" s="41"/>
    </row>
    <row r="134" spans="1:9" ht="11.25">
      <c r="A134" s="145"/>
      <c r="B134" s="41"/>
      <c r="C134" s="42"/>
      <c r="D134" s="41"/>
      <c r="E134" s="41"/>
      <c r="F134" s="42"/>
      <c r="G134" s="41"/>
      <c r="H134" s="41"/>
      <c r="I134" s="41"/>
    </row>
    <row r="135" spans="1:9" ht="12" customHeight="1" thickBot="1">
      <c r="A135" s="145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403" t="s">
        <v>51</v>
      </c>
      <c r="B136" s="404"/>
      <c r="C136" s="404"/>
      <c r="D136" s="404"/>
      <c r="E136" s="404"/>
      <c r="F136" s="404"/>
      <c r="G136" s="404"/>
      <c r="H136" s="404"/>
      <c r="I136" s="405"/>
    </row>
    <row r="137" spans="1:9" ht="11.25">
      <c r="A137" s="19" t="s">
        <v>31</v>
      </c>
      <c r="B137" s="20">
        <v>28</v>
      </c>
      <c r="C137" s="20">
        <v>12475000</v>
      </c>
      <c r="D137" s="20">
        <v>0</v>
      </c>
      <c r="E137" s="20">
        <v>0</v>
      </c>
      <c r="F137" s="20">
        <v>0</v>
      </c>
      <c r="G137" s="20">
        <v>5</v>
      </c>
      <c r="H137" s="20">
        <v>0</v>
      </c>
      <c r="I137" s="169">
        <v>7</v>
      </c>
    </row>
    <row r="138" spans="1:9" ht="11.25">
      <c r="A138" s="19" t="s">
        <v>32</v>
      </c>
      <c r="B138" s="36">
        <v>7</v>
      </c>
      <c r="C138" s="25">
        <v>10550000</v>
      </c>
      <c r="D138" s="23">
        <v>0</v>
      </c>
      <c r="E138" s="23">
        <v>0</v>
      </c>
      <c r="F138" s="22">
        <v>0</v>
      </c>
      <c r="G138" s="24">
        <v>1</v>
      </c>
      <c r="H138" s="23">
        <v>0</v>
      </c>
      <c r="I138" s="26">
        <v>1</v>
      </c>
    </row>
    <row r="139" spans="1:9" ht="11.25" customHeight="1">
      <c r="A139" s="19" t="s">
        <v>33</v>
      </c>
      <c r="B139" s="21">
        <v>0</v>
      </c>
      <c r="C139" s="22">
        <v>0</v>
      </c>
      <c r="D139" s="23">
        <v>0</v>
      </c>
      <c r="E139" s="23">
        <v>0</v>
      </c>
      <c r="F139" s="22">
        <v>0</v>
      </c>
      <c r="G139" s="23">
        <v>0</v>
      </c>
      <c r="H139" s="23">
        <v>0</v>
      </c>
      <c r="I139" s="27">
        <v>0</v>
      </c>
    </row>
    <row r="140" spans="1:9" s="17" customFormat="1" ht="11.25" customHeight="1">
      <c r="A140" s="19" t="s">
        <v>34</v>
      </c>
      <c r="B140" s="21">
        <v>0</v>
      </c>
      <c r="C140" s="22">
        <v>0</v>
      </c>
      <c r="D140" s="23">
        <v>0</v>
      </c>
      <c r="E140" s="23">
        <v>0</v>
      </c>
      <c r="F140" s="22">
        <v>0</v>
      </c>
      <c r="G140" s="23">
        <v>0</v>
      </c>
      <c r="H140" s="23">
        <v>0</v>
      </c>
      <c r="I140" s="27">
        <v>0</v>
      </c>
    </row>
    <row r="141" spans="1:9" ht="11.25">
      <c r="A141" s="19" t="s">
        <v>35</v>
      </c>
      <c r="B141" s="36">
        <v>21</v>
      </c>
      <c r="C141" s="25">
        <v>1925000</v>
      </c>
      <c r="D141" s="23">
        <v>0</v>
      </c>
      <c r="E141" s="23">
        <v>0</v>
      </c>
      <c r="F141" s="22">
        <v>0</v>
      </c>
      <c r="G141" s="24">
        <v>4</v>
      </c>
      <c r="H141" s="23">
        <v>0</v>
      </c>
      <c r="I141" s="26">
        <v>6</v>
      </c>
    </row>
    <row r="142" spans="1:9" ht="12" customHeight="1" thickBot="1">
      <c r="A142" s="29" t="s">
        <v>29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2" customHeight="1" thickBot="1">
      <c r="A143" s="403" t="s">
        <v>52</v>
      </c>
      <c r="B143" s="406"/>
      <c r="C143" s="406"/>
      <c r="D143" s="406"/>
      <c r="E143" s="406"/>
      <c r="F143" s="406"/>
      <c r="G143" s="406"/>
      <c r="H143" s="406"/>
      <c r="I143" s="407"/>
    </row>
    <row r="144" spans="1:9" ht="12.75" customHeight="1">
      <c r="A144" s="19" t="s">
        <v>31</v>
      </c>
      <c r="B144" s="20">
        <v>33</v>
      </c>
      <c r="C144" s="20">
        <v>2122000</v>
      </c>
      <c r="D144" s="20">
        <v>0</v>
      </c>
      <c r="E144" s="20">
        <v>0</v>
      </c>
      <c r="F144" s="20">
        <v>0</v>
      </c>
      <c r="G144" s="20">
        <v>11</v>
      </c>
      <c r="H144" s="20">
        <v>0</v>
      </c>
      <c r="I144" s="169">
        <v>13</v>
      </c>
    </row>
    <row r="145" spans="1:9" ht="11.25">
      <c r="A145" s="19" t="s">
        <v>32</v>
      </c>
      <c r="B145" s="21">
        <v>4</v>
      </c>
      <c r="C145" s="22">
        <v>750000</v>
      </c>
      <c r="D145" s="23">
        <v>0</v>
      </c>
      <c r="E145" s="23">
        <v>0</v>
      </c>
      <c r="F145" s="22">
        <v>0</v>
      </c>
      <c r="G145" s="23">
        <v>0</v>
      </c>
      <c r="H145" s="23">
        <v>0</v>
      </c>
      <c r="I145" s="26">
        <v>0</v>
      </c>
    </row>
    <row r="146" spans="1:9" ht="22.5" customHeight="1">
      <c r="A146" s="19" t="s">
        <v>33</v>
      </c>
      <c r="B146" s="21">
        <v>0</v>
      </c>
      <c r="C146" s="22">
        <v>0</v>
      </c>
      <c r="D146" s="23">
        <v>0</v>
      </c>
      <c r="E146" s="23">
        <v>0</v>
      </c>
      <c r="F146" s="22">
        <v>0</v>
      </c>
      <c r="G146" s="23">
        <v>0</v>
      </c>
      <c r="H146" s="23">
        <v>0</v>
      </c>
      <c r="I146" s="27">
        <v>0</v>
      </c>
    </row>
    <row r="147" spans="1:9" ht="11.25" customHeight="1">
      <c r="A147" s="19" t="s">
        <v>34</v>
      </c>
      <c r="B147" s="21">
        <v>0</v>
      </c>
      <c r="C147" s="22">
        <v>0</v>
      </c>
      <c r="D147" s="23">
        <v>0</v>
      </c>
      <c r="E147" s="23">
        <v>0</v>
      </c>
      <c r="F147" s="22">
        <v>0</v>
      </c>
      <c r="G147" s="23">
        <v>0</v>
      </c>
      <c r="H147" s="23">
        <v>0</v>
      </c>
      <c r="I147" s="27">
        <v>0</v>
      </c>
    </row>
    <row r="148" spans="1:9" ht="11.25">
      <c r="A148" s="19" t="s">
        <v>35</v>
      </c>
      <c r="B148" s="36">
        <v>29</v>
      </c>
      <c r="C148" s="22">
        <v>1372000</v>
      </c>
      <c r="D148" s="23">
        <v>0</v>
      </c>
      <c r="E148" s="23">
        <v>0</v>
      </c>
      <c r="F148" s="22">
        <v>0</v>
      </c>
      <c r="G148" s="24">
        <v>11</v>
      </c>
      <c r="H148" s="23">
        <v>0</v>
      </c>
      <c r="I148" s="27">
        <v>12</v>
      </c>
    </row>
    <row r="149" spans="1:9" ht="12" customHeight="1" thickBot="1">
      <c r="A149" s="29" t="s">
        <v>29</v>
      </c>
      <c r="B149" s="37">
        <v>0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1</v>
      </c>
    </row>
    <row r="150" spans="1:9" ht="24.75" customHeight="1" thickBot="1">
      <c r="A150" s="403" t="s">
        <v>53</v>
      </c>
      <c r="B150" s="406"/>
      <c r="C150" s="406"/>
      <c r="D150" s="406"/>
      <c r="E150" s="406"/>
      <c r="F150" s="406"/>
      <c r="G150" s="406"/>
      <c r="H150" s="406"/>
      <c r="I150" s="407"/>
    </row>
    <row r="151" spans="1:9" ht="11.25">
      <c r="A151" s="19" t="s">
        <v>31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f>SUM(H152,H153,H154,H155,H156)</f>
        <v>0</v>
      </c>
      <c r="I151" s="169">
        <f>SUM(I152,I153,I154,I155,I156)</f>
        <v>0</v>
      </c>
    </row>
    <row r="152" spans="1:9" ht="11.25">
      <c r="A152" s="19" t="s">
        <v>32</v>
      </c>
      <c r="B152" s="21">
        <v>0</v>
      </c>
      <c r="C152" s="22">
        <v>0</v>
      </c>
      <c r="D152" s="23">
        <v>0</v>
      </c>
      <c r="E152" s="23">
        <v>0</v>
      </c>
      <c r="F152" s="22">
        <v>0</v>
      </c>
      <c r="G152" s="23">
        <v>0</v>
      </c>
      <c r="H152" s="23">
        <v>0</v>
      </c>
      <c r="I152" s="26">
        <v>0</v>
      </c>
    </row>
    <row r="153" spans="1:9" ht="11.25" customHeight="1">
      <c r="A153" s="19" t="s">
        <v>33</v>
      </c>
      <c r="B153" s="21">
        <v>0</v>
      </c>
      <c r="C153" s="22">
        <v>0</v>
      </c>
      <c r="D153" s="23">
        <v>0</v>
      </c>
      <c r="E153" s="23">
        <v>0</v>
      </c>
      <c r="F153" s="22">
        <v>0</v>
      </c>
      <c r="G153" s="23">
        <v>0</v>
      </c>
      <c r="H153" s="23">
        <v>0</v>
      </c>
      <c r="I153" s="27">
        <v>0</v>
      </c>
    </row>
    <row r="154" spans="1:9" s="17" customFormat="1" ht="11.25" customHeight="1">
      <c r="A154" s="19" t="s">
        <v>34</v>
      </c>
      <c r="B154" s="21">
        <v>0</v>
      </c>
      <c r="C154" s="22">
        <v>0</v>
      </c>
      <c r="D154" s="23">
        <v>0</v>
      </c>
      <c r="E154" s="23">
        <v>0</v>
      </c>
      <c r="F154" s="22">
        <v>0</v>
      </c>
      <c r="G154" s="23">
        <v>0</v>
      </c>
      <c r="H154" s="23">
        <v>0</v>
      </c>
      <c r="I154" s="27">
        <v>0</v>
      </c>
    </row>
    <row r="155" spans="1:9" ht="11.25">
      <c r="A155" s="19" t="s">
        <v>35</v>
      </c>
      <c r="B155" s="36">
        <v>0</v>
      </c>
      <c r="C155" s="25">
        <v>0</v>
      </c>
      <c r="D155" s="23">
        <v>0</v>
      </c>
      <c r="E155" s="23">
        <v>0</v>
      </c>
      <c r="F155" s="22">
        <v>0</v>
      </c>
      <c r="G155" s="24">
        <v>0</v>
      </c>
      <c r="H155" s="23">
        <v>0</v>
      </c>
      <c r="I155" s="27">
        <v>0</v>
      </c>
    </row>
    <row r="156" spans="1:9" ht="12" customHeight="1" thickBot="1">
      <c r="A156" s="29" t="s">
        <v>29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403" t="s">
        <v>54</v>
      </c>
      <c r="B157" s="406"/>
      <c r="C157" s="406"/>
      <c r="D157" s="406"/>
      <c r="E157" s="406"/>
      <c r="F157" s="406"/>
      <c r="G157" s="406"/>
      <c r="H157" s="406"/>
      <c r="I157" s="407"/>
    </row>
    <row r="158" spans="1:9" ht="11.25">
      <c r="A158" s="19" t="s">
        <v>31</v>
      </c>
      <c r="B158" s="20">
        <v>1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f>SUM(H159,H160,H161,H162,H163)</f>
        <v>0</v>
      </c>
      <c r="I158" s="169">
        <v>0</v>
      </c>
    </row>
    <row r="159" spans="1:9" ht="11.25">
      <c r="A159" s="19" t="s">
        <v>32</v>
      </c>
      <c r="B159" s="21">
        <v>0</v>
      </c>
      <c r="C159" s="22">
        <v>0</v>
      </c>
      <c r="D159" s="23">
        <v>0</v>
      </c>
      <c r="E159" s="23">
        <v>0</v>
      </c>
      <c r="F159" s="22">
        <v>0</v>
      </c>
      <c r="G159" s="23">
        <v>0</v>
      </c>
      <c r="H159" s="23">
        <v>0</v>
      </c>
      <c r="I159" s="27">
        <v>0</v>
      </c>
    </row>
    <row r="160" spans="1:9" ht="11.25">
      <c r="A160" s="19" t="s">
        <v>33</v>
      </c>
      <c r="B160" s="21">
        <v>0</v>
      </c>
      <c r="C160" s="22">
        <v>0</v>
      </c>
      <c r="D160" s="23">
        <v>0</v>
      </c>
      <c r="E160" s="23">
        <v>0</v>
      </c>
      <c r="F160" s="22">
        <v>0</v>
      </c>
      <c r="G160" s="23">
        <v>0</v>
      </c>
      <c r="H160" s="23">
        <v>0</v>
      </c>
      <c r="I160" s="27">
        <v>0</v>
      </c>
    </row>
    <row r="161" spans="1:9" ht="11.25">
      <c r="A161" s="19" t="s">
        <v>34</v>
      </c>
      <c r="B161" s="21">
        <v>0</v>
      </c>
      <c r="C161" s="22">
        <v>0</v>
      </c>
      <c r="D161" s="23">
        <v>0</v>
      </c>
      <c r="E161" s="23">
        <v>0</v>
      </c>
      <c r="F161" s="22">
        <v>0</v>
      </c>
      <c r="G161" s="23">
        <v>0</v>
      </c>
      <c r="H161" s="23">
        <v>0</v>
      </c>
      <c r="I161" s="27">
        <v>0</v>
      </c>
    </row>
    <row r="162" spans="1:9" ht="11.25" customHeight="1">
      <c r="A162" s="19" t="s">
        <v>35</v>
      </c>
      <c r="B162" s="21">
        <v>1</v>
      </c>
      <c r="C162" s="22">
        <v>0</v>
      </c>
      <c r="D162" s="23">
        <v>0</v>
      </c>
      <c r="E162" s="23">
        <v>0</v>
      </c>
      <c r="F162" s="22">
        <v>0</v>
      </c>
      <c r="G162" s="23">
        <v>0</v>
      </c>
      <c r="H162" s="23">
        <v>0</v>
      </c>
      <c r="I162" s="27">
        <v>0</v>
      </c>
    </row>
    <row r="163" spans="1:9" ht="12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13.5" customHeight="1"/>
    <row r="165" ht="27" customHeight="1">
      <c r="A165" s="44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17.10.2014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3" t="s">
        <v>589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417" t="s">
        <v>303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424" t="s">
        <v>494</v>
      </c>
      <c r="B6" s="426" t="s">
        <v>56</v>
      </c>
      <c r="C6" s="427"/>
      <c r="D6" s="428" t="s">
        <v>57</v>
      </c>
      <c r="E6" s="427"/>
      <c r="F6" s="428" t="s">
        <v>58</v>
      </c>
      <c r="G6" s="427"/>
      <c r="H6" s="428" t="s">
        <v>59</v>
      </c>
      <c r="I6" s="427"/>
      <c r="J6" s="428" t="s">
        <v>60</v>
      </c>
      <c r="K6" s="427"/>
    </row>
    <row r="7" spans="1:11" ht="15.75" customHeight="1" thickBot="1">
      <c r="A7" s="425"/>
      <c r="B7" s="353" t="s">
        <v>8</v>
      </c>
      <c r="C7" s="354" t="s">
        <v>17</v>
      </c>
      <c r="D7" s="353" t="s">
        <v>8</v>
      </c>
      <c r="E7" s="354" t="s">
        <v>17</v>
      </c>
      <c r="F7" s="353" t="s">
        <v>8</v>
      </c>
      <c r="G7" s="354" t="s">
        <v>17</v>
      </c>
      <c r="H7" s="353" t="s">
        <v>8</v>
      </c>
      <c r="I7" s="354" t="s">
        <v>17</v>
      </c>
      <c r="J7" s="353" t="s">
        <v>8</v>
      </c>
      <c r="K7" s="354" t="s">
        <v>17</v>
      </c>
    </row>
    <row r="8" spans="1:11" ht="15.75" thickBot="1">
      <c r="A8" s="355" t="s">
        <v>61</v>
      </c>
      <c r="B8" s="356">
        <f>SUM(B9,B10,B11,B12,B13,B14,B15,B16,B17,B18,B19,B20,B21,B22,B23,B24,B25,B26,B27,B28,B29)</f>
        <v>4397</v>
      </c>
      <c r="C8" s="357">
        <f>SUM(C9,C10,C11,C12,C13,C14,C15,C16,C17,C18,C19,C20,C21,C22,C23,C24,C25,C26,C27,C28,C29)</f>
        <v>1002</v>
      </c>
      <c r="D8" s="357">
        <f>SUM(D9,D10,D11,D12,D13,D14,D15,D16,D17,D18,D19,D20,D21,D22,D23,D24,D25,D26,D27,D28,D29)</f>
        <v>1706</v>
      </c>
      <c r="E8" s="357">
        <f>SUM(E9:E29)</f>
        <v>484</v>
      </c>
      <c r="F8" s="357">
        <f>SUM(F9,F10,F11,F12,F13,F14,F15,F16,F17,F18,F19,F20,F21,F22,F23,F24,F25,F26,F27,F28,F30)</f>
        <v>460</v>
      </c>
      <c r="G8" s="357">
        <f>SUM(G9,G10,G11,G12,G13,G14,G15,G16,G17,G18,G19,G20,G21,G22,G23,G24,G25,G26,G27,G28,G30)</f>
        <v>93</v>
      </c>
      <c r="H8" s="357">
        <f>SUM(H9,H10,H11,H12,H13,H14,H15,H16,H17,H18,H19,H20,H21,H22,H23,H24,H25,H26,H27,H28,H30)</f>
        <v>244</v>
      </c>
      <c r="I8" s="357">
        <f>SUM(I9,I10,I11,I12,I13,I14,I15,I16,I17,I18,I19,I20,I21,I22,I23,I24,I25,I26,I27,I28,I30)</f>
        <v>52</v>
      </c>
      <c r="J8" s="357">
        <f>SUM(J9:J29)</f>
        <v>1987</v>
      </c>
      <c r="K8" s="357">
        <f>SUM(K9:K29)</f>
        <v>373</v>
      </c>
    </row>
    <row r="9" spans="1:11" ht="26.25" customHeight="1">
      <c r="A9" s="65" t="s">
        <v>62</v>
      </c>
      <c r="B9" s="51">
        <v>60</v>
      </c>
      <c r="C9" s="51">
        <v>17</v>
      </c>
      <c r="D9" s="52">
        <v>9</v>
      </c>
      <c r="E9" s="148">
        <v>1</v>
      </c>
      <c r="F9" s="52">
        <v>5</v>
      </c>
      <c r="G9" s="148">
        <v>2</v>
      </c>
      <c r="H9" s="52">
        <v>4</v>
      </c>
      <c r="I9" s="148">
        <v>1</v>
      </c>
      <c r="J9" s="52">
        <f>B9-(D9+F9+H9)</f>
        <v>42</v>
      </c>
      <c r="K9" s="172">
        <f>C9-(E9+G9+I9)</f>
        <v>13</v>
      </c>
    </row>
    <row r="10" spans="1:11" ht="26.25" customHeight="1">
      <c r="A10" s="358" t="s">
        <v>63</v>
      </c>
      <c r="B10" s="359">
        <v>37</v>
      </c>
      <c r="C10" s="359">
        <v>3</v>
      </c>
      <c r="D10" s="360">
        <v>4</v>
      </c>
      <c r="E10" s="361">
        <v>0</v>
      </c>
      <c r="F10" s="360">
        <v>4</v>
      </c>
      <c r="G10" s="361">
        <v>2</v>
      </c>
      <c r="H10" s="360">
        <v>3</v>
      </c>
      <c r="I10" s="361">
        <v>0</v>
      </c>
      <c r="J10" s="362">
        <f>B10-(D10+F10+H10)</f>
        <v>26</v>
      </c>
      <c r="K10" s="363">
        <f>C10-(E10+G10+I10)</f>
        <v>1</v>
      </c>
    </row>
    <row r="11" spans="1:11" ht="15">
      <c r="A11" s="53" t="s">
        <v>64</v>
      </c>
      <c r="B11" s="54">
        <v>514</v>
      </c>
      <c r="C11" s="54">
        <v>142</v>
      </c>
      <c r="D11" s="55">
        <v>201</v>
      </c>
      <c r="E11" s="56">
        <v>86</v>
      </c>
      <c r="F11" s="55">
        <v>49</v>
      </c>
      <c r="G11" s="56">
        <v>12</v>
      </c>
      <c r="H11" s="55">
        <v>24</v>
      </c>
      <c r="I11" s="56">
        <v>5</v>
      </c>
      <c r="J11" s="52">
        <f aca="true" t="shared" si="0" ref="J11:J27">B11-(D11+F11+H11)</f>
        <v>240</v>
      </c>
      <c r="K11" s="176">
        <f aca="true" t="shared" si="1" ref="K11:K27">C11-(E11+G11+I11)</f>
        <v>39</v>
      </c>
    </row>
    <row r="12" spans="1:11" ht="36.75" customHeight="1">
      <c r="A12" s="358" t="s">
        <v>65</v>
      </c>
      <c r="B12" s="359">
        <v>150</v>
      </c>
      <c r="C12" s="359">
        <v>9</v>
      </c>
      <c r="D12" s="360">
        <v>40</v>
      </c>
      <c r="E12" s="361">
        <v>5</v>
      </c>
      <c r="F12" s="360">
        <v>14</v>
      </c>
      <c r="G12" s="361">
        <v>3</v>
      </c>
      <c r="H12" s="360">
        <v>5</v>
      </c>
      <c r="I12" s="361">
        <v>0</v>
      </c>
      <c r="J12" s="362">
        <f t="shared" si="0"/>
        <v>91</v>
      </c>
      <c r="K12" s="363">
        <f t="shared" si="1"/>
        <v>1</v>
      </c>
    </row>
    <row r="13" spans="1:11" ht="36" customHeight="1">
      <c r="A13" s="53" t="s">
        <v>66</v>
      </c>
      <c r="B13" s="54">
        <v>18</v>
      </c>
      <c r="C13" s="54">
        <v>2</v>
      </c>
      <c r="D13" s="55">
        <v>1</v>
      </c>
      <c r="E13" s="56">
        <v>2</v>
      </c>
      <c r="F13" s="55">
        <v>2</v>
      </c>
      <c r="G13" s="56">
        <v>0</v>
      </c>
      <c r="H13" s="55">
        <v>4</v>
      </c>
      <c r="I13" s="56">
        <v>0</v>
      </c>
      <c r="J13" s="52">
        <f t="shared" si="0"/>
        <v>11</v>
      </c>
      <c r="K13" s="176">
        <f t="shared" si="1"/>
        <v>0</v>
      </c>
    </row>
    <row r="14" spans="1:11" ht="15">
      <c r="A14" s="358" t="s">
        <v>67</v>
      </c>
      <c r="B14" s="359">
        <v>737</v>
      </c>
      <c r="C14" s="359">
        <v>187</v>
      </c>
      <c r="D14" s="360">
        <v>258</v>
      </c>
      <c r="E14" s="361">
        <v>48</v>
      </c>
      <c r="F14" s="360">
        <v>83</v>
      </c>
      <c r="G14" s="361">
        <v>13</v>
      </c>
      <c r="H14" s="360">
        <v>34</v>
      </c>
      <c r="I14" s="361">
        <v>15</v>
      </c>
      <c r="J14" s="362">
        <f t="shared" si="0"/>
        <v>362</v>
      </c>
      <c r="K14" s="363">
        <f t="shared" si="1"/>
        <v>111</v>
      </c>
    </row>
    <row r="15" spans="1:11" ht="47.25" customHeight="1">
      <c r="A15" s="53" t="s">
        <v>68</v>
      </c>
      <c r="B15" s="54">
        <v>1312</v>
      </c>
      <c r="C15" s="54">
        <v>315</v>
      </c>
      <c r="D15" s="55">
        <v>541</v>
      </c>
      <c r="E15" s="56">
        <v>158</v>
      </c>
      <c r="F15" s="55">
        <v>111</v>
      </c>
      <c r="G15" s="56">
        <v>26</v>
      </c>
      <c r="H15" s="55">
        <v>87</v>
      </c>
      <c r="I15" s="56">
        <v>21</v>
      </c>
      <c r="J15" s="52">
        <f t="shared" si="0"/>
        <v>573</v>
      </c>
      <c r="K15" s="176">
        <f t="shared" si="1"/>
        <v>110</v>
      </c>
    </row>
    <row r="16" spans="1:11" ht="22.5" customHeight="1">
      <c r="A16" s="358" t="s">
        <v>69</v>
      </c>
      <c r="B16" s="359">
        <v>199</v>
      </c>
      <c r="C16" s="359">
        <v>47</v>
      </c>
      <c r="D16" s="360">
        <v>76</v>
      </c>
      <c r="E16" s="361">
        <v>22</v>
      </c>
      <c r="F16" s="360">
        <v>7</v>
      </c>
      <c r="G16" s="361">
        <v>2</v>
      </c>
      <c r="H16" s="360">
        <v>11</v>
      </c>
      <c r="I16" s="361">
        <v>4</v>
      </c>
      <c r="J16" s="362">
        <f t="shared" si="0"/>
        <v>105</v>
      </c>
      <c r="K16" s="363">
        <f t="shared" si="1"/>
        <v>19</v>
      </c>
    </row>
    <row r="17" spans="1:11" ht="26.25" customHeight="1">
      <c r="A17" s="53" t="s">
        <v>70</v>
      </c>
      <c r="B17" s="54">
        <v>227</v>
      </c>
      <c r="C17" s="54">
        <v>42</v>
      </c>
      <c r="D17" s="55">
        <v>89</v>
      </c>
      <c r="E17" s="56">
        <v>26</v>
      </c>
      <c r="F17" s="55">
        <v>27</v>
      </c>
      <c r="G17" s="56">
        <v>3</v>
      </c>
      <c r="H17" s="55">
        <v>11</v>
      </c>
      <c r="I17" s="56">
        <v>1</v>
      </c>
      <c r="J17" s="52">
        <f t="shared" si="0"/>
        <v>100</v>
      </c>
      <c r="K17" s="176">
        <f t="shared" si="1"/>
        <v>12</v>
      </c>
    </row>
    <row r="18" spans="1:11" ht="15">
      <c r="A18" s="358" t="s">
        <v>71</v>
      </c>
      <c r="B18" s="359">
        <v>151</v>
      </c>
      <c r="C18" s="359">
        <v>33</v>
      </c>
      <c r="D18" s="360">
        <v>96</v>
      </c>
      <c r="E18" s="361">
        <v>23</v>
      </c>
      <c r="F18" s="360">
        <v>18</v>
      </c>
      <c r="G18" s="361">
        <v>3</v>
      </c>
      <c r="H18" s="360">
        <v>7</v>
      </c>
      <c r="I18" s="361">
        <v>1</v>
      </c>
      <c r="J18" s="362">
        <f t="shared" si="0"/>
        <v>30</v>
      </c>
      <c r="K18" s="363">
        <f t="shared" si="1"/>
        <v>6</v>
      </c>
    </row>
    <row r="19" spans="1:11" ht="25.5" customHeight="1">
      <c r="A19" s="53" t="s">
        <v>72</v>
      </c>
      <c r="B19" s="54">
        <v>52</v>
      </c>
      <c r="C19" s="54">
        <v>11</v>
      </c>
      <c r="D19" s="55">
        <v>26</v>
      </c>
      <c r="E19" s="56">
        <v>5</v>
      </c>
      <c r="F19" s="55">
        <v>11</v>
      </c>
      <c r="G19" s="56">
        <v>1</v>
      </c>
      <c r="H19" s="55">
        <v>1</v>
      </c>
      <c r="I19" s="56">
        <v>1</v>
      </c>
      <c r="J19" s="52">
        <f t="shared" si="0"/>
        <v>14</v>
      </c>
      <c r="K19" s="176">
        <f t="shared" si="1"/>
        <v>4</v>
      </c>
    </row>
    <row r="20" spans="1:11" ht="23.25">
      <c r="A20" s="358" t="s">
        <v>73</v>
      </c>
      <c r="B20" s="359">
        <v>84</v>
      </c>
      <c r="C20" s="359">
        <v>21</v>
      </c>
      <c r="D20" s="360">
        <v>45</v>
      </c>
      <c r="E20" s="361">
        <v>8</v>
      </c>
      <c r="F20" s="360">
        <v>7</v>
      </c>
      <c r="G20" s="361">
        <v>2</v>
      </c>
      <c r="H20" s="360">
        <v>1</v>
      </c>
      <c r="I20" s="361">
        <v>0</v>
      </c>
      <c r="J20" s="362">
        <f t="shared" si="0"/>
        <v>31</v>
      </c>
      <c r="K20" s="363">
        <f t="shared" si="1"/>
        <v>11</v>
      </c>
    </row>
    <row r="21" spans="1:11" ht="26.25" customHeight="1">
      <c r="A21" s="53" t="s">
        <v>74</v>
      </c>
      <c r="B21" s="54">
        <v>395</v>
      </c>
      <c r="C21" s="54">
        <v>70</v>
      </c>
      <c r="D21" s="55">
        <v>145</v>
      </c>
      <c r="E21" s="56">
        <v>44</v>
      </c>
      <c r="F21" s="55">
        <v>61</v>
      </c>
      <c r="G21" s="56">
        <v>9</v>
      </c>
      <c r="H21" s="55">
        <v>23</v>
      </c>
      <c r="I21" s="56">
        <v>1</v>
      </c>
      <c r="J21" s="52">
        <f t="shared" si="0"/>
        <v>166</v>
      </c>
      <c r="K21" s="176">
        <f t="shared" si="1"/>
        <v>16</v>
      </c>
    </row>
    <row r="22" spans="1:11" ht="25.5" customHeight="1">
      <c r="A22" s="358" t="s">
        <v>75</v>
      </c>
      <c r="B22" s="359">
        <v>224</v>
      </c>
      <c r="C22" s="359">
        <v>32</v>
      </c>
      <c r="D22" s="360">
        <v>95</v>
      </c>
      <c r="E22" s="361">
        <v>22</v>
      </c>
      <c r="F22" s="360">
        <v>19</v>
      </c>
      <c r="G22" s="361">
        <v>1</v>
      </c>
      <c r="H22" s="360">
        <v>14</v>
      </c>
      <c r="I22" s="361">
        <v>0</v>
      </c>
      <c r="J22" s="362">
        <f t="shared" si="0"/>
        <v>96</v>
      </c>
      <c r="K22" s="363">
        <f t="shared" si="1"/>
        <v>9</v>
      </c>
    </row>
    <row r="23" spans="1:11" ht="34.5">
      <c r="A23" s="53" t="s">
        <v>76</v>
      </c>
      <c r="B23" s="54">
        <v>16</v>
      </c>
      <c r="C23" s="54">
        <v>2</v>
      </c>
      <c r="D23" s="55">
        <v>1</v>
      </c>
      <c r="E23" s="55">
        <v>0</v>
      </c>
      <c r="F23" s="55">
        <v>4</v>
      </c>
      <c r="G23" s="55">
        <v>1</v>
      </c>
      <c r="H23" s="56">
        <v>0</v>
      </c>
      <c r="I23" s="56">
        <v>0</v>
      </c>
      <c r="J23" s="52">
        <f t="shared" si="0"/>
        <v>11</v>
      </c>
      <c r="K23" s="176">
        <f t="shared" si="1"/>
        <v>1</v>
      </c>
    </row>
    <row r="24" spans="1:11" ht="15">
      <c r="A24" s="358" t="s">
        <v>77</v>
      </c>
      <c r="B24" s="359">
        <v>74</v>
      </c>
      <c r="C24" s="359">
        <v>22</v>
      </c>
      <c r="D24" s="360">
        <v>24</v>
      </c>
      <c r="E24" s="361">
        <v>11</v>
      </c>
      <c r="F24" s="360">
        <v>13</v>
      </c>
      <c r="G24" s="361">
        <v>4</v>
      </c>
      <c r="H24" s="360">
        <v>5</v>
      </c>
      <c r="I24" s="361">
        <v>1</v>
      </c>
      <c r="J24" s="362">
        <f t="shared" si="0"/>
        <v>32</v>
      </c>
      <c r="K24" s="363">
        <f t="shared" si="1"/>
        <v>6</v>
      </c>
    </row>
    <row r="25" spans="1:11" ht="25.5" customHeight="1">
      <c r="A25" s="53" t="s">
        <v>78</v>
      </c>
      <c r="B25" s="54">
        <v>86</v>
      </c>
      <c r="C25" s="54">
        <v>27</v>
      </c>
      <c r="D25" s="55">
        <v>27</v>
      </c>
      <c r="E25" s="56">
        <v>12</v>
      </c>
      <c r="F25" s="55">
        <v>20</v>
      </c>
      <c r="G25" s="56">
        <v>4</v>
      </c>
      <c r="H25" s="55">
        <v>4</v>
      </c>
      <c r="I25" s="56">
        <v>1</v>
      </c>
      <c r="J25" s="52">
        <f t="shared" si="0"/>
        <v>35</v>
      </c>
      <c r="K25" s="176">
        <f t="shared" si="1"/>
        <v>10</v>
      </c>
    </row>
    <row r="26" spans="1:11" ht="29.25" customHeight="1">
      <c r="A26" s="358" t="s">
        <v>79</v>
      </c>
      <c r="B26" s="359">
        <v>28</v>
      </c>
      <c r="C26" s="359">
        <v>7</v>
      </c>
      <c r="D26" s="360">
        <v>9</v>
      </c>
      <c r="E26" s="361">
        <v>4</v>
      </c>
      <c r="F26" s="360">
        <v>4</v>
      </c>
      <c r="G26" s="361">
        <v>2</v>
      </c>
      <c r="H26" s="361">
        <v>4</v>
      </c>
      <c r="I26" s="361">
        <v>0</v>
      </c>
      <c r="J26" s="362">
        <f t="shared" si="0"/>
        <v>11</v>
      </c>
      <c r="K26" s="363">
        <f t="shared" si="1"/>
        <v>1</v>
      </c>
    </row>
    <row r="27" spans="1:11" ht="23.25">
      <c r="A27" s="53" t="s">
        <v>80</v>
      </c>
      <c r="B27" s="54">
        <v>33</v>
      </c>
      <c r="C27" s="54">
        <v>13</v>
      </c>
      <c r="D27" s="55">
        <v>19</v>
      </c>
      <c r="E27" s="56">
        <v>7</v>
      </c>
      <c r="F27" s="55">
        <v>1</v>
      </c>
      <c r="G27" s="56">
        <v>3</v>
      </c>
      <c r="H27" s="55">
        <v>2</v>
      </c>
      <c r="I27" s="56">
        <v>0</v>
      </c>
      <c r="J27" s="52">
        <f t="shared" si="0"/>
        <v>11</v>
      </c>
      <c r="K27" s="176">
        <f t="shared" si="1"/>
        <v>3</v>
      </c>
    </row>
    <row r="28" spans="1:11" ht="92.25" customHeight="1">
      <c r="A28" s="358" t="s">
        <v>81</v>
      </c>
      <c r="B28" s="359">
        <v>0</v>
      </c>
      <c r="C28" s="359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2">
        <f>B28-(D28+F28+H28)</f>
        <v>0</v>
      </c>
      <c r="K28" s="363">
        <f>C28-(E28+G28+I28)</f>
        <v>0</v>
      </c>
    </row>
    <row r="29" spans="1:11" ht="46.5" thickBot="1">
      <c r="A29" s="57" t="s">
        <v>82</v>
      </c>
      <c r="B29" s="58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170">
        <v>0</v>
      </c>
      <c r="J29" s="155">
        <v>0</v>
      </c>
      <c r="K29" s="171">
        <v>0</v>
      </c>
    </row>
    <row r="30" spans="1:11" ht="15">
      <c r="A30" s="60" t="s">
        <v>18</v>
      </c>
      <c r="B30" s="2"/>
      <c r="C30" s="61"/>
      <c r="D30" s="62"/>
      <c r="E30" s="62"/>
      <c r="F30" s="62"/>
      <c r="G30" s="62"/>
      <c r="H30" s="62"/>
      <c r="I30" s="62"/>
      <c r="J30" s="62"/>
      <c r="K30" s="62"/>
    </row>
    <row r="31" spans="6:9" ht="15" customHeight="1">
      <c r="F31" s="3"/>
      <c r="G31" s="3"/>
      <c r="H31" s="3"/>
      <c r="I31" s="3"/>
    </row>
    <row r="32" spans="1:9" ht="15">
      <c r="A32" s="60"/>
      <c r="B32" s="2"/>
      <c r="C32" s="2"/>
      <c r="F32" s="3"/>
      <c r="G32" s="3"/>
      <c r="H32" s="3"/>
      <c r="I32" s="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3" t="s">
        <v>590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2:11" ht="15.75">
      <c r="B3" s="63"/>
      <c r="C3" s="64"/>
      <c r="D3" s="64"/>
      <c r="E3" s="64"/>
      <c r="F3" s="64"/>
      <c r="G3" s="64"/>
      <c r="H3" s="64"/>
      <c r="I3" s="64"/>
      <c r="J3" s="64"/>
      <c r="K3" s="64"/>
    </row>
    <row r="4" spans="1:11" ht="15.75" customHeight="1">
      <c r="A4" s="417" t="s">
        <v>83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27" customHeight="1" thickBot="1">
      <c r="A6" s="424" t="s">
        <v>495</v>
      </c>
      <c r="B6" s="426" t="s">
        <v>56</v>
      </c>
      <c r="C6" s="427"/>
      <c r="D6" s="428" t="s">
        <v>57</v>
      </c>
      <c r="E6" s="427"/>
      <c r="F6" s="428" t="s">
        <v>58</v>
      </c>
      <c r="G6" s="427"/>
      <c r="H6" s="428" t="s">
        <v>59</v>
      </c>
      <c r="I6" s="427"/>
      <c r="J6" s="428" t="s">
        <v>60</v>
      </c>
      <c r="K6" s="430"/>
    </row>
    <row r="7" spans="1:11" ht="15" customHeight="1" thickBot="1">
      <c r="A7" s="425"/>
      <c r="B7" s="353" t="s">
        <v>8</v>
      </c>
      <c r="C7" s="354" t="s">
        <v>17</v>
      </c>
      <c r="D7" s="353" t="s">
        <v>8</v>
      </c>
      <c r="E7" s="354" t="s">
        <v>17</v>
      </c>
      <c r="F7" s="353" t="s">
        <v>8</v>
      </c>
      <c r="G7" s="354" t="s">
        <v>17</v>
      </c>
      <c r="H7" s="353" t="s">
        <v>8</v>
      </c>
      <c r="I7" s="354" t="s">
        <v>17</v>
      </c>
      <c r="J7" s="353" t="s">
        <v>8</v>
      </c>
      <c r="K7" s="354" t="s">
        <v>17</v>
      </c>
    </row>
    <row r="8" spans="1:11" ht="15.75" thickBot="1">
      <c r="A8" s="364" t="s">
        <v>61</v>
      </c>
      <c r="B8" s="365">
        <f>SUM(B9,B10,B11,B12,B13,B14,B15,B16,B17,B18,B19,B20,B21,B22,B23,B24,B25,B26,B27,B28,B29)</f>
        <v>3215</v>
      </c>
      <c r="C8" s="365">
        <f>SUM(C9,C10,C11,C12,C13,C14,C15,C16,C17,C18,C19,C20,C21,C22,C23,C24,C25,C26,C27,C28,C29)</f>
        <v>1576</v>
      </c>
      <c r="D8" s="366">
        <f aca="true" t="shared" si="0" ref="D8:K8">SUM(D9,D10,D11,D12,D13,D14,D15,D16,D17,D18,D19,D20,D21,D22,D23,D24,D25,D26,D27,D28,D29)</f>
        <v>1294</v>
      </c>
      <c r="E8" s="366">
        <f t="shared" si="0"/>
        <v>455</v>
      </c>
      <c r="F8" s="366">
        <f t="shared" si="0"/>
        <v>132</v>
      </c>
      <c r="G8" s="366">
        <f t="shared" si="0"/>
        <v>139</v>
      </c>
      <c r="H8" s="366">
        <f t="shared" si="0"/>
        <v>158</v>
      </c>
      <c r="I8" s="366">
        <f t="shared" si="0"/>
        <v>66</v>
      </c>
      <c r="J8" s="367">
        <f>SUM(J9,J10,J11,J12,J13,J14,J15,J16,J17,J18,J19,J20,J21,J22,J23,J24,J25,J26,J27,J28,J29)</f>
        <v>1631</v>
      </c>
      <c r="K8" s="367">
        <f t="shared" si="0"/>
        <v>916</v>
      </c>
    </row>
    <row r="9" spans="1:11" ht="29.25" customHeight="1">
      <c r="A9" s="65" t="s">
        <v>62</v>
      </c>
      <c r="B9" s="66">
        <v>13</v>
      </c>
      <c r="C9" s="66">
        <v>5</v>
      </c>
      <c r="D9" s="67">
        <v>1</v>
      </c>
      <c r="E9" s="68">
        <v>0</v>
      </c>
      <c r="F9" s="67">
        <v>1</v>
      </c>
      <c r="G9" s="68">
        <v>2</v>
      </c>
      <c r="H9" s="67">
        <v>0</v>
      </c>
      <c r="I9" s="68">
        <v>0</v>
      </c>
      <c r="J9" s="67">
        <f>B9-(D9+F9+H9)</f>
        <v>11</v>
      </c>
      <c r="K9" s="172">
        <f>C9-(E9+G9+I9)</f>
        <v>3</v>
      </c>
    </row>
    <row r="10" spans="1:11" ht="23.25">
      <c r="A10" s="358" t="s">
        <v>63</v>
      </c>
      <c r="B10" s="359">
        <v>6</v>
      </c>
      <c r="C10" s="359">
        <v>2</v>
      </c>
      <c r="D10" s="360">
        <v>1</v>
      </c>
      <c r="E10" s="361">
        <v>0</v>
      </c>
      <c r="F10" s="360">
        <v>0</v>
      </c>
      <c r="G10" s="361">
        <v>0</v>
      </c>
      <c r="H10" s="360">
        <v>1</v>
      </c>
      <c r="I10" s="361">
        <v>0</v>
      </c>
      <c r="J10" s="362">
        <f>B10-(D10+F10+H10)</f>
        <v>4</v>
      </c>
      <c r="K10" s="363">
        <f>C10-(E10+G10+I10)</f>
        <v>2</v>
      </c>
    </row>
    <row r="11" spans="1:11" ht="15">
      <c r="A11" s="53" t="s">
        <v>64</v>
      </c>
      <c r="B11" s="54">
        <v>319</v>
      </c>
      <c r="C11" s="54">
        <v>135</v>
      </c>
      <c r="D11" s="55">
        <v>132</v>
      </c>
      <c r="E11" s="56">
        <v>49</v>
      </c>
      <c r="F11" s="55">
        <v>5</v>
      </c>
      <c r="G11" s="56">
        <v>11</v>
      </c>
      <c r="H11" s="55">
        <v>18</v>
      </c>
      <c r="I11" s="56">
        <v>1</v>
      </c>
      <c r="J11" s="52">
        <f aca="true" t="shared" si="1" ref="J11:J27">B11-(D11+F11+H11)</f>
        <v>164</v>
      </c>
      <c r="K11" s="176">
        <f aca="true" t="shared" si="2" ref="K11:K27">C11-(E11+G11+I11)</f>
        <v>74</v>
      </c>
    </row>
    <row r="12" spans="1:11" ht="36.75" customHeight="1">
      <c r="A12" s="358" t="s">
        <v>65</v>
      </c>
      <c r="B12" s="359">
        <v>0</v>
      </c>
      <c r="C12" s="359">
        <v>1</v>
      </c>
      <c r="D12" s="360">
        <v>0</v>
      </c>
      <c r="E12" s="361">
        <v>1</v>
      </c>
      <c r="F12" s="360">
        <v>0</v>
      </c>
      <c r="G12" s="361">
        <v>0</v>
      </c>
      <c r="H12" s="360">
        <v>0</v>
      </c>
      <c r="I12" s="361">
        <v>0</v>
      </c>
      <c r="J12" s="362">
        <f t="shared" si="1"/>
        <v>0</v>
      </c>
      <c r="K12" s="363">
        <f t="shared" si="2"/>
        <v>0</v>
      </c>
    </row>
    <row r="13" spans="1:11" ht="38.25" customHeight="1">
      <c r="A13" s="53" t="s">
        <v>66</v>
      </c>
      <c r="B13" s="54">
        <v>5</v>
      </c>
      <c r="C13" s="54">
        <v>1</v>
      </c>
      <c r="D13" s="55">
        <v>2</v>
      </c>
      <c r="E13" s="56">
        <v>0</v>
      </c>
      <c r="F13" s="55">
        <v>0</v>
      </c>
      <c r="G13" s="56">
        <v>0</v>
      </c>
      <c r="H13" s="56">
        <v>0</v>
      </c>
      <c r="I13" s="56">
        <v>0</v>
      </c>
      <c r="J13" s="52">
        <f t="shared" si="1"/>
        <v>3</v>
      </c>
      <c r="K13" s="176">
        <f t="shared" si="2"/>
        <v>1</v>
      </c>
    </row>
    <row r="14" spans="1:11" ht="15">
      <c r="A14" s="358" t="s">
        <v>67</v>
      </c>
      <c r="B14" s="359">
        <v>756</v>
      </c>
      <c r="C14" s="359">
        <v>187</v>
      </c>
      <c r="D14" s="360">
        <v>256</v>
      </c>
      <c r="E14" s="361">
        <v>58</v>
      </c>
      <c r="F14" s="360">
        <v>44</v>
      </c>
      <c r="G14" s="361">
        <v>14</v>
      </c>
      <c r="H14" s="360">
        <v>32</v>
      </c>
      <c r="I14" s="361">
        <v>12</v>
      </c>
      <c r="J14" s="362">
        <f t="shared" si="1"/>
        <v>424</v>
      </c>
      <c r="K14" s="363">
        <f t="shared" si="2"/>
        <v>103</v>
      </c>
    </row>
    <row r="15" spans="1:11" ht="47.25" customHeight="1">
      <c r="A15" s="53" t="s">
        <v>68</v>
      </c>
      <c r="B15" s="54">
        <v>1118</v>
      </c>
      <c r="C15" s="54">
        <v>788</v>
      </c>
      <c r="D15" s="55">
        <v>402</v>
      </c>
      <c r="E15" s="56">
        <v>145</v>
      </c>
      <c r="F15" s="55">
        <v>42</v>
      </c>
      <c r="G15" s="56">
        <v>65</v>
      </c>
      <c r="H15" s="55">
        <v>47</v>
      </c>
      <c r="I15" s="56">
        <v>34</v>
      </c>
      <c r="J15" s="52">
        <f t="shared" si="1"/>
        <v>627</v>
      </c>
      <c r="K15" s="176">
        <f t="shared" si="2"/>
        <v>544</v>
      </c>
    </row>
    <row r="16" spans="1:11" ht="17.25" customHeight="1">
      <c r="A16" s="358" t="s">
        <v>69</v>
      </c>
      <c r="B16" s="359">
        <v>283</v>
      </c>
      <c r="C16" s="359">
        <v>117</v>
      </c>
      <c r="D16" s="360">
        <v>237</v>
      </c>
      <c r="E16" s="361">
        <v>95</v>
      </c>
      <c r="F16" s="360">
        <v>1</v>
      </c>
      <c r="G16" s="361">
        <v>1</v>
      </c>
      <c r="H16" s="360">
        <v>3</v>
      </c>
      <c r="I16" s="361">
        <v>3</v>
      </c>
      <c r="J16" s="362">
        <f t="shared" si="1"/>
        <v>42</v>
      </c>
      <c r="K16" s="363">
        <f t="shared" si="2"/>
        <v>18</v>
      </c>
    </row>
    <row r="17" spans="1:11" ht="26.25" customHeight="1">
      <c r="A17" s="53" t="s">
        <v>70</v>
      </c>
      <c r="B17" s="51">
        <v>258</v>
      </c>
      <c r="C17" s="54">
        <v>101</v>
      </c>
      <c r="D17" s="55">
        <v>90</v>
      </c>
      <c r="E17" s="56">
        <v>31</v>
      </c>
      <c r="F17" s="55">
        <v>10</v>
      </c>
      <c r="G17" s="56">
        <v>14</v>
      </c>
      <c r="H17" s="55">
        <v>8</v>
      </c>
      <c r="I17" s="56">
        <v>1</v>
      </c>
      <c r="J17" s="52">
        <f t="shared" si="1"/>
        <v>150</v>
      </c>
      <c r="K17" s="176">
        <f t="shared" si="2"/>
        <v>55</v>
      </c>
    </row>
    <row r="18" spans="1:11" ht="15">
      <c r="A18" s="358" t="s">
        <v>71</v>
      </c>
      <c r="B18" s="359">
        <v>41</v>
      </c>
      <c r="C18" s="359">
        <v>22</v>
      </c>
      <c r="D18" s="360">
        <v>26</v>
      </c>
      <c r="E18" s="361">
        <v>11</v>
      </c>
      <c r="F18" s="360">
        <v>3</v>
      </c>
      <c r="G18" s="361">
        <v>3</v>
      </c>
      <c r="H18" s="360">
        <v>5</v>
      </c>
      <c r="I18" s="361">
        <v>0</v>
      </c>
      <c r="J18" s="362">
        <f t="shared" si="1"/>
        <v>7</v>
      </c>
      <c r="K18" s="363">
        <f t="shared" si="2"/>
        <v>8</v>
      </c>
    </row>
    <row r="19" spans="1:11" ht="27.75" customHeight="1">
      <c r="A19" s="53" t="s">
        <v>72</v>
      </c>
      <c r="B19" s="54">
        <v>18</v>
      </c>
      <c r="C19" s="54">
        <v>27</v>
      </c>
      <c r="D19" s="55">
        <v>5</v>
      </c>
      <c r="E19" s="56">
        <v>3</v>
      </c>
      <c r="F19" s="55">
        <v>0</v>
      </c>
      <c r="G19" s="56">
        <v>6</v>
      </c>
      <c r="H19" s="55">
        <v>5</v>
      </c>
      <c r="I19" s="56">
        <v>3</v>
      </c>
      <c r="J19" s="52">
        <f t="shared" si="1"/>
        <v>8</v>
      </c>
      <c r="K19" s="176">
        <f t="shared" si="2"/>
        <v>15</v>
      </c>
    </row>
    <row r="20" spans="1:11" ht="18" customHeight="1">
      <c r="A20" s="358" t="s">
        <v>73</v>
      </c>
      <c r="B20" s="359">
        <v>70</v>
      </c>
      <c r="C20" s="359">
        <v>30</v>
      </c>
      <c r="D20" s="360">
        <v>31</v>
      </c>
      <c r="E20" s="361">
        <v>12</v>
      </c>
      <c r="F20" s="360">
        <v>6</v>
      </c>
      <c r="G20" s="361">
        <v>5</v>
      </c>
      <c r="H20" s="360">
        <v>4</v>
      </c>
      <c r="I20" s="361">
        <v>1</v>
      </c>
      <c r="J20" s="362">
        <f t="shared" si="1"/>
        <v>29</v>
      </c>
      <c r="K20" s="363">
        <f t="shared" si="2"/>
        <v>12</v>
      </c>
    </row>
    <row r="21" spans="1:11" ht="26.25" customHeight="1">
      <c r="A21" s="53" t="s">
        <v>74</v>
      </c>
      <c r="B21" s="54">
        <v>136</v>
      </c>
      <c r="C21" s="54">
        <v>59</v>
      </c>
      <c r="D21" s="55">
        <v>52</v>
      </c>
      <c r="E21" s="56">
        <v>28</v>
      </c>
      <c r="F21" s="55">
        <v>8</v>
      </c>
      <c r="G21" s="56">
        <v>4</v>
      </c>
      <c r="H21" s="55">
        <v>14</v>
      </c>
      <c r="I21" s="56">
        <v>3</v>
      </c>
      <c r="J21" s="52">
        <f t="shared" si="1"/>
        <v>62</v>
      </c>
      <c r="K21" s="176">
        <f t="shared" si="2"/>
        <v>24</v>
      </c>
    </row>
    <row r="22" spans="1:11" ht="28.5" customHeight="1">
      <c r="A22" s="358" t="s">
        <v>75</v>
      </c>
      <c r="B22" s="359">
        <v>49</v>
      </c>
      <c r="C22" s="359">
        <v>27</v>
      </c>
      <c r="D22" s="360">
        <v>16</v>
      </c>
      <c r="E22" s="361">
        <v>4</v>
      </c>
      <c r="F22" s="360">
        <v>4</v>
      </c>
      <c r="G22" s="361">
        <v>2</v>
      </c>
      <c r="H22" s="360">
        <v>6</v>
      </c>
      <c r="I22" s="361">
        <v>2</v>
      </c>
      <c r="J22" s="362">
        <f t="shared" si="1"/>
        <v>23</v>
      </c>
      <c r="K22" s="363">
        <f t="shared" si="2"/>
        <v>19</v>
      </c>
    </row>
    <row r="23" spans="1:11" ht="34.5">
      <c r="A23" s="53" t="s">
        <v>76</v>
      </c>
      <c r="B23" s="54">
        <v>2</v>
      </c>
      <c r="C23" s="54">
        <v>1</v>
      </c>
      <c r="D23" s="55">
        <v>1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2">
        <f t="shared" si="1"/>
        <v>1</v>
      </c>
      <c r="K23" s="176">
        <f t="shared" si="2"/>
        <v>0</v>
      </c>
    </row>
    <row r="24" spans="1:11" ht="15">
      <c r="A24" s="358" t="s">
        <v>77</v>
      </c>
      <c r="B24" s="359">
        <v>60</v>
      </c>
      <c r="C24" s="359">
        <v>25</v>
      </c>
      <c r="D24" s="360">
        <v>14</v>
      </c>
      <c r="E24" s="361">
        <v>4</v>
      </c>
      <c r="F24" s="360">
        <v>3</v>
      </c>
      <c r="G24" s="361">
        <v>3</v>
      </c>
      <c r="H24" s="360">
        <v>9</v>
      </c>
      <c r="I24" s="361">
        <v>3</v>
      </c>
      <c r="J24" s="362">
        <f t="shared" si="1"/>
        <v>34</v>
      </c>
      <c r="K24" s="363">
        <f t="shared" si="2"/>
        <v>15</v>
      </c>
    </row>
    <row r="25" spans="1:11" ht="25.5" customHeight="1">
      <c r="A25" s="53" t="s">
        <v>78</v>
      </c>
      <c r="B25" s="54">
        <v>11</v>
      </c>
      <c r="C25" s="54">
        <v>4</v>
      </c>
      <c r="D25" s="55">
        <v>3</v>
      </c>
      <c r="E25" s="56">
        <v>1</v>
      </c>
      <c r="F25" s="55">
        <v>0</v>
      </c>
      <c r="G25" s="56">
        <v>0</v>
      </c>
      <c r="H25" s="55">
        <v>0</v>
      </c>
      <c r="I25" s="56">
        <v>1</v>
      </c>
      <c r="J25" s="52">
        <f t="shared" si="1"/>
        <v>8</v>
      </c>
      <c r="K25" s="176">
        <f t="shared" si="2"/>
        <v>2</v>
      </c>
    </row>
    <row r="26" spans="1:11" ht="30.75" customHeight="1">
      <c r="A26" s="358" t="s">
        <v>79</v>
      </c>
      <c r="B26" s="359">
        <v>31</v>
      </c>
      <c r="C26" s="359">
        <v>18</v>
      </c>
      <c r="D26" s="360">
        <v>11</v>
      </c>
      <c r="E26" s="361">
        <v>6</v>
      </c>
      <c r="F26" s="360">
        <v>0</v>
      </c>
      <c r="G26" s="361">
        <v>1</v>
      </c>
      <c r="H26" s="361">
        <v>5</v>
      </c>
      <c r="I26" s="361">
        <v>1</v>
      </c>
      <c r="J26" s="362">
        <f t="shared" si="1"/>
        <v>15</v>
      </c>
      <c r="K26" s="363">
        <f t="shared" si="2"/>
        <v>10</v>
      </c>
    </row>
    <row r="27" spans="1:11" ht="16.5" customHeight="1">
      <c r="A27" s="53" t="s">
        <v>80</v>
      </c>
      <c r="B27" s="54">
        <v>39</v>
      </c>
      <c r="C27" s="54">
        <v>26</v>
      </c>
      <c r="D27" s="55">
        <v>14</v>
      </c>
      <c r="E27" s="56">
        <v>7</v>
      </c>
      <c r="F27" s="55">
        <v>5</v>
      </c>
      <c r="G27" s="56">
        <v>8</v>
      </c>
      <c r="H27" s="55">
        <v>1</v>
      </c>
      <c r="I27" s="56">
        <v>0</v>
      </c>
      <c r="J27" s="52">
        <f t="shared" si="1"/>
        <v>19</v>
      </c>
      <c r="K27" s="176">
        <f t="shared" si="2"/>
        <v>11</v>
      </c>
    </row>
    <row r="28" spans="1:11" ht="79.5" customHeight="1">
      <c r="A28" s="358" t="s">
        <v>81</v>
      </c>
      <c r="B28" s="368">
        <v>0</v>
      </c>
      <c r="C28" s="359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9">
        <f>B28-(D28+F28+H28)</f>
        <v>0</v>
      </c>
      <c r="K28" s="363">
        <f>C28-(E28+G28+I28)</f>
        <v>0</v>
      </c>
    </row>
    <row r="29" spans="1:11" ht="36" customHeight="1" thickBot="1">
      <c r="A29" s="57" t="s">
        <v>82</v>
      </c>
      <c r="B29" s="51">
        <v>0</v>
      </c>
      <c r="C29" s="58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155">
        <v>0</v>
      </c>
      <c r="K29" s="171">
        <v>0</v>
      </c>
    </row>
    <row r="30" spans="1:11" ht="15">
      <c r="A30" s="429" t="s">
        <v>18</v>
      </c>
      <c r="B30" s="429"/>
      <c r="C30" s="429"/>
      <c r="D30" s="62"/>
      <c r="E30" s="62"/>
      <c r="F30" s="62"/>
      <c r="G30" s="62"/>
      <c r="H30" s="62"/>
      <c r="I30" s="62"/>
      <c r="J30" s="62"/>
      <c r="K30" s="62"/>
    </row>
    <row r="31" ht="15" customHeight="1">
      <c r="A31" s="69"/>
    </row>
    <row r="32" ht="15">
      <c r="A32" s="69"/>
    </row>
    <row r="33" ht="15">
      <c r="A33" s="69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&amp;L17.10.2014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</cols>
  <sheetData>
    <row r="2" spans="1:9" ht="15.75" customHeight="1" thickBot="1">
      <c r="A2" s="431" t="s">
        <v>590</v>
      </c>
      <c r="B2" s="431"/>
      <c r="C2" s="431"/>
      <c r="D2" s="431"/>
      <c r="E2" s="431"/>
      <c r="F2" s="431"/>
      <c r="G2" s="431"/>
      <c r="H2" s="431"/>
      <c r="I2" s="431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432" t="s">
        <v>239</v>
      </c>
      <c r="B4" s="432"/>
      <c r="C4" s="432"/>
      <c r="D4" s="432"/>
      <c r="E4" s="432"/>
      <c r="F4" s="432"/>
      <c r="G4" s="432"/>
      <c r="H4" s="432"/>
      <c r="I4" s="432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58.5" customHeight="1" thickBot="1">
      <c r="A6" s="433" t="s">
        <v>496</v>
      </c>
      <c r="B6" s="435" t="s">
        <v>584</v>
      </c>
      <c r="C6" s="436"/>
      <c r="D6" s="436"/>
      <c r="E6" s="437"/>
      <c r="F6" s="438" t="s">
        <v>591</v>
      </c>
      <c r="G6" s="439"/>
      <c r="H6" s="439"/>
      <c r="I6" s="440"/>
    </row>
    <row r="7" spans="1:9" ht="15.75" customHeight="1" thickBot="1">
      <c r="A7" s="434"/>
      <c r="B7" s="441" t="s">
        <v>240</v>
      </c>
      <c r="C7" s="442"/>
      <c r="D7" s="441" t="s">
        <v>241</v>
      </c>
      <c r="E7" s="442"/>
      <c r="F7" s="441" t="s">
        <v>240</v>
      </c>
      <c r="G7" s="442"/>
      <c r="H7" s="441" t="s">
        <v>241</v>
      </c>
      <c r="I7" s="442"/>
    </row>
    <row r="8" spans="1:9" ht="15.75" thickBot="1">
      <c r="A8" s="50" t="s">
        <v>61</v>
      </c>
      <c r="B8" s="102" t="s">
        <v>8</v>
      </c>
      <c r="C8" s="103" t="s">
        <v>17</v>
      </c>
      <c r="D8" s="102" t="s">
        <v>8</v>
      </c>
      <c r="E8" s="103" t="s">
        <v>17</v>
      </c>
      <c r="F8" s="102" t="s">
        <v>8</v>
      </c>
      <c r="G8" s="103" t="s">
        <v>17</v>
      </c>
      <c r="H8" s="102" t="s">
        <v>8</v>
      </c>
      <c r="I8" s="102" t="s">
        <v>17</v>
      </c>
    </row>
    <row r="9" spans="1:9" ht="23.25">
      <c r="A9" s="65" t="s">
        <v>62</v>
      </c>
      <c r="B9" s="68">
        <v>60</v>
      </c>
      <c r="C9" s="68">
        <v>17</v>
      </c>
      <c r="D9" s="67">
        <v>13</v>
      </c>
      <c r="E9" s="68">
        <v>5</v>
      </c>
      <c r="F9" s="67">
        <v>825</v>
      </c>
      <c r="G9" s="68">
        <v>203</v>
      </c>
      <c r="H9" s="52">
        <v>245</v>
      </c>
      <c r="I9" s="105">
        <v>77</v>
      </c>
    </row>
    <row r="10" spans="1:9" ht="23.25">
      <c r="A10" s="358" t="s">
        <v>63</v>
      </c>
      <c r="B10" s="361">
        <v>37</v>
      </c>
      <c r="C10" s="361">
        <v>3</v>
      </c>
      <c r="D10" s="360">
        <v>6</v>
      </c>
      <c r="E10" s="361">
        <v>2</v>
      </c>
      <c r="F10" s="360">
        <v>373</v>
      </c>
      <c r="G10" s="361">
        <v>66</v>
      </c>
      <c r="H10" s="360">
        <v>83</v>
      </c>
      <c r="I10" s="374">
        <v>46</v>
      </c>
    </row>
    <row r="11" spans="1:9" ht="15">
      <c r="A11" s="53" t="s">
        <v>64</v>
      </c>
      <c r="B11" s="56">
        <v>514</v>
      </c>
      <c r="C11" s="56">
        <v>142</v>
      </c>
      <c r="D11" s="55">
        <v>319</v>
      </c>
      <c r="E11" s="56">
        <v>135</v>
      </c>
      <c r="F11" s="55">
        <v>6820</v>
      </c>
      <c r="G11" s="56">
        <v>1768</v>
      </c>
      <c r="H11" s="55">
        <v>5598</v>
      </c>
      <c r="I11" s="104">
        <v>1594</v>
      </c>
    </row>
    <row r="12" spans="1:9" ht="34.5">
      <c r="A12" s="358" t="s">
        <v>65</v>
      </c>
      <c r="B12" s="361">
        <v>150</v>
      </c>
      <c r="C12" s="361">
        <v>9</v>
      </c>
      <c r="D12" s="360">
        <v>0</v>
      </c>
      <c r="E12" s="361">
        <v>1</v>
      </c>
      <c r="F12" s="360">
        <v>1403</v>
      </c>
      <c r="G12" s="361">
        <v>99</v>
      </c>
      <c r="H12" s="360">
        <v>45</v>
      </c>
      <c r="I12" s="374">
        <v>9</v>
      </c>
    </row>
    <row r="13" spans="1:9" ht="34.5">
      <c r="A13" s="53" t="s">
        <v>66</v>
      </c>
      <c r="B13" s="56">
        <v>18</v>
      </c>
      <c r="C13" s="56">
        <v>2</v>
      </c>
      <c r="D13" s="55">
        <v>5</v>
      </c>
      <c r="E13" s="56">
        <v>1</v>
      </c>
      <c r="F13" s="55">
        <v>159</v>
      </c>
      <c r="G13" s="56">
        <v>18</v>
      </c>
      <c r="H13" s="55">
        <v>73</v>
      </c>
      <c r="I13" s="104">
        <v>15</v>
      </c>
    </row>
    <row r="14" spans="1:9" ht="15">
      <c r="A14" s="358" t="s">
        <v>67</v>
      </c>
      <c r="B14" s="361">
        <v>737</v>
      </c>
      <c r="C14" s="361">
        <v>187</v>
      </c>
      <c r="D14" s="360">
        <v>756</v>
      </c>
      <c r="E14" s="361">
        <v>187</v>
      </c>
      <c r="F14" s="360">
        <v>8374</v>
      </c>
      <c r="G14" s="361">
        <v>2500</v>
      </c>
      <c r="H14" s="360">
        <v>10317</v>
      </c>
      <c r="I14" s="374">
        <v>2168</v>
      </c>
    </row>
    <row r="15" spans="1:9" ht="45.75">
      <c r="A15" s="53" t="s">
        <v>68</v>
      </c>
      <c r="B15" s="56">
        <v>1312</v>
      </c>
      <c r="C15" s="56">
        <v>315</v>
      </c>
      <c r="D15" s="55">
        <v>1118</v>
      </c>
      <c r="E15" s="56">
        <v>788</v>
      </c>
      <c r="F15" s="55">
        <v>13809</v>
      </c>
      <c r="G15" s="56">
        <v>4115</v>
      </c>
      <c r="H15" s="55">
        <v>29538</v>
      </c>
      <c r="I15" s="104">
        <v>7850</v>
      </c>
    </row>
    <row r="16" spans="1:9" ht="15">
      <c r="A16" s="358" t="s">
        <v>69</v>
      </c>
      <c r="B16" s="361">
        <v>199</v>
      </c>
      <c r="C16" s="361">
        <v>47</v>
      </c>
      <c r="D16" s="360">
        <v>283</v>
      </c>
      <c r="E16" s="361">
        <v>117</v>
      </c>
      <c r="F16" s="360">
        <v>2262</v>
      </c>
      <c r="G16" s="361">
        <v>574</v>
      </c>
      <c r="H16" s="360">
        <v>3127</v>
      </c>
      <c r="I16" s="374">
        <v>1155</v>
      </c>
    </row>
    <row r="17" spans="1:9" ht="23.25">
      <c r="A17" s="53" t="s">
        <v>70</v>
      </c>
      <c r="B17" s="56">
        <v>227</v>
      </c>
      <c r="C17" s="56">
        <v>42</v>
      </c>
      <c r="D17" s="55">
        <v>258</v>
      </c>
      <c r="E17" s="56">
        <v>101</v>
      </c>
      <c r="F17" s="55">
        <v>2411</v>
      </c>
      <c r="G17" s="56">
        <v>361</v>
      </c>
      <c r="H17" s="55">
        <v>3058</v>
      </c>
      <c r="I17" s="104">
        <v>1085</v>
      </c>
    </row>
    <row r="18" spans="1:9" ht="15">
      <c r="A18" s="358" t="s">
        <v>71</v>
      </c>
      <c r="B18" s="361">
        <v>151</v>
      </c>
      <c r="C18" s="361">
        <v>33</v>
      </c>
      <c r="D18" s="360">
        <v>41</v>
      </c>
      <c r="E18" s="361">
        <v>22</v>
      </c>
      <c r="F18" s="360">
        <v>1756</v>
      </c>
      <c r="G18" s="361">
        <v>287</v>
      </c>
      <c r="H18" s="360">
        <v>724</v>
      </c>
      <c r="I18" s="374">
        <v>246</v>
      </c>
    </row>
    <row r="19" spans="1:9" ht="23.25">
      <c r="A19" s="53" t="s">
        <v>72</v>
      </c>
      <c r="B19" s="56">
        <v>52</v>
      </c>
      <c r="C19" s="56">
        <v>11</v>
      </c>
      <c r="D19" s="55">
        <v>18</v>
      </c>
      <c r="E19" s="56">
        <v>27</v>
      </c>
      <c r="F19" s="55">
        <v>535</v>
      </c>
      <c r="G19" s="56">
        <v>163</v>
      </c>
      <c r="H19" s="55">
        <v>234</v>
      </c>
      <c r="I19" s="104">
        <v>233</v>
      </c>
    </row>
    <row r="20" spans="1:9" ht="15" customHeight="1">
      <c r="A20" s="358" t="s">
        <v>73</v>
      </c>
      <c r="B20" s="361">
        <v>84</v>
      </c>
      <c r="C20" s="361">
        <v>21</v>
      </c>
      <c r="D20" s="360">
        <v>70</v>
      </c>
      <c r="E20" s="361">
        <v>30</v>
      </c>
      <c r="F20" s="360">
        <v>904</v>
      </c>
      <c r="G20" s="361">
        <v>185</v>
      </c>
      <c r="H20" s="360">
        <v>824</v>
      </c>
      <c r="I20" s="374">
        <v>327</v>
      </c>
    </row>
    <row r="21" spans="1:9" ht="23.25">
      <c r="A21" s="53" t="s">
        <v>74</v>
      </c>
      <c r="B21" s="56">
        <v>395</v>
      </c>
      <c r="C21" s="56">
        <v>70</v>
      </c>
      <c r="D21" s="55">
        <v>136</v>
      </c>
      <c r="E21" s="56">
        <v>59</v>
      </c>
      <c r="F21" s="55">
        <v>4152</v>
      </c>
      <c r="G21" s="56">
        <v>783</v>
      </c>
      <c r="H21" s="55">
        <v>1901</v>
      </c>
      <c r="I21" s="104">
        <v>602</v>
      </c>
    </row>
    <row r="22" spans="1:9" ht="23.25">
      <c r="A22" s="358" t="s">
        <v>75</v>
      </c>
      <c r="B22" s="361">
        <v>224</v>
      </c>
      <c r="C22" s="361">
        <v>32</v>
      </c>
      <c r="D22" s="360">
        <v>49</v>
      </c>
      <c r="E22" s="361">
        <v>27</v>
      </c>
      <c r="F22" s="360">
        <v>2222</v>
      </c>
      <c r="G22" s="361">
        <v>344</v>
      </c>
      <c r="H22" s="360">
        <v>1034</v>
      </c>
      <c r="I22" s="374">
        <v>268</v>
      </c>
    </row>
    <row r="23" spans="1:9" ht="34.5">
      <c r="A23" s="53" t="s">
        <v>76</v>
      </c>
      <c r="B23" s="56">
        <v>16</v>
      </c>
      <c r="C23" s="56">
        <v>2</v>
      </c>
      <c r="D23" s="55">
        <v>2</v>
      </c>
      <c r="E23" s="55">
        <v>1</v>
      </c>
      <c r="F23" s="55">
        <v>80</v>
      </c>
      <c r="G23" s="55">
        <v>31</v>
      </c>
      <c r="H23" s="55">
        <v>13</v>
      </c>
      <c r="I23" s="104">
        <v>10</v>
      </c>
    </row>
    <row r="24" spans="1:9" ht="13.5" customHeight="1">
      <c r="A24" s="358" t="s">
        <v>77</v>
      </c>
      <c r="B24" s="361">
        <v>74</v>
      </c>
      <c r="C24" s="361">
        <v>22</v>
      </c>
      <c r="D24" s="360">
        <v>60</v>
      </c>
      <c r="E24" s="361">
        <v>25</v>
      </c>
      <c r="F24" s="360">
        <v>806</v>
      </c>
      <c r="G24" s="361">
        <v>179</v>
      </c>
      <c r="H24" s="360">
        <v>662</v>
      </c>
      <c r="I24" s="374">
        <v>179</v>
      </c>
    </row>
    <row r="25" spans="1:9" ht="23.25">
      <c r="A25" s="53" t="s">
        <v>78</v>
      </c>
      <c r="B25" s="56">
        <v>86</v>
      </c>
      <c r="C25" s="56">
        <v>27</v>
      </c>
      <c r="D25" s="55">
        <v>11</v>
      </c>
      <c r="E25" s="56">
        <v>4</v>
      </c>
      <c r="F25" s="55">
        <v>806</v>
      </c>
      <c r="G25" s="56">
        <v>321</v>
      </c>
      <c r="H25" s="55">
        <v>176</v>
      </c>
      <c r="I25" s="104">
        <v>73</v>
      </c>
    </row>
    <row r="26" spans="1:9" ht="23.25">
      <c r="A26" s="358" t="s">
        <v>79</v>
      </c>
      <c r="B26" s="361">
        <v>28</v>
      </c>
      <c r="C26" s="361">
        <v>7</v>
      </c>
      <c r="D26" s="360">
        <v>31</v>
      </c>
      <c r="E26" s="361">
        <v>18</v>
      </c>
      <c r="F26" s="360">
        <v>303</v>
      </c>
      <c r="G26" s="361">
        <v>68</v>
      </c>
      <c r="H26" s="360">
        <v>404</v>
      </c>
      <c r="I26" s="374">
        <v>152</v>
      </c>
    </row>
    <row r="27" spans="1:9" ht="15">
      <c r="A27" s="53" t="s">
        <v>80</v>
      </c>
      <c r="B27" s="56">
        <v>33</v>
      </c>
      <c r="C27" s="56">
        <v>13</v>
      </c>
      <c r="D27" s="55">
        <v>39</v>
      </c>
      <c r="E27" s="56">
        <v>26</v>
      </c>
      <c r="F27" s="55">
        <v>352</v>
      </c>
      <c r="G27" s="56">
        <v>112</v>
      </c>
      <c r="H27" s="55">
        <v>569</v>
      </c>
      <c r="I27" s="104">
        <v>244</v>
      </c>
    </row>
    <row r="28" spans="1:9" ht="81" customHeight="1">
      <c r="A28" s="358" t="s">
        <v>81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0">
        <v>0</v>
      </c>
      <c r="I28" s="374">
        <v>1</v>
      </c>
    </row>
    <row r="29" spans="1:9" ht="34.5">
      <c r="A29" s="53" t="s">
        <v>82</v>
      </c>
      <c r="B29" s="56">
        <v>0</v>
      </c>
      <c r="C29" s="56">
        <v>0</v>
      </c>
      <c r="D29" s="56">
        <v>0</v>
      </c>
      <c r="E29" s="56">
        <v>0</v>
      </c>
      <c r="F29" s="56">
        <v>3</v>
      </c>
      <c r="G29" s="56">
        <v>1</v>
      </c>
      <c r="H29" s="52">
        <v>0</v>
      </c>
      <c r="I29" s="105">
        <v>0</v>
      </c>
    </row>
    <row r="30" spans="1:9" ht="15.75" thickBot="1">
      <c r="A30" s="106" t="s">
        <v>31</v>
      </c>
      <c r="B30" s="107">
        <f>SUM(B9:B29)</f>
        <v>4397</v>
      </c>
      <c r="C30" s="107">
        <f aca="true" t="shared" si="0" ref="C30:I30">SUM(C9:C29)</f>
        <v>1002</v>
      </c>
      <c r="D30" s="107">
        <f t="shared" si="0"/>
        <v>3215</v>
      </c>
      <c r="E30" s="107">
        <f t="shared" si="0"/>
        <v>1576</v>
      </c>
      <c r="F30" s="107">
        <f t="shared" si="0"/>
        <v>48355</v>
      </c>
      <c r="G30" s="107">
        <f t="shared" si="0"/>
        <v>12178</v>
      </c>
      <c r="H30" s="107">
        <f t="shared" si="0"/>
        <v>58625</v>
      </c>
      <c r="I30" s="265">
        <f t="shared" si="0"/>
        <v>16334</v>
      </c>
    </row>
    <row r="31" ht="15" customHeight="1">
      <c r="A31" s="108" t="s">
        <v>18</v>
      </c>
    </row>
    <row r="36" ht="15" customHeight="1"/>
    <row r="37" ht="15" customHeight="1"/>
    <row r="38" ht="15" customHeight="1"/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&amp;L17.10.2014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6" max="136" width="3.140625" style="0" customWidth="1"/>
  </cols>
  <sheetData>
    <row r="1" spans="1:9" ht="18.75" customHeight="1" thickBot="1">
      <c r="A1" s="423" t="s">
        <v>590</v>
      </c>
      <c r="B1" s="423"/>
      <c r="C1" s="423"/>
      <c r="D1" s="423"/>
      <c r="E1" s="423"/>
      <c r="F1" s="423"/>
      <c r="G1" s="423"/>
      <c r="H1" s="423"/>
      <c r="I1" s="423"/>
    </row>
    <row r="3" spans="1:9" ht="15.75">
      <c r="A3" s="417" t="s">
        <v>592</v>
      </c>
      <c r="B3" s="417"/>
      <c r="C3" s="417"/>
      <c r="D3" s="417"/>
      <c r="E3" s="417"/>
      <c r="F3" s="417"/>
      <c r="G3" s="417"/>
      <c r="H3" s="417"/>
      <c r="I3" s="417"/>
    </row>
    <row r="4" spans="1:9" ht="15.75" customHeight="1">
      <c r="A4" s="451" t="s">
        <v>84</v>
      </c>
      <c r="B4" s="451"/>
      <c r="C4" s="451"/>
      <c r="D4" s="451"/>
      <c r="E4" s="451"/>
      <c r="F4" s="451"/>
      <c r="G4" s="451"/>
      <c r="H4" s="451"/>
      <c r="I4" s="451"/>
    </row>
    <row r="5" spans="4:8" ht="18.75">
      <c r="D5" s="71"/>
      <c r="E5" s="71"/>
      <c r="F5" s="71"/>
      <c r="G5" s="71"/>
      <c r="H5" s="71"/>
    </row>
    <row r="6" spans="4:7" ht="22.5" customHeight="1">
      <c r="D6" s="446" t="s">
        <v>85</v>
      </c>
      <c r="E6" s="446"/>
      <c r="F6" s="208" t="s">
        <v>9</v>
      </c>
      <c r="G6" s="72" t="s">
        <v>86</v>
      </c>
    </row>
    <row r="7" spans="4:7" ht="22.5" customHeight="1">
      <c r="D7" s="447" t="s">
        <v>87</v>
      </c>
      <c r="E7" s="447"/>
      <c r="F7" s="152">
        <v>5928</v>
      </c>
      <c r="G7" s="73">
        <f>F7/8396*100</f>
        <v>70.60505002382087</v>
      </c>
    </row>
    <row r="8" spans="4:7" ht="15">
      <c r="D8" s="448" t="s">
        <v>88</v>
      </c>
      <c r="E8" s="448"/>
      <c r="F8" s="372">
        <v>188</v>
      </c>
      <c r="G8" s="73">
        <f aca="true" t="shared" si="0" ref="G8:G21">F8/8396*100</f>
        <v>2.2391615054787994</v>
      </c>
    </row>
    <row r="9" spans="4:7" ht="13.5" customHeight="1">
      <c r="D9" s="447" t="s">
        <v>89</v>
      </c>
      <c r="E9" s="447"/>
      <c r="F9" s="152">
        <v>434</v>
      </c>
      <c r="G9" s="73">
        <f t="shared" si="0"/>
        <v>5.169128156264888</v>
      </c>
    </row>
    <row r="10" spans="4:7" ht="15.75" customHeight="1">
      <c r="D10" s="448" t="s">
        <v>90</v>
      </c>
      <c r="E10" s="448"/>
      <c r="F10" s="372">
        <v>222</v>
      </c>
      <c r="G10" s="73">
        <f t="shared" si="0"/>
        <v>2.644116245831348</v>
      </c>
    </row>
    <row r="11" spans="4:7" ht="14.25" customHeight="1">
      <c r="D11" s="447" t="s">
        <v>91</v>
      </c>
      <c r="E11" s="447"/>
      <c r="F11" s="152">
        <v>205</v>
      </c>
      <c r="G11" s="73">
        <f t="shared" si="0"/>
        <v>2.441638875655074</v>
      </c>
    </row>
    <row r="12" spans="4:7" ht="15" customHeight="1">
      <c r="D12" s="448" t="s">
        <v>92</v>
      </c>
      <c r="E12" s="448"/>
      <c r="F12" s="372">
        <v>139</v>
      </c>
      <c r="G12" s="73">
        <f t="shared" si="0"/>
        <v>1.6555502620295377</v>
      </c>
    </row>
    <row r="13" spans="4:7" ht="14.25" customHeight="1">
      <c r="D13" s="447" t="s">
        <v>93</v>
      </c>
      <c r="E13" s="447"/>
      <c r="F13" s="152">
        <v>396</v>
      </c>
      <c r="G13" s="73">
        <f t="shared" si="0"/>
        <v>4.7165316817532155</v>
      </c>
    </row>
    <row r="14" spans="4:8" ht="16.5" customHeight="1">
      <c r="D14" s="448" t="s">
        <v>94</v>
      </c>
      <c r="E14" s="448"/>
      <c r="F14" s="372">
        <v>92</v>
      </c>
      <c r="G14" s="73">
        <f t="shared" si="0"/>
        <v>1.095759885659838</v>
      </c>
      <c r="H14" s="300"/>
    </row>
    <row r="15" spans="4:7" ht="16.5" customHeight="1">
      <c r="D15" s="447" t="s">
        <v>95</v>
      </c>
      <c r="E15" s="447"/>
      <c r="F15" s="152">
        <v>355</v>
      </c>
      <c r="G15" s="73">
        <f t="shared" si="0"/>
        <v>4.228203906622201</v>
      </c>
    </row>
    <row r="16" spans="4:7" ht="15.75" customHeight="1">
      <c r="D16" s="448" t="s">
        <v>96</v>
      </c>
      <c r="E16" s="448"/>
      <c r="F16" s="372">
        <v>70</v>
      </c>
      <c r="G16" s="73">
        <f t="shared" si="0"/>
        <v>0.8337303477846593</v>
      </c>
    </row>
    <row r="17" spans="4:7" ht="15.75" customHeight="1">
      <c r="D17" s="447" t="s">
        <v>97</v>
      </c>
      <c r="E17" s="447"/>
      <c r="F17" s="152">
        <v>117</v>
      </c>
      <c r="G17" s="73">
        <f t="shared" si="0"/>
        <v>1.3935207241543592</v>
      </c>
    </row>
    <row r="18" spans="4:7" ht="17.25" customHeight="1">
      <c r="D18" s="448" t="s">
        <v>98</v>
      </c>
      <c r="E18" s="448"/>
      <c r="F18" s="372">
        <v>63</v>
      </c>
      <c r="G18" s="73">
        <f t="shared" si="0"/>
        <v>0.7503573130061935</v>
      </c>
    </row>
    <row r="19" spans="4:7" ht="17.25" customHeight="1">
      <c r="D19" s="447" t="s">
        <v>99</v>
      </c>
      <c r="E19" s="447"/>
      <c r="F19" s="152">
        <v>39</v>
      </c>
      <c r="G19" s="73">
        <f t="shared" si="0"/>
        <v>0.46450690805145306</v>
      </c>
    </row>
    <row r="20" spans="4:7" ht="15.75" customHeight="1">
      <c r="D20" s="448" t="s">
        <v>100</v>
      </c>
      <c r="E20" s="448"/>
      <c r="F20" s="372">
        <v>148</v>
      </c>
      <c r="G20" s="73">
        <f t="shared" si="0"/>
        <v>1.7627441638875654</v>
      </c>
    </row>
    <row r="21" spans="4:7" ht="15">
      <c r="D21" s="449" t="s">
        <v>31</v>
      </c>
      <c r="E21" s="450"/>
      <c r="F21" s="153">
        <f>SUM(F7:F20)</f>
        <v>8396</v>
      </c>
      <c r="G21" s="610">
        <f t="shared" si="0"/>
        <v>100</v>
      </c>
    </row>
    <row r="22" ht="15.75" customHeight="1"/>
    <row r="23" spans="1:9" ht="15">
      <c r="A23" s="451" t="s">
        <v>101</v>
      </c>
      <c r="B23" s="451"/>
      <c r="C23" s="451"/>
      <c r="D23" s="451"/>
      <c r="E23" s="451"/>
      <c r="F23" s="451"/>
      <c r="G23" s="451"/>
      <c r="H23" s="451"/>
      <c r="I23" s="451"/>
    </row>
    <row r="24" ht="15.75" customHeight="1"/>
    <row r="25" spans="4:7" ht="30" customHeight="1">
      <c r="D25" s="446" t="s">
        <v>85</v>
      </c>
      <c r="E25" s="446"/>
      <c r="F25" s="151" t="s">
        <v>9</v>
      </c>
      <c r="G25" s="72" t="s">
        <v>86</v>
      </c>
    </row>
    <row r="26" spans="4:7" ht="15" customHeight="1">
      <c r="D26" s="444" t="s">
        <v>102</v>
      </c>
      <c r="E26" s="444"/>
      <c r="F26" s="150">
        <v>10499</v>
      </c>
      <c r="G26" s="73">
        <f>F26/39090*100</f>
        <v>26.858531593757995</v>
      </c>
    </row>
    <row r="27" spans="4:7" ht="15">
      <c r="D27" s="445" t="s">
        <v>103</v>
      </c>
      <c r="E27" s="445"/>
      <c r="F27" s="373">
        <v>4172</v>
      </c>
      <c r="G27" s="73">
        <f aca="true" t="shared" si="1" ref="G27:G47">F27/39090*100</f>
        <v>10.672806344333589</v>
      </c>
    </row>
    <row r="28" spans="4:7" ht="15">
      <c r="D28" s="444" t="s">
        <v>104</v>
      </c>
      <c r="E28" s="444"/>
      <c r="F28" s="150">
        <v>1591</v>
      </c>
      <c r="G28" s="73">
        <f t="shared" si="1"/>
        <v>4.070094653364031</v>
      </c>
    </row>
    <row r="29" spans="4:7" ht="15">
      <c r="D29" s="445" t="s">
        <v>105</v>
      </c>
      <c r="E29" s="445"/>
      <c r="F29" s="373">
        <v>961</v>
      </c>
      <c r="G29" s="73">
        <f t="shared" si="1"/>
        <v>2.458429265796879</v>
      </c>
    </row>
    <row r="30" spans="4:7" ht="15">
      <c r="D30" s="444" t="s">
        <v>106</v>
      </c>
      <c r="E30" s="444"/>
      <c r="F30" s="150">
        <v>6648</v>
      </c>
      <c r="G30" s="73">
        <f t="shared" si="1"/>
        <v>17.006907137375286</v>
      </c>
    </row>
    <row r="31" spans="4:7" ht="15">
      <c r="D31" s="445" t="s">
        <v>107</v>
      </c>
      <c r="E31" s="445"/>
      <c r="F31" s="373">
        <v>568</v>
      </c>
      <c r="G31" s="73">
        <f t="shared" si="1"/>
        <v>1.4530570478383218</v>
      </c>
    </row>
    <row r="32" spans="4:7" ht="15">
      <c r="D32" s="444" t="s">
        <v>108</v>
      </c>
      <c r="E32" s="444"/>
      <c r="F32" s="150">
        <v>7613</v>
      </c>
      <c r="G32" s="73">
        <f t="shared" si="1"/>
        <v>19.475569199283704</v>
      </c>
    </row>
    <row r="33" spans="4:7" ht="15">
      <c r="D33" s="445" t="s">
        <v>109</v>
      </c>
      <c r="E33" s="445"/>
      <c r="F33" s="373">
        <v>207</v>
      </c>
      <c r="G33" s="73">
        <f t="shared" si="1"/>
        <v>0.5295471987720645</v>
      </c>
    </row>
    <row r="34" spans="4:7" ht="15">
      <c r="D34" s="444" t="s">
        <v>110</v>
      </c>
      <c r="E34" s="444"/>
      <c r="F34" s="150">
        <v>544</v>
      </c>
      <c r="G34" s="73">
        <f t="shared" si="1"/>
        <v>1.391660271169097</v>
      </c>
    </row>
    <row r="35" spans="4:7" ht="15">
      <c r="D35" s="445" t="s">
        <v>89</v>
      </c>
      <c r="E35" s="445"/>
      <c r="F35" s="373">
        <v>2254</v>
      </c>
      <c r="G35" s="73">
        <f t="shared" si="1"/>
        <v>5.766180608851369</v>
      </c>
    </row>
    <row r="36" spans="4:7" ht="15">
      <c r="D36" s="444" t="s">
        <v>90</v>
      </c>
      <c r="E36" s="444"/>
      <c r="F36" s="150">
        <v>557</v>
      </c>
      <c r="G36" s="73">
        <f t="shared" si="1"/>
        <v>1.4249168585315937</v>
      </c>
    </row>
    <row r="37" spans="4:7" ht="15">
      <c r="D37" s="445" t="s">
        <v>91</v>
      </c>
      <c r="E37" s="445"/>
      <c r="F37" s="373">
        <v>717</v>
      </c>
      <c r="G37" s="73">
        <f t="shared" si="1"/>
        <v>1.8342287029930928</v>
      </c>
    </row>
    <row r="38" spans="4:7" ht="15">
      <c r="D38" s="444" t="s">
        <v>92</v>
      </c>
      <c r="E38" s="444"/>
      <c r="F38" s="150">
        <v>590</v>
      </c>
      <c r="G38" s="73">
        <f t="shared" si="1"/>
        <v>1.5093374264517778</v>
      </c>
    </row>
    <row r="39" spans="4:7" ht="15">
      <c r="D39" s="445" t="s">
        <v>93</v>
      </c>
      <c r="E39" s="445"/>
      <c r="F39" s="373">
        <v>1112</v>
      </c>
      <c r="G39" s="73">
        <f t="shared" si="1"/>
        <v>2.844717319007419</v>
      </c>
    </row>
    <row r="40" spans="4:7" ht="15">
      <c r="D40" s="444" t="s">
        <v>111</v>
      </c>
      <c r="E40" s="444"/>
      <c r="F40" s="150">
        <v>138</v>
      </c>
      <c r="G40" s="73">
        <f t="shared" si="1"/>
        <v>0.35303146584804296</v>
      </c>
    </row>
    <row r="41" spans="4:7" ht="15">
      <c r="D41" s="445" t="s">
        <v>112</v>
      </c>
      <c r="E41" s="445"/>
      <c r="F41" s="373">
        <v>31</v>
      </c>
      <c r="G41" s="73">
        <f t="shared" si="1"/>
        <v>0.07930416986441545</v>
      </c>
    </row>
    <row r="42" spans="4:7" ht="15">
      <c r="D42" s="444" t="s">
        <v>113</v>
      </c>
      <c r="E42" s="444"/>
      <c r="F42" s="150">
        <v>109</v>
      </c>
      <c r="G42" s="73">
        <f t="shared" si="1"/>
        <v>0.2788436940393963</v>
      </c>
    </row>
    <row r="43" spans="4:7" ht="15">
      <c r="D43" s="445" t="s">
        <v>114</v>
      </c>
      <c r="E43" s="445"/>
      <c r="F43" s="373">
        <v>541</v>
      </c>
      <c r="G43" s="73">
        <f t="shared" si="1"/>
        <v>1.3839856740854437</v>
      </c>
    </row>
    <row r="44" spans="4:7" ht="15">
      <c r="D44" s="444" t="s">
        <v>96</v>
      </c>
      <c r="E44" s="444"/>
      <c r="F44" s="150">
        <v>90</v>
      </c>
      <c r="G44" s="73">
        <f t="shared" si="1"/>
        <v>0.23023791250959325</v>
      </c>
    </row>
    <row r="45" spans="4:7" ht="15">
      <c r="D45" s="445" t="s">
        <v>97</v>
      </c>
      <c r="E45" s="445"/>
      <c r="F45" s="373">
        <v>79</v>
      </c>
      <c r="G45" s="73">
        <f t="shared" si="1"/>
        <v>0.20209772320286518</v>
      </c>
    </row>
    <row r="46" spans="4:7" ht="15">
      <c r="D46" s="444" t="s">
        <v>115</v>
      </c>
      <c r="E46" s="444"/>
      <c r="F46" s="150">
        <v>69</v>
      </c>
      <c r="G46" s="73">
        <f t="shared" si="1"/>
        <v>0.17651573292402148</v>
      </c>
    </row>
    <row r="47" spans="4:7" ht="15">
      <c r="D47" s="443" t="s">
        <v>31</v>
      </c>
      <c r="E47" s="443"/>
      <c r="F47" s="149">
        <f>SUM(F26:F46)</f>
        <v>39090</v>
      </c>
      <c r="G47" s="610">
        <f t="shared" si="1"/>
        <v>100</v>
      </c>
    </row>
    <row r="48" spans="4:8" ht="15">
      <c r="D48" s="2" t="s">
        <v>116</v>
      </c>
      <c r="E48" s="2"/>
      <c r="F48" s="2"/>
      <c r="G48" s="2"/>
      <c r="H48" s="2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&amp;L17.10.2014&amp;CTÜRKİYE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3" t="s">
        <v>589</v>
      </c>
      <c r="B2" s="423"/>
      <c r="C2" s="423"/>
      <c r="D2" s="423"/>
      <c r="E2" s="423"/>
      <c r="F2" s="423"/>
      <c r="G2" s="423"/>
      <c r="H2" s="423"/>
      <c r="I2" s="70"/>
      <c r="J2" s="70"/>
      <c r="K2" s="70"/>
    </row>
    <row r="3" spans="1:1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0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.75">
      <c r="B5" s="455" t="s">
        <v>117</v>
      </c>
      <c r="C5" s="455"/>
      <c r="D5" s="455"/>
      <c r="E5" s="455"/>
      <c r="F5" s="455"/>
      <c r="G5" s="203"/>
      <c r="H5" s="203"/>
      <c r="I5" s="203"/>
      <c r="J5" s="203"/>
      <c r="K5" s="75"/>
    </row>
    <row r="6" spans="2:11" ht="18.75">
      <c r="B6" s="76"/>
      <c r="C6" s="77"/>
      <c r="D6" s="77"/>
      <c r="E6" s="77"/>
      <c r="F6" s="77"/>
      <c r="G6" s="77"/>
      <c r="H6" s="77"/>
      <c r="I6" s="77"/>
      <c r="J6" s="77"/>
      <c r="K6" s="3"/>
    </row>
    <row r="7" spans="2:11" ht="15">
      <c r="B7" s="3"/>
      <c r="C7" s="3"/>
      <c r="D7" s="76"/>
      <c r="E7" s="76"/>
      <c r="F7" s="76"/>
      <c r="G7" s="3"/>
      <c r="H7" s="3"/>
      <c r="I7" s="3"/>
      <c r="J7" s="3"/>
      <c r="K7" s="3"/>
    </row>
    <row r="8" spans="2:11" ht="24.75" customHeight="1">
      <c r="B8" s="453"/>
      <c r="C8" s="454" t="s">
        <v>330</v>
      </c>
      <c r="D8" s="454"/>
      <c r="E8" s="454" t="s">
        <v>331</v>
      </c>
      <c r="F8" s="454"/>
      <c r="G8" s="3"/>
      <c r="H8" s="3"/>
      <c r="I8" s="3"/>
      <c r="J8" s="3"/>
      <c r="K8" s="3"/>
    </row>
    <row r="9" spans="2:11" ht="24.75" customHeight="1">
      <c r="B9" s="453"/>
      <c r="C9" s="454"/>
      <c r="D9" s="454"/>
      <c r="E9" s="454"/>
      <c r="F9" s="454"/>
      <c r="G9" s="3"/>
      <c r="H9" s="3"/>
      <c r="I9" s="78"/>
      <c r="J9" s="3"/>
      <c r="K9" s="3"/>
    </row>
    <row r="10" spans="2:11" ht="24.75" customHeight="1">
      <c r="B10" s="196" t="s">
        <v>332</v>
      </c>
      <c r="C10" s="196" t="s">
        <v>9</v>
      </c>
      <c r="D10" s="196" t="s">
        <v>118</v>
      </c>
      <c r="E10" s="196" t="s">
        <v>9</v>
      </c>
      <c r="F10" s="196" t="s">
        <v>118</v>
      </c>
      <c r="G10" s="194"/>
      <c r="H10" s="3"/>
      <c r="I10" s="3"/>
      <c r="J10" s="3"/>
      <c r="K10" s="3"/>
    </row>
    <row r="11" spans="2:11" ht="24.75" customHeight="1">
      <c r="B11" s="304">
        <v>1</v>
      </c>
      <c r="C11" s="197">
        <v>473</v>
      </c>
      <c r="D11" s="198">
        <f>C11/857*100</f>
        <v>55.192532088681446</v>
      </c>
      <c r="E11" s="199">
        <v>1977</v>
      </c>
      <c r="F11" s="198">
        <f>E11/3468*100</f>
        <v>57.00692041522492</v>
      </c>
      <c r="G11" s="3"/>
      <c r="H11" s="3"/>
      <c r="I11" s="3"/>
      <c r="J11" s="3"/>
      <c r="K11" s="3"/>
    </row>
    <row r="12" spans="2:8" ht="24.75" customHeight="1">
      <c r="B12" s="301">
        <v>2</v>
      </c>
      <c r="C12" s="302">
        <v>201</v>
      </c>
      <c r="D12" s="611">
        <f aca="true" t="shared" si="0" ref="D12:D22">C12/857*100</f>
        <v>23.453908984830804</v>
      </c>
      <c r="E12" s="302">
        <v>1042</v>
      </c>
      <c r="F12" s="611">
        <f aca="true" t="shared" si="1" ref="F12:F22">E12/3468*100</f>
        <v>30.04613610149942</v>
      </c>
      <c r="G12" s="3"/>
      <c r="H12" s="3"/>
    </row>
    <row r="13" spans="2:8" ht="24.75" customHeight="1">
      <c r="B13" s="304">
        <v>3</v>
      </c>
      <c r="C13" s="200">
        <v>105</v>
      </c>
      <c r="D13" s="198">
        <f t="shared" si="0"/>
        <v>12.252042007001167</v>
      </c>
      <c r="E13" s="200">
        <v>321</v>
      </c>
      <c r="F13" s="198">
        <f t="shared" si="1"/>
        <v>9.2560553633218</v>
      </c>
      <c r="G13" s="3"/>
      <c r="H13" s="3"/>
    </row>
    <row r="14" spans="2:8" ht="24.75" customHeight="1">
      <c r="B14" s="301">
        <v>4</v>
      </c>
      <c r="C14" s="303">
        <v>38</v>
      </c>
      <c r="D14" s="611">
        <f t="shared" si="0"/>
        <v>4.434072345390899</v>
      </c>
      <c r="E14" s="303">
        <v>93</v>
      </c>
      <c r="F14" s="611">
        <f t="shared" si="1"/>
        <v>2.6816608996539792</v>
      </c>
      <c r="G14" s="3"/>
      <c r="H14" s="3"/>
    </row>
    <row r="15" spans="2:8" ht="24.75" customHeight="1">
      <c r="B15" s="304">
        <v>5</v>
      </c>
      <c r="C15" s="200">
        <v>20</v>
      </c>
      <c r="D15" s="198">
        <f t="shared" si="0"/>
        <v>2.3337222870478413</v>
      </c>
      <c r="E15" s="200">
        <v>22</v>
      </c>
      <c r="F15" s="198">
        <f t="shared" si="1"/>
        <v>0.6343713956170703</v>
      </c>
      <c r="G15" s="3"/>
      <c r="H15" s="3"/>
    </row>
    <row r="16" spans="2:8" ht="24.75" customHeight="1">
      <c r="B16" s="301">
        <v>6</v>
      </c>
      <c r="C16" s="303">
        <v>7</v>
      </c>
      <c r="D16" s="611">
        <f t="shared" si="0"/>
        <v>0.8168028004667445</v>
      </c>
      <c r="E16" s="303">
        <v>3</v>
      </c>
      <c r="F16" s="611">
        <f t="shared" si="1"/>
        <v>0.08650519031141869</v>
      </c>
      <c r="G16" s="3"/>
      <c r="H16" s="3"/>
    </row>
    <row r="17" spans="2:8" ht="23.25" customHeight="1">
      <c r="B17" s="304">
        <v>7</v>
      </c>
      <c r="C17" s="200">
        <v>0</v>
      </c>
      <c r="D17" s="198">
        <f t="shared" si="0"/>
        <v>0</v>
      </c>
      <c r="E17" s="200">
        <v>4</v>
      </c>
      <c r="F17" s="198">
        <f t="shared" si="1"/>
        <v>0.11534025374855825</v>
      </c>
      <c r="G17" s="3"/>
      <c r="H17" s="3"/>
    </row>
    <row r="18" spans="2:8" ht="25.5" customHeight="1">
      <c r="B18" s="301">
        <v>8</v>
      </c>
      <c r="C18" s="303">
        <v>3</v>
      </c>
      <c r="D18" s="611">
        <f t="shared" si="0"/>
        <v>0.3500583430571762</v>
      </c>
      <c r="E18" s="303">
        <v>4</v>
      </c>
      <c r="F18" s="611">
        <f t="shared" si="1"/>
        <v>0.11534025374855825</v>
      </c>
      <c r="G18" s="3"/>
      <c r="H18" s="3"/>
    </row>
    <row r="19" spans="1:8" ht="22.5" customHeight="1">
      <c r="A19" s="194"/>
      <c r="B19" s="304">
        <v>9</v>
      </c>
      <c r="C19" s="200">
        <v>4</v>
      </c>
      <c r="D19" s="198">
        <f t="shared" si="0"/>
        <v>0.4667444574095682</v>
      </c>
      <c r="E19" s="200">
        <v>0</v>
      </c>
      <c r="F19" s="198">
        <f t="shared" si="1"/>
        <v>0</v>
      </c>
      <c r="G19" s="194"/>
      <c r="H19" s="3"/>
    </row>
    <row r="20" spans="2:8" ht="23.25" customHeight="1">
      <c r="B20" s="301">
        <v>10</v>
      </c>
      <c r="C20" s="303">
        <v>1</v>
      </c>
      <c r="D20" s="611">
        <f t="shared" si="0"/>
        <v>0.11668611435239205</v>
      </c>
      <c r="E20" s="303">
        <v>0</v>
      </c>
      <c r="F20" s="611">
        <f t="shared" si="1"/>
        <v>0</v>
      </c>
      <c r="G20" s="3"/>
      <c r="H20" s="3"/>
    </row>
    <row r="21" spans="2:8" ht="24.75" customHeight="1">
      <c r="B21" s="304" t="s">
        <v>119</v>
      </c>
      <c r="C21" s="200">
        <v>5</v>
      </c>
      <c r="D21" s="198">
        <f t="shared" si="0"/>
        <v>0.5834305717619603</v>
      </c>
      <c r="E21" s="200">
        <v>2</v>
      </c>
      <c r="F21" s="198">
        <f t="shared" si="1"/>
        <v>0.05767012687427912</v>
      </c>
      <c r="G21" s="3"/>
      <c r="H21" s="3"/>
    </row>
    <row r="22" spans="2:8" ht="24.75" customHeight="1">
      <c r="B22" s="196" t="s">
        <v>31</v>
      </c>
      <c r="C22" s="201">
        <f>SUM(C11:C21)</f>
        <v>857</v>
      </c>
      <c r="D22" s="612">
        <f t="shared" si="0"/>
        <v>100</v>
      </c>
      <c r="E22" s="202">
        <f>SUM(E11:E21)</f>
        <v>3468</v>
      </c>
      <c r="F22" s="612">
        <f t="shared" si="1"/>
        <v>100</v>
      </c>
      <c r="G22" s="3"/>
      <c r="H22" s="3"/>
    </row>
    <row r="23" spans="2:8" ht="18.75" customHeight="1">
      <c r="B23" s="452" t="s">
        <v>18</v>
      </c>
      <c r="C23" s="452"/>
      <c r="D23" s="452"/>
      <c r="E23" s="452"/>
      <c r="F23" s="452"/>
      <c r="G23" s="3"/>
      <c r="H23" s="3"/>
    </row>
    <row r="24" spans="2:8" ht="19.5" customHeight="1">
      <c r="B24" t="s">
        <v>333</v>
      </c>
      <c r="C24" s="3"/>
      <c r="D24" s="3"/>
      <c r="E24" s="3"/>
      <c r="F24" s="3"/>
      <c r="G24" s="3"/>
      <c r="H24" s="3"/>
    </row>
    <row r="25" spans="2:11" ht="24.75" customHeigh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24.75" customHeight="1">
      <c r="B26" s="3"/>
      <c r="C26" s="3"/>
      <c r="D26" s="3"/>
      <c r="E26" s="3"/>
      <c r="F26" s="3"/>
      <c r="G26" s="154"/>
      <c r="H26" s="3"/>
      <c r="I26" s="3"/>
      <c r="J26" s="3"/>
      <c r="K26" s="3"/>
    </row>
    <row r="27" spans="2:11" ht="24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24.75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24.75" customHeight="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24.75" customHeight="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24.75" customHeigh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24.7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195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154"/>
      <c r="I35" s="154"/>
      <c r="J35" s="3"/>
      <c r="K35" s="3"/>
    </row>
    <row r="36" spans="2:11" ht="15">
      <c r="B36" s="3"/>
      <c r="C36" s="80"/>
      <c r="D36" s="80"/>
      <c r="H36" s="81"/>
      <c r="I36" s="3"/>
      <c r="J36" s="3"/>
      <c r="K36" s="3"/>
    </row>
    <row r="37" spans="2:11" ht="15">
      <c r="B37" s="3"/>
      <c r="C37" s="3"/>
      <c r="D37" s="3"/>
      <c r="H37" s="3"/>
      <c r="I37" s="3"/>
      <c r="J37" s="3"/>
      <c r="K37" s="3"/>
    </row>
    <row r="38" spans="2:11" ht="15">
      <c r="B38" s="3"/>
      <c r="C38" s="3"/>
      <c r="D38" s="3"/>
      <c r="H38" s="3"/>
      <c r="I38" s="3"/>
      <c r="J38" s="3"/>
      <c r="K38" s="3"/>
    </row>
    <row r="39" spans="2:11" ht="15">
      <c r="B39" s="3"/>
      <c r="C39" s="3"/>
      <c r="D39" s="3"/>
      <c r="H39" s="3"/>
      <c r="I39" s="3"/>
      <c r="J39" s="3"/>
      <c r="K39" s="3"/>
    </row>
    <row r="40" spans="2:11" ht="15">
      <c r="B40" s="3"/>
      <c r="C40" s="3"/>
      <c r="D40" s="3"/>
      <c r="H40" s="3"/>
      <c r="I40" s="3"/>
      <c r="J40" s="3"/>
      <c r="K40" s="3"/>
    </row>
    <row r="41" spans="2:11" ht="15">
      <c r="B41" s="3"/>
      <c r="C41" s="3"/>
      <c r="D41" s="3"/>
      <c r="H41" s="3"/>
      <c r="I41" s="3"/>
      <c r="J41" s="3"/>
      <c r="K41" s="3"/>
    </row>
    <row r="42" spans="2:11" ht="15">
      <c r="B42" s="3"/>
      <c r="C42" s="3"/>
      <c r="D42" s="3"/>
      <c r="H42" s="3"/>
      <c r="I42" s="3"/>
      <c r="J42" s="3"/>
      <c r="K42" s="3"/>
    </row>
    <row r="43" spans="2:11" ht="15">
      <c r="B43" s="3"/>
      <c r="C43" s="3"/>
      <c r="D43" s="3"/>
      <c r="H43" s="3"/>
      <c r="I43" s="3"/>
      <c r="J43" s="3"/>
      <c r="K43" s="3"/>
    </row>
    <row r="44" spans="2:11" ht="15">
      <c r="B44" s="3"/>
      <c r="C44" s="3"/>
      <c r="D44" s="3"/>
      <c r="H44" s="3"/>
      <c r="I44" s="3"/>
      <c r="J44" s="3"/>
      <c r="K44" s="3"/>
    </row>
    <row r="45" spans="2:11" ht="15">
      <c r="B45" s="3"/>
      <c r="C45" s="3"/>
      <c r="D45" s="3"/>
      <c r="H45" s="3"/>
      <c r="I45" s="3"/>
      <c r="J45" s="3"/>
      <c r="K45" s="3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&amp;L17.10.2014&amp;CTÜRKİYE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2014-11-11T10:08:36Z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